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120" yWindow="-120" windowWidth="20730" windowHeight="111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W34" i="10"/>
  <c r="BW35" i="10" s="1"/>
  <c r="BW36" i="10" s="1"/>
  <c r="BW37" i="10" s="1"/>
  <c r="BW38" i="10" s="1"/>
  <c r="BW39" i="10" s="1"/>
  <c r="BW40" i="10" s="1"/>
  <c r="BW41" i="10" s="1"/>
  <c r="BW42" i="10" s="1"/>
  <c r="BW43" i="10" s="1"/>
  <c r="C34" i="10"/>
  <c r="C35" i="10" s="1"/>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alcChain>
</file>

<file path=xl/sharedStrings.xml><?xml version="1.0" encoding="utf-8"?>
<sst xmlns="http://schemas.openxmlformats.org/spreadsheetml/2006/main" count="1153" uniqueCount="621">
  <si>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</si>
  <si>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</si>
  <si>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</si>
  <si>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</si>
  <si>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</si>
  <si>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</si>
  <si>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</si>
  <si>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</si>
  <si>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</si>
  <si>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</si>
  <si>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</si>
  <si>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</si>
  <si>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</si>
  <si>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</si>
  <si>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</si>
  <si>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</si>
  <si>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</si>
  <si>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</si>
  <si>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</si>
  <si>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</si>
  <si>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</si>
  <si>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</si>
  <si>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</si>
  <si>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</si>
  <si>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</si>
  <si>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</si>
  <si>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</si>
  <si>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</si>
  <si>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</si>
  <si>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</si>
  <si>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</si>
  <si>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</si>
  <si>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</si>
  <si>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</si>
  <si>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</si>
  <si>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</si>
  <si>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</si>
  <si>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</si>
  <si>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</si>
  <si>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</si>
  <si>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</si>
  <si>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</si>
  <si>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</si>
  <si>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</si>
  <si>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</si>
  <si>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</si>
  <si>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</si>
  <si>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</si>
  <si>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</si>
  <si>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</si>
  <si>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</si>
  <si>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</si>
  <si>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</si>
  <si>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</si>
  <si>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</si>
  <si>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</si>
  <si>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</si>
  <si>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</si>
  <si>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</si>
  <si>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</si>
  <si>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</si>
  <si>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</si>
  <si>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</si>
  <si>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</si>
  <si>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</si>
  <si>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</si>
  <si>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</si>
  <si>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</si>
  <si>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</si>
  <si>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</si>
  <si>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</si>
  <si>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</si>
  <si>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</si>
  <si>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</si>
  <si>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</si>
  <si>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</si>
  <si>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</si>
  <si>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</si>
  <si>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</si>
  <si>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</si>
  <si>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</si>
  <si>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</si>
  <si>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</si>
  <si>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</si>
  <si>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</si>
  <si>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</si>
  <si>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</si>
  <si>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</si>
  <si>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</si>
  <si>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</si>
  <si>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</si>
  <si>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</si>
  <si>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</si>
  <si>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</si>
  <si>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</si>
  <si>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</si>
  <si>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</si>
  <si>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</si>
  <si>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</si>
  <si>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</si>
  <si>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</si>
  <si>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</si>
  <si>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</si>
  <si>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</si>
  <si>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</si>
  <si>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</si>
  <si>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</si>
  <si>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</si>
  <si>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</si>
  <si>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</si>
  <si>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</si>
  <si>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</si>
  <si>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</si>
  <si>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</si>
  <si>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</si>
  <si>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</si>
  <si>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</si>
  <si>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</si>
  <si>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</si>
  <si>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</si>
  <si>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</si>
  <si>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</si>
  <si>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</si>
  <si>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</si>
  <si>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</si>
  <si>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</si>
  <si>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</si>
  <si>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</si>
  <si>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</si>
  <si>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</si>
  <si>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</si>
  <si>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</si>
  <si>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</si>
  <si>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</si>
  <si>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</si>
  <si>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</si>
  <si>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</si>
  <si>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</si>
  <si>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</si>
  <si>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</si>
  <si>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</si>
  <si>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</si>
  <si>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</si>
  <si>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</si>
  <si>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</si>
  <si>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</si>
  <si>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</si>
  <si>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</si>
  <si>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</si>
  <si>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</si>
  <si>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</si>
  <si>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</si>
  <si>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</si>
  <si>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</si>
  <si>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</si>
  <si>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</si>
  <si>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</si>
  <si>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</si>
  <si>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</si>
  <si>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</si>
  <si>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</si>
  <si>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</si>
  <si>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</si>
  <si>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</si>
  <si>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</si>
  <si>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</si>
  <si>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</si>
  <si>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</si>
  <si>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</si>
  <si>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</si>
  <si>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</si>
  <si>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</si>
  <si>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</si>
  <si>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</si>
  <si>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</si>
  <si>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</si>
  <si>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</si>
  <si>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</si>
  <si>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</si>
  <si>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</si>
  <si>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</si>
  <si>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</si>
  <si>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</si>
  <si>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</si>
  <si>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</si>
  <si>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</si>
  <si>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</si>
  <si>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</si>
  <si>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</si>
  <si>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</si>
  <si>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</si>
  <si>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</si>
  <si>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</si>
  <si>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</si>
  <si>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</si>
  <si>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</si>
  <si>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</si>
  <si>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</si>
  <si>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</si>
  <si>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</si>
  <si>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</si>
  <si>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</si>
  <si>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</si>
  <si>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</si>
  <si>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</si>
  <si>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</si>
  <si>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</si>
  <si>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</si>
  <si>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</si>
  <si>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</si>
  <si>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</si>
  <si>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</si>
  <si>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</si>
  <si>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</si>
  <si>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和歌山県串本町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</si>
  <si>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</si>
  <si>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</si>
  <si>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</si>
  <si>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</si>
  <si>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</si>
  <si>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</si>
  <si>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</si>
  <si>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</si>
  <si>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</si>
  <si>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</si>
  <si>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</si>
  <si>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</si>
  <si>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</si>
  <si>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</si>
  <si>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</si>
  <si>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</si>
  <si>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</si>
  <si>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</si>
  <si>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</si>
  <si>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</si>
  <si>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</si>
  <si>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</si>
  <si>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</si>
  <si>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</si>
  <si>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</si>
  <si>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</si>
  <si>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</si>
  <si>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</si>
  <si>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</si>
  <si>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</si>
  <si>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</si>
  <si>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</si>
  <si>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</si>
  <si>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</si>
  <si>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</si>
  <si>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</si>
  <si>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</si>
  <si>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</si>
  <si>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</si>
  <si>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</si>
  <si>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</si>
  <si>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</si>
  <si>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</si>
  <si>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</si>
  <si>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</si>
  <si>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</si>
  <si>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</si>
  <si>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</si>
  <si>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</si>
  <si>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</si>
  <si>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</si>
  <si>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</si>
  <si>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</si>
  <si>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</si>
  <si>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</si>
  <si>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</si>
  <si>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</si>
  <si>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</si>
  <si>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</si>
  <si>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</si>
  <si>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</si>
  <si>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</si>
  <si>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</si>
  <si>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</si>
  <si>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</si>
  <si>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</si>
  <si>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</si>
  <si>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</si>
  <si>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</si>
  <si>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</si>
  <si>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</si>
  <si>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</si>
  <si>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</si>
  <si>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</si>
  <si>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</si>
  <si>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</si>
  <si>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</si>
  <si>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</si>
  <si>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</si>
  <si>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</si>
  <si>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</si>
  <si>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</si>
  <si>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</si>
  <si>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</si>
  <si>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</si>
  <si>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</si>
  <si>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</si>
  <si>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</si>
  <si>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</si>
  <si>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</si>
  <si>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</si>
  <si>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</si>
  <si>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</si>
  <si>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</si>
  <si>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</si>
  <si>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</si>
  <si>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</si>
  <si>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</si>
  <si>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</si>
  <si>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</si>
  <si>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</si>
  <si>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</si>
  <si>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</si>
  <si>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</si>
  <si>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</si>
  <si>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</si>
  <si>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</si>
  <si>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</si>
  <si>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</si>
  <si>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</si>
  <si>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</si>
  <si>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</si>
  <si>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</si>
  <si>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</si>
  <si>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</si>
  <si>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</si>
  <si>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</si>
  <si>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</si>
  <si>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</si>
  <si>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</si>
  <si>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</si>
  <si>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</si>
  <si>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</si>
  <si>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</si>
  <si>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</si>
  <si>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</si>
  <si>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</si>
  <si>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</si>
  <si>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下水道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</si>
  <si>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</si>
  <si>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</si>
  <si>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</si>
  <si>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</si>
  <si>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</si>
  <si>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</si>
  <si>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</si>
  <si>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</si>
  <si>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</si>
  <si>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</si>
  <si>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</si>
  <si>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</si>
  <si>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</si>
  <si>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</si>
  <si>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</si>
  <si>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</si>
  <si>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</si>
  <si>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</si>
  <si>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</si>
  <si>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</si>
  <si>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</si>
  <si>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</si>
  <si>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</si>
  <si>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</si>
  <si>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</si>
  <si>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和歌山県串本町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</si>
  <si>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</si>
  <si>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</si>
  <si>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</si>
  <si>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</si>
  <si>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</si>
  <si>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</si>
  <si>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</si>
  <si>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</si>
  <si>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</si>
  <si>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</si>
  <si>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</si>
  <si>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</si>
  <si>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</si>
  <si>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</si>
  <si>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</si>
  <si>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</si>
  <si>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</si>
  <si>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</si>
  <si>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</si>
  <si>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</si>
  <si>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</si>
  <si>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</si>
  <si>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</si>
  <si>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</si>
  <si>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</si>
  <si>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</si>
  <si>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</si>
  <si>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</si>
  <si>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</si>
  <si>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</si>
  <si>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</si>
  <si>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</si>
  <si>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</si>
  <si>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</si>
  <si>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</si>
  <si>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</si>
  <si>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</si>
  <si>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</si>
  <si>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</si>
  <si>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t>
    <phoneticPr fontId="5"/>
  </si>
  <si>
    <t>病院事業会計</t>
    <phoneticPr fontId="5"/>
  </si>
  <si>
    <t>法適用企業</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</si>
  <si>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</si>
  <si>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</si>
  <si>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</si>
  <si>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</si>
  <si>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</si>
  <si>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</si>
  <si>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</si>
  <si>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</si>
  <si>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</si>
  <si>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</si>
  <si>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</si>
  <si>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</si>
  <si>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</si>
  <si>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</si>
  <si>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</si>
  <si>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</si>
  <si>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</si>
  <si>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</si>
  <si>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</si>
  <si>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</si>
  <si>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</si>
  <si>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</si>
  <si>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</si>
  <si>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</si>
  <si>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</si>
  <si>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</si>
  <si>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</si>
  <si>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</si>
  <si>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</si>
  <si>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</si>
  <si>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</si>
  <si>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</si>
  <si>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</si>
  <si>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</si>
  <si>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</si>
  <si>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</si>
  <si>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</si>
  <si>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</si>
  <si>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</si>
  <si>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</si>
  <si>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</si>
  <si>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</si>
  <si>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</si>
  <si>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</si>
  <si>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</si>
  <si>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</si>
  <si>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</si>
  <si>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</si>
  <si>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</si>
  <si>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</si>
  <si>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</si>
  <si>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</si>
  <si>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</si>
  <si>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</si>
  <si>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</si>
  <si>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</si>
  <si>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</si>
  <si>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</si>
  <si>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</si>
  <si>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</si>
  <si>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</si>
  <si>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</si>
  <si>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</si>
  <si>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</si>
  <si>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</si>
  <si>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</si>
  <si>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</si>
  <si>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</si>
  <si>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通所介護事業特別会計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</si>
  <si>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</si>
  <si>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</si>
  <si>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</si>
  <si>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</si>
  <si>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</si>
  <si>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</si>
  <si>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</si>
  <si>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</si>
  <si>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</si>
  <si>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</si>
  <si>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</si>
  <si>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</si>
  <si>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</si>
  <si>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</si>
  <si>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</si>
  <si>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</si>
  <si>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</si>
  <si>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</si>
  <si>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</si>
  <si>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</si>
  <si>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</si>
  <si>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</si>
  <si>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</si>
  <si>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</si>
  <si>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</si>
  <si>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</si>
  <si>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</si>
  <si>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</si>
  <si>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</si>
  <si>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</si>
  <si>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</si>
  <si>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</si>
  <si>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</si>
  <si>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</si>
  <si>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</si>
  <si>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</si>
  <si>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</si>
  <si>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</si>
  <si>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</si>
  <si>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</si>
  <si>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</si>
  <si>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</si>
  <si>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</si>
  <si>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</si>
  <si>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</si>
  <si>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</si>
  <si>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</si>
  <si>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</si>
  <si>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</si>
  <si>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</si>
  <si>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</si>
  <si>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</si>
  <si>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</si>
  <si>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</si>
  <si>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</si>
  <si>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</si>
  <si>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</si>
  <si>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</si>
  <si>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</si>
  <si>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</si>
  <si>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</si>
  <si>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</si>
  <si>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</si>
  <si>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</si>
  <si>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</si>
  <si>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</si>
  <si>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</si>
  <si>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</si>
  <si>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</si>
  <si>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</si>
  <si>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</si>
  <si>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</si>
  <si>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</si>
  <si>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</si>
  <si>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</si>
  <si>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</si>
  <si>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</si>
  <si>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</si>
  <si>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</si>
  <si>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</si>
  <si>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</si>
  <si>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</si>
  <si>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</si>
  <si>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1.25</t>
  </si>
  <si>
    <t>▲ 2.57</t>
  </si>
  <si>
    <t>▲ 3.14</t>
  </si>
  <si>
    <t>▲ 0.88</t>
  </si>
  <si>
    <t>水道事業特別会計</t>
  </si>
  <si>
    <t>一般会計</t>
  </si>
  <si>
    <t>国民健康保険事業特別会計</t>
  </si>
  <si>
    <t>介護保険事業特別会計</t>
  </si>
  <si>
    <t>病院事業会計</t>
  </si>
  <si>
    <t>▲ 3.94</t>
  </si>
  <si>
    <t>▲ 4.63</t>
  </si>
  <si>
    <t>▲ 3.90</t>
  </si>
  <si>
    <t>▲ 1.55</t>
  </si>
  <si>
    <t>住宅資金貸付事業特別会計</t>
  </si>
  <si>
    <t>後期高齢者医療特別会計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</si>
  <si>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</si>
  <si>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</si>
  <si>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</si>
  <si>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</si>
  <si>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</si>
  <si>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</si>
  <si>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</si>
  <si>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</si>
  <si>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</si>
  <si>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</si>
  <si>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串本町土地開発公社</t>
    <rPh sb="0" eb="3">
      <t>クシモトチョウ</t>
    </rPh>
    <rPh sb="3" eb="7">
      <t>トチカイハツ</t>
    </rPh>
    <rPh sb="7" eb="9">
      <t>コウシャ</t>
    </rPh>
    <phoneticPr fontId="2"/>
  </si>
  <si>
    <t>和歌山県市町村総合事務組合</t>
    <rPh sb="0" eb="4">
      <t>ワカヤマケン</t>
    </rPh>
    <rPh sb="4" eb="7">
      <t>シチョウソン</t>
    </rPh>
    <rPh sb="7" eb="9">
      <t>ソウゴウ</t>
    </rPh>
    <rPh sb="9" eb="13">
      <t>ジムクミアイ</t>
    </rPh>
    <phoneticPr fontId="2"/>
  </si>
  <si>
    <t>紀南地方老人福祉施設組合(普通会計)</t>
    <rPh sb="0" eb="2">
      <t>キナン</t>
    </rPh>
    <rPh sb="2" eb="4">
      <t>チホウ</t>
    </rPh>
    <rPh sb="4" eb="8">
      <t>ロウジンフクシ</t>
    </rPh>
    <rPh sb="8" eb="10">
      <t>シセツ</t>
    </rPh>
    <rPh sb="10" eb="12">
      <t>クミアイ</t>
    </rPh>
    <rPh sb="13" eb="15">
      <t>フツウ</t>
    </rPh>
    <rPh sb="15" eb="17">
      <t>カイケイ</t>
    </rPh>
    <phoneticPr fontId="2"/>
  </si>
  <si>
    <t>紀南地方老人福祉施設組合(公営企業会計)</t>
    <rPh sb="0" eb="4">
      <t>キナンチホウ</t>
    </rPh>
    <rPh sb="4" eb="8">
      <t>ロウジンフクシ</t>
    </rPh>
    <rPh sb="8" eb="10">
      <t>シセツ</t>
    </rPh>
    <rPh sb="10" eb="12">
      <t>クミアイ</t>
    </rPh>
    <rPh sb="13" eb="17">
      <t>コウエイキギョウ</t>
    </rPh>
    <rPh sb="17" eb="19">
      <t>カイケイ</t>
    </rPh>
    <phoneticPr fontId="2"/>
  </si>
  <si>
    <t>串本町古座川町衛生施設事務組合</t>
    <rPh sb="0" eb="3">
      <t>クシモトチョウ</t>
    </rPh>
    <rPh sb="3" eb="7">
      <t>コザガワチョウ</t>
    </rPh>
    <rPh sb="7" eb="9">
      <t>エイセイ</t>
    </rPh>
    <rPh sb="9" eb="11">
      <t>シセツ</t>
    </rPh>
    <rPh sb="11" eb="15">
      <t>ジムクミアイ</t>
    </rPh>
    <phoneticPr fontId="2"/>
  </si>
  <si>
    <t>紀南学園事務組合</t>
    <rPh sb="0" eb="2">
      <t>キナン</t>
    </rPh>
    <rPh sb="2" eb="4">
      <t>ガクエン</t>
    </rPh>
    <rPh sb="4" eb="8">
      <t>ジムクミアイ</t>
    </rPh>
    <phoneticPr fontId="2"/>
  </si>
  <si>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9">
      <t>ジムクミアイ</t>
    </rPh>
    <rPh sb="20" eb="24">
      <t>フツウカイケイ</t>
    </rPh>
    <phoneticPr fontId="2"/>
  </si>
  <si>
    <t>東牟婁郡町村新宮市老人福祉施設事務組合(公営企業会計)</t>
    <rPh sb="0" eb="4">
      <t>ヒガシムログン</t>
    </rPh>
    <rPh sb="4" eb="6">
      <t>チョウソン</t>
    </rPh>
    <rPh sb="6" eb="9">
      <t>シングウシ</t>
    </rPh>
    <rPh sb="9" eb="11">
      <t>ロウジン</t>
    </rPh>
    <rPh sb="11" eb="13">
      <t>フクシ</t>
    </rPh>
    <rPh sb="13" eb="15">
      <t>シセツ</t>
    </rPh>
    <rPh sb="15" eb="19">
      <t>ジムクミアイ</t>
    </rPh>
    <rPh sb="20" eb="22">
      <t>コウエイ</t>
    </rPh>
    <rPh sb="22" eb="24">
      <t>キギョウ</t>
    </rPh>
    <rPh sb="24" eb="26">
      <t>カイケイ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</si>
  <si>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</si>
  <si>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2"/>
  </si>
  <si>
    <t>新宮周辺広域市町村圏事務組合(公営企業会計)</t>
    <rPh sb="0" eb="2">
      <t>シングウ</t>
    </rPh>
    <rPh sb="2" eb="4">
      <t>シュウヘン</t>
    </rPh>
    <rPh sb="4" eb="6">
      <t>コウイキ</t>
    </rPh>
    <rPh sb="6" eb="9">
      <t>シチョウソン</t>
    </rPh>
    <rPh sb="9" eb="10">
      <t>ケン</t>
    </rPh>
    <rPh sb="10" eb="12">
      <t>ジム</t>
    </rPh>
    <rPh sb="12" eb="14">
      <t>クミアイ</t>
    </rPh>
    <rPh sb="15" eb="17">
      <t>コウエイ</t>
    </rPh>
    <rPh sb="17" eb="19">
      <t>キギョウ</t>
    </rPh>
    <rPh sb="19" eb="21">
      <t>カイケイ</t>
    </rPh>
    <phoneticPr fontId="2"/>
  </si>
  <si>
    <t>和歌山地方税回収機構</t>
    <rPh sb="0" eb="3">
      <t>ワカヤマ</t>
    </rPh>
    <rPh sb="3" eb="6">
      <t>チホウゼイ</t>
    </rPh>
    <rPh sb="6" eb="10">
      <t>カイシュウキコウ</t>
    </rPh>
    <phoneticPr fontId="2"/>
  </si>
  <si>
    <t>和歌山県後期高齢者医療広域連合(普通会計)</t>
    <rPh sb="0" eb="4">
      <t>ワカヤマケン</t>
    </rPh>
    <rPh sb="4" eb="6">
      <t>コウキ</t>
    </rPh>
    <rPh sb="6" eb="8">
      <t>コウレイ</t>
    </rPh>
    <rPh sb="8" eb="9">
      <t>モノ</t>
    </rPh>
    <rPh sb="9" eb="11">
      <t>イリョウ</t>
    </rPh>
    <rPh sb="11" eb="13">
      <t>コウイキ</t>
    </rPh>
    <rPh sb="13" eb="15">
      <t>レンゴウ</t>
    </rPh>
    <rPh sb="16" eb="18">
      <t>フツウ</t>
    </rPh>
    <rPh sb="18" eb="20">
      <t>カイケイ</t>
    </rPh>
    <phoneticPr fontId="2"/>
  </si>
  <si>
    <t>和歌山県後期高齢者医療広域連合(特別会計)</t>
    <rPh sb="0" eb="4">
      <t>ワカヤマケン</t>
    </rPh>
    <rPh sb="4" eb="6">
      <t>コウキ</t>
    </rPh>
    <rPh sb="6" eb="8">
      <t>コウレイ</t>
    </rPh>
    <rPh sb="8" eb="9">
      <t>モノ</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</si>
  <si>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11">
      <t>ジュウタクシンチクシキントウ</t>
    </rPh>
    <rPh sb="11" eb="14">
      <t>カシツケキン</t>
    </rPh>
    <rPh sb="14" eb="18">
      <t>カイシュウカンリ</t>
    </rPh>
    <rPh sb="18" eb="20">
      <t>クミアイ</t>
    </rPh>
    <phoneticPr fontId="2"/>
  </si>
  <si>
    <t>紀南環境広域施設事務組合</t>
    <rPh sb="0" eb="4">
      <t>キナンカンキョウ</t>
    </rPh>
    <rPh sb="4" eb="6">
      <t>コウイキ</t>
    </rPh>
    <rPh sb="6" eb="8">
      <t>シセツ</t>
    </rPh>
    <rPh sb="8" eb="12">
      <t>ジムクミアイ</t>
    </rPh>
    <phoneticPr fontId="2"/>
  </si>
  <si>
    <t>合併市町村振興基金</t>
    <rPh sb="0" eb="2">
      <t>ガッペイ</t>
    </rPh>
    <rPh sb="2" eb="5">
      <t>シチョウソン</t>
    </rPh>
    <rPh sb="5" eb="9">
      <t>シンコウキキン</t>
    </rPh>
    <phoneticPr fontId="5"/>
  </si>
  <si>
    <t>福祉基金</t>
    <rPh sb="0" eb="4">
      <t>フクシキキン</t>
    </rPh>
    <phoneticPr fontId="5"/>
  </si>
  <si>
    <t>ふるさとのまちづくり応援基金</t>
    <rPh sb="10" eb="14">
      <t>オウエンキキン</t>
    </rPh>
    <phoneticPr fontId="5"/>
  </si>
  <si>
    <t>庁舎建設準備基金</t>
    <rPh sb="0" eb="2">
      <t>チョウシャ</t>
    </rPh>
    <rPh sb="2" eb="4">
      <t>ケンセツ</t>
    </rPh>
    <rPh sb="4" eb="6">
      <t>ジュンビ</t>
    </rPh>
    <rPh sb="6" eb="8">
      <t>キキン</t>
    </rPh>
    <phoneticPr fontId="5"/>
  </si>
  <si>
    <t>町営住宅管理基金</t>
    <rPh sb="0" eb="4">
      <t>チョウエイジュウタク</t>
    </rPh>
    <rPh sb="4" eb="6">
      <t>カンリ</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</si>
  <si>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</si>
  <si>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</si>
  <si>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内平均より高い水準にある。今後は、小学校や消防庁舎の高台への移転が予定されていることから、将来負担比率が増加する一方で有形固定資産減価償却率は減少していくと見込まれる。しかしながら、他の公共施設についても老朽化が進んでおり、長寿命化や建替えには多くの財源が必要となることから、将来負担比率とのバランスを考慮しながら、計画的な施設更新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</si>
  <si>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</si>
  <si>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</si>
  <si>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</si>
  <si>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</si>
  <si>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</si>
  <si>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</si>
  <si>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実質公債比率及び将来負担比率は類似団体と比較して、高い水準にある。
令和元年度から始まった庁舎建設事業により右肩上がりに増加し、令和3年度においては、普通交付税が例年に比して大きかったことから一時的に減少している。しかしながら、今後も小学校や消防庁舎の高台移転を予定しており将来負担比率及び実質公債費比率は悪化する見込みであることから、地方債の発行については、交付税算入率の高い地方債の活用や事業の取捨選択を行い、公債費の適正化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</si>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</sst>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FF21-435E-87E6-7C02E178FD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66783</c:v>
                </c:pt>
                <c:pt idx="1">
                  <c:v>67051</c:v>
                </c:pt>
                <c:pt idx="2">
                  <c:v>139430</c:v>
                </c:pt>
                <c:pt idx="3">
                  <c:v>201438</c:v>
                </c:pt>
                <c:pt idx="4">
                  <c:v>126695</c:v>
                </c:pt>
              </c:numCache>
            </c:numRef>
          </c:val>
          <c:smooth val="0"/>
          <c:extLst>
            <c:ext xmlns:c16="http://schemas.microsoft.com/office/drawing/2014/chart" uri="{C3380CC4-5D6E-409C-BE32-E72D297353CC}">
              <c16:uniqueId val="{00000001-FF21-435E-87E6-7C02E178FD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4.28</c:v>
                </c:pt>
                <c:pt idx="1">
                  <c:v>3.44</c:v>
                </c:pt>
                <c:pt idx="2">
                  <c:v>3.17</c:v>
                </c:pt>
                <c:pt idx="3">
                  <c:v>3.92</c:v>
                </c:pt>
                <c:pt idx="4">
                  <c:v>6.51</c:v>
                </c:pt>
              </c:numCache>
            </c:numRef>
          </c:val>
          <c:extLst>
            <c:ext xmlns:c16="http://schemas.microsoft.com/office/drawing/2014/chart" uri="{C3380CC4-5D6E-409C-BE32-E72D297353CC}">
              <c16:uniqueId val="{00000000-1311-4890-960D-E3BAD141E1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18.760000000000002</c:v>
                </c:pt>
                <c:pt idx="1">
                  <c:v>17.04</c:v>
                </c:pt>
                <c:pt idx="2">
                  <c:v>14.54</c:v>
                </c:pt>
                <c:pt idx="3">
                  <c:v>12.61</c:v>
                </c:pt>
                <c:pt idx="4">
                  <c:v>16.899999999999999</c:v>
                </c:pt>
              </c:numCache>
            </c:numRef>
          </c:val>
          <c:extLst>
            <c:ext xmlns:c16="http://schemas.microsoft.com/office/drawing/2014/chart" uri="{C3380CC4-5D6E-409C-BE32-E72D297353CC}">
              <c16:uniqueId val="{00000001-1311-4890-960D-E3BAD141E1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-1.25</c:v>
                </c:pt>
                <c:pt idx="1">
                  <c:v>-2.57</c:v>
                </c:pt>
                <c:pt idx="2">
                  <c:v>-3.14</c:v>
                </c:pt>
                <c:pt idx="3">
                  <c:v>-0.88</c:v>
                </c:pt>
                <c:pt idx="4">
                  <c:v>7.89</c:v>
                </c:pt>
              </c:numCache>
            </c:numRef>
          </c:val>
          <c:smooth val="0"/>
          <c:extLst>
            <c:ext xmlns:c16="http://schemas.microsoft.com/office/drawing/2014/chart" uri="{C3380CC4-5D6E-409C-BE32-E72D297353CC}">
              <c16:uniqueId val="{00000002-1311-4890-960D-E3BAD141E1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2DC9-4775-845D-CEB6117867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C9-4775-845D-CEB6117867B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0.12</c:v>
                </c:pt>
                <c:pt idx="8">
                  <c:v>#N/A</c:v>
                </c:pt>
                <c:pt idx="9">
                  <c:v>0.02</c:v>
                </c:pt>
              </c:numCache>
            </c:numRef>
          </c:val>
          <c:extLst>
            <c:ext xmlns:c16="http://schemas.microsoft.com/office/drawing/2014/chart" uri="{C3380CC4-5D6E-409C-BE32-E72D297353CC}">
              <c16:uniqueId val="{00000002-2DC9-4775-845D-CEB6117867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7.0000000000000007E-2</c:v>
                </c:pt>
                <c:pt idx="4">
                  <c:v>#N/A</c:v>
                </c:pt>
                <c:pt idx="5">
                  <c:v>0.08</c:v>
                </c:pt>
                <c:pt idx="6">
                  <c:v>#N/A</c:v>
                </c:pt>
                <c:pt idx="7">
                  <c:v>0.09</c:v>
                </c:pt>
                <c:pt idx="8">
                  <c:v>#N/A</c:v>
                </c:pt>
                <c:pt idx="9">
                  <c:v>0.09</c:v>
                </c:pt>
              </c:numCache>
            </c:numRef>
          </c:val>
          <c:extLst>
            <c:ext xmlns:c16="http://schemas.microsoft.com/office/drawing/2014/chart" uri="{C3380CC4-5D6E-409C-BE32-E72D297353CC}">
              <c16:uniqueId val="{00000003-2DC9-4775-845D-CEB6117867B9}"/>
            </c:ext>
          </c:extLst>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0.17</c:v>
                </c:pt>
                <c:pt idx="6">
                  <c:v>#N/A</c:v>
                </c:pt>
                <c:pt idx="7">
                  <c:v>0.38</c:v>
                </c:pt>
                <c:pt idx="8">
                  <c:v>#N/A</c:v>
                </c:pt>
                <c:pt idx="9">
                  <c:v>0.38</c:v>
                </c:pt>
              </c:numCache>
            </c:numRef>
          </c:val>
          <c:extLst>
            <c:ext xmlns:c16="http://schemas.microsoft.com/office/drawing/2014/chart" uri="{C3380CC4-5D6E-409C-BE32-E72D297353CC}">
              <c16:uniqueId val="{00000004-2DC9-4775-845D-CEB6117867B9}"/>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3.94</c:v>
                </c:pt>
                <c:pt idx="1">
                  <c:v>#N/A</c:v>
                </c:pt>
                <c:pt idx="2">
                  <c:v>4.63</c:v>
                </c:pt>
                <c:pt idx="3">
                  <c:v>#N/A</c:v>
                </c:pt>
                <c:pt idx="4">
                  <c:v>3.9</c:v>
                </c:pt>
                <c:pt idx="5">
                  <c:v>#N/A</c:v>
                </c:pt>
                <c:pt idx="6">
                  <c:v>1.55</c:v>
                </c:pt>
                <c:pt idx="7">
                  <c:v>#N/A</c:v>
                </c:pt>
                <c:pt idx="8">
                  <c:v>#N/A</c:v>
                </c:pt>
                <c:pt idx="9">
                  <c:v>0.8</c:v>
                </c:pt>
              </c:numCache>
            </c:numRef>
          </c:val>
          <c:extLst>
            <c:ext xmlns:c16="http://schemas.microsoft.com/office/drawing/2014/chart" uri="{C3380CC4-5D6E-409C-BE32-E72D297353CC}">
              <c16:uniqueId val="{00000005-2DC9-4775-845D-CEB6117867B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2.09</c:v>
                </c:pt>
                <c:pt idx="2">
                  <c:v>#N/A</c:v>
                </c:pt>
                <c:pt idx="3">
                  <c:v>0.79</c:v>
                </c:pt>
                <c:pt idx="4">
                  <c:v>#N/A</c:v>
                </c:pt>
                <c:pt idx="5">
                  <c:v>0.45</c:v>
                </c:pt>
                <c:pt idx="6">
                  <c:v>#N/A</c:v>
                </c:pt>
                <c:pt idx="7">
                  <c:v>0.02</c:v>
                </c:pt>
                <c:pt idx="8">
                  <c:v>#N/A</c:v>
                </c:pt>
                <c:pt idx="9">
                  <c:v>1.36</c:v>
                </c:pt>
              </c:numCache>
            </c:numRef>
          </c:val>
          <c:extLst>
            <c:ext xmlns:c16="http://schemas.microsoft.com/office/drawing/2014/chart" uri="{C3380CC4-5D6E-409C-BE32-E72D297353CC}">
              <c16:uniqueId val="{00000006-2DC9-4775-845D-CEB6117867B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1.1100000000000001</c:v>
                </c:pt>
                <c:pt idx="4">
                  <c:v>#N/A</c:v>
                </c:pt>
                <c:pt idx="5">
                  <c:v>1.23</c:v>
                </c:pt>
                <c:pt idx="6">
                  <c:v>#N/A</c:v>
                </c:pt>
                <c:pt idx="7">
                  <c:v>1.27</c:v>
                </c:pt>
                <c:pt idx="8">
                  <c:v>#N/A</c:v>
                </c:pt>
                <c:pt idx="9">
                  <c:v>1.45</c:v>
                </c:pt>
              </c:numCache>
            </c:numRef>
          </c:val>
          <c:extLst>
            <c:ext xmlns:c16="http://schemas.microsoft.com/office/drawing/2014/chart" uri="{C3380CC4-5D6E-409C-BE32-E72D297353CC}">
              <c16:uniqueId val="{00000007-2DC9-4775-845D-CEB6117867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4.2300000000000004</c:v>
                </c:pt>
                <c:pt idx="2">
                  <c:v>#N/A</c:v>
                </c:pt>
                <c:pt idx="3">
                  <c:v>3.39</c:v>
                </c:pt>
                <c:pt idx="4">
                  <c:v>#N/A</c:v>
                </c:pt>
                <c:pt idx="5">
                  <c:v>2.99</c:v>
                </c:pt>
                <c:pt idx="6">
                  <c:v>#N/A</c:v>
                </c:pt>
                <c:pt idx="7">
                  <c:v>3.53</c:v>
                </c:pt>
                <c:pt idx="8">
                  <c:v>#N/A</c:v>
                </c:pt>
                <c:pt idx="9">
                  <c:v>6.11</c:v>
                </c:pt>
              </c:numCache>
            </c:numRef>
          </c:val>
          <c:extLst>
            <c:ext xmlns:c16="http://schemas.microsoft.com/office/drawing/2014/chart" uri="{C3380CC4-5D6E-409C-BE32-E72D297353CC}">
              <c16:uniqueId val="{00000008-2DC9-4775-845D-CEB6117867B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13.47</c:v>
                </c:pt>
                <c:pt idx="2">
                  <c:v>#N/A</c:v>
                </c:pt>
                <c:pt idx="3">
                  <c:v>13.16</c:v>
                </c:pt>
                <c:pt idx="4">
                  <c:v>#N/A</c:v>
                </c:pt>
                <c:pt idx="5">
                  <c:v>12.96</c:v>
                </c:pt>
                <c:pt idx="6">
                  <c:v>#N/A</c:v>
                </c:pt>
                <c:pt idx="7">
                  <c:v>11.71</c:v>
                </c:pt>
                <c:pt idx="8">
                  <c:v>#N/A</c:v>
                </c:pt>
                <c:pt idx="9">
                  <c:v>9.33</c:v>
                </c:pt>
              </c:numCache>
            </c:numRef>
          </c:val>
          <c:extLst>
            <c:ext xmlns:c16="http://schemas.microsoft.com/office/drawing/2014/chart" uri="{C3380CC4-5D6E-409C-BE32-E72D297353CC}">
              <c16:uniqueId val="{00000009-2DC9-4775-845D-CEB6117867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1139</c:v>
                </c:pt>
                <c:pt idx="5">
                  <c:v>1162</c:v>
                </c:pt>
                <c:pt idx="8">
                  <c:v>1140</c:v>
                </c:pt>
                <c:pt idx="11">
                  <c:v>1075</c:v>
                </c:pt>
                <c:pt idx="14">
                  <c:v>1095</c:v>
                </c:pt>
              </c:numCache>
            </c:numRef>
          </c:val>
          <c:extLst>
            <c:ext xmlns:c16="http://schemas.microsoft.com/office/drawing/2014/chart" uri="{C3380CC4-5D6E-409C-BE32-E72D297353CC}">
              <c16:uniqueId val="{00000000-69B5-4F14-8BD4-BFC0277EED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B5-4F14-8BD4-BFC0277EED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B5-4F14-8BD4-BFC0277EED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157</c:v>
                </c:pt>
                <c:pt idx="3">
                  <c:v>144</c:v>
                </c:pt>
                <c:pt idx="6">
                  <c:v>155</c:v>
                </c:pt>
                <c:pt idx="9">
                  <c:v>135</c:v>
                </c:pt>
                <c:pt idx="12">
                  <c:v>83</c:v>
                </c:pt>
              </c:numCache>
            </c:numRef>
          </c:val>
          <c:extLst>
            <c:ext xmlns:c16="http://schemas.microsoft.com/office/drawing/2014/chart" uri="{C3380CC4-5D6E-409C-BE32-E72D297353CC}">
              <c16:uniqueId val="{00000003-69B5-4F14-8BD4-BFC0277EED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131</c:v>
                </c:pt>
                <c:pt idx="3">
                  <c:v>137</c:v>
                </c:pt>
                <c:pt idx="6">
                  <c:v>177</c:v>
                </c:pt>
                <c:pt idx="9">
                  <c:v>194</c:v>
                </c:pt>
                <c:pt idx="12">
                  <c:v>236</c:v>
                </c:pt>
              </c:numCache>
            </c:numRef>
          </c:val>
          <c:extLst>
            <c:ext xmlns:c16="http://schemas.microsoft.com/office/drawing/2014/chart" uri="{C3380CC4-5D6E-409C-BE32-E72D297353CC}">
              <c16:uniqueId val="{00000004-69B5-4F14-8BD4-BFC0277EED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B5-4F14-8BD4-BFC0277EED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B5-4F14-8BD4-BFC0277EED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1322</c:v>
                </c:pt>
                <c:pt idx="3">
                  <c:v>1383</c:v>
                </c:pt>
                <c:pt idx="6">
                  <c:v>1352</c:v>
                </c:pt>
                <c:pt idx="9">
                  <c:v>1323</c:v>
                </c:pt>
                <c:pt idx="12">
                  <c:v>1357</c:v>
                </c:pt>
              </c:numCache>
            </c:numRef>
          </c:val>
          <c:extLst>
            <c:ext xmlns:c16="http://schemas.microsoft.com/office/drawing/2014/chart" uri="{C3380CC4-5D6E-409C-BE32-E72D297353CC}">
              <c16:uniqueId val="{00000007-69B5-4F14-8BD4-BFC0277EED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502</c:v>
                </c:pt>
                <c:pt idx="5">
                  <c:v>#N/A</c:v>
                </c:pt>
                <c:pt idx="6">
                  <c:v>#N/A</c:v>
                </c:pt>
                <c:pt idx="7">
                  <c:v>544</c:v>
                </c:pt>
                <c:pt idx="8">
                  <c:v>#N/A</c:v>
                </c:pt>
                <c:pt idx="9">
                  <c:v>#N/A</c:v>
                </c:pt>
                <c:pt idx="10">
                  <c:v>577</c:v>
                </c:pt>
                <c:pt idx="11">
                  <c:v>#N/A</c:v>
                </c:pt>
                <c:pt idx="12">
                  <c:v>#N/A</c:v>
                </c:pt>
                <c:pt idx="13">
                  <c:v>581</c:v>
                </c:pt>
                <c:pt idx="14">
                  <c:v>#N/A</c:v>
                </c:pt>
              </c:numCache>
            </c:numRef>
          </c:val>
          <c:smooth val="0"/>
          <c:extLst>
            <c:ext xmlns:c16="http://schemas.microsoft.com/office/drawing/2014/chart" uri="{C3380CC4-5D6E-409C-BE32-E72D297353CC}">
              <c16:uniqueId val="{00000008-69B5-4F14-8BD4-BFC0277EED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10583</c:v>
                </c:pt>
                <c:pt idx="5">
                  <c:v>10315</c:v>
                </c:pt>
                <c:pt idx="8">
                  <c:v>10636</c:v>
                </c:pt>
                <c:pt idx="11">
                  <c:v>11766</c:v>
                </c:pt>
                <c:pt idx="14">
                  <c:v>12091</c:v>
                </c:pt>
              </c:numCache>
            </c:numRef>
          </c:val>
          <c:extLst>
            <c:ext xmlns:c16="http://schemas.microsoft.com/office/drawing/2014/chart" uri="{C3380CC4-5D6E-409C-BE32-E72D297353CC}">
              <c16:uniqueId val="{00000000-05CC-4B06-88CA-BC1ED419B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0</c:v>
                </c:pt>
                <c:pt idx="8">
                  <c:v>0</c:v>
                </c:pt>
                <c:pt idx="11">
                  <c:v>0</c:v>
                </c:pt>
                <c:pt idx="14">
                  <c:v>0</c:v>
                </c:pt>
              </c:numCache>
            </c:numRef>
          </c:val>
          <c:extLst>
            <c:ext xmlns:c16="http://schemas.microsoft.com/office/drawing/2014/chart" uri="{C3380CC4-5D6E-409C-BE32-E72D297353CC}">
              <c16:uniqueId val="{00000001-05CC-4B06-88CA-BC1ED419B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2792</c:v>
                </c:pt>
                <c:pt idx="5">
                  <c:v>2902</c:v>
                </c:pt>
                <c:pt idx="8">
                  <c:v>2892</c:v>
                </c:pt>
                <c:pt idx="11">
                  <c:v>2591</c:v>
                </c:pt>
                <c:pt idx="14">
                  <c:v>2806</c:v>
                </c:pt>
              </c:numCache>
            </c:numRef>
          </c:val>
          <c:extLst>
            <c:ext xmlns:c16="http://schemas.microsoft.com/office/drawing/2014/chart" uri="{C3380CC4-5D6E-409C-BE32-E72D297353CC}">
              <c16:uniqueId val="{00000002-05CC-4B06-88CA-BC1ED419B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CC-4B06-88CA-BC1ED419B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CC-4B06-88CA-BC1ED419B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CC-4B06-88CA-BC1ED419B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1534</c:v>
                </c:pt>
                <c:pt idx="3">
                  <c:v>1343</c:v>
                </c:pt>
                <c:pt idx="6">
                  <c:v>1262</c:v>
                </c:pt>
                <c:pt idx="9">
                  <c:v>1088</c:v>
                </c:pt>
                <c:pt idx="12">
                  <c:v>1108</c:v>
                </c:pt>
              </c:numCache>
            </c:numRef>
          </c:val>
          <c:extLst>
            <c:ext xmlns:c16="http://schemas.microsoft.com/office/drawing/2014/chart" uri="{C3380CC4-5D6E-409C-BE32-E72D297353CC}">
              <c16:uniqueId val="{00000006-05CC-4B06-88CA-BC1ED419B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1126</c:v>
                </c:pt>
                <c:pt idx="3">
                  <c:v>969</c:v>
                </c:pt>
                <c:pt idx="6">
                  <c:v>809</c:v>
                </c:pt>
                <c:pt idx="9">
                  <c:v>664</c:v>
                </c:pt>
                <c:pt idx="12">
                  <c:v>582</c:v>
                </c:pt>
              </c:numCache>
            </c:numRef>
          </c:val>
          <c:extLst>
            <c:ext xmlns:c16="http://schemas.microsoft.com/office/drawing/2014/chart" uri="{C3380CC4-5D6E-409C-BE32-E72D297353CC}">
              <c16:uniqueId val="{00000007-05CC-4B06-88CA-BC1ED419B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1416</c:v>
                </c:pt>
                <c:pt idx="3">
                  <c:v>1559</c:v>
                </c:pt>
                <c:pt idx="6">
                  <c:v>1514</c:v>
                </c:pt>
                <c:pt idx="9">
                  <c:v>1487</c:v>
                </c:pt>
                <c:pt idx="12">
                  <c:v>1573</c:v>
                </c:pt>
              </c:numCache>
            </c:numRef>
          </c:val>
          <c:extLst>
            <c:ext xmlns:c16="http://schemas.microsoft.com/office/drawing/2014/chart" uri="{C3380CC4-5D6E-409C-BE32-E72D297353CC}">
              <c16:uniqueId val="{00000008-05CC-4B06-88CA-BC1ED419B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121</c:v>
                </c:pt>
                <c:pt idx="6">
                  <c:v>121</c:v>
                </c:pt>
                <c:pt idx="9">
                  <c:v>387</c:v>
                </c:pt>
                <c:pt idx="12">
                  <c:v>387</c:v>
                </c:pt>
              </c:numCache>
            </c:numRef>
          </c:val>
          <c:extLst>
            <c:ext xmlns:c16="http://schemas.microsoft.com/office/drawing/2014/chart" uri="{C3380CC4-5D6E-409C-BE32-E72D297353CC}">
              <c16:uniqueId val="{00000009-05CC-4B06-88CA-BC1ED419B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12813</c:v>
                </c:pt>
                <c:pt idx="3">
                  <c:v>12469</c:v>
                </c:pt>
                <c:pt idx="6">
                  <c:v>13145</c:v>
                </c:pt>
                <c:pt idx="9">
                  <c:v>14955</c:v>
                </c:pt>
                <c:pt idx="12">
                  <c:v>15453</c:v>
                </c:pt>
              </c:numCache>
            </c:numRef>
          </c:val>
          <c:extLst>
            <c:ext xmlns:c16="http://schemas.microsoft.com/office/drawing/2014/chart" uri="{C3380CC4-5D6E-409C-BE32-E72D297353CC}">
              <c16:uniqueId val="{0000000A-05CC-4B06-88CA-BC1ED419B1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3510</c:v>
                </c:pt>
                <c:pt idx="2">
                  <c:v>#N/A</c:v>
                </c:pt>
                <c:pt idx="3">
                  <c:v>#N/A</c:v>
                </c:pt>
                <c:pt idx="4">
                  <c:v>3244</c:v>
                </c:pt>
                <c:pt idx="5">
                  <c:v>#N/A</c:v>
                </c:pt>
                <c:pt idx="6">
                  <c:v>#N/A</c:v>
                </c:pt>
                <c:pt idx="7">
                  <c:v>3323</c:v>
                </c:pt>
                <c:pt idx="8">
                  <c:v>#N/A</c:v>
                </c:pt>
                <c:pt idx="9">
                  <c:v>#N/A</c:v>
                </c:pt>
                <c:pt idx="10">
                  <c:v>4224</c:v>
                </c:pt>
                <c:pt idx="11">
                  <c:v>#N/A</c:v>
                </c:pt>
                <c:pt idx="12">
                  <c:v>#N/A</c:v>
                </c:pt>
                <c:pt idx="13">
                  <c:v>4206</c:v>
                </c:pt>
                <c:pt idx="14">
                  <c:v>#N/A</c:v>
                </c:pt>
              </c:numCache>
            </c:numRef>
          </c:val>
          <c:smooth val="0"/>
          <c:extLst>
            <c:ext xmlns:c16="http://schemas.microsoft.com/office/drawing/2014/chart" uri="{C3380CC4-5D6E-409C-BE32-E72D297353CC}">
              <c16:uniqueId val="{0000000B-05CC-4B06-88CA-BC1ED419B1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865</c:v>
                </c:pt>
                <c:pt idx="1">
                  <c:v>763</c:v>
                </c:pt>
                <c:pt idx="2">
                  <c:v>1089</c:v>
                </c:pt>
              </c:numCache>
            </c:numRef>
          </c:val>
          <c:extLst>
            <c:ext xmlns:c16="http://schemas.microsoft.com/office/drawing/2014/chart" uri="{C3380CC4-5D6E-409C-BE32-E72D297353CC}">
              <c16:uniqueId val="{00000000-A4A1-4480-933F-024F8A180E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611</c:v>
                </c:pt>
                <c:pt idx="1">
                  <c:v>619</c:v>
                </c:pt>
                <c:pt idx="2">
                  <c:v>721</c:v>
                </c:pt>
              </c:numCache>
            </c:numRef>
          </c:val>
          <c:extLst>
            <c:ext xmlns:c16="http://schemas.microsoft.com/office/drawing/2014/chart" uri="{C3380CC4-5D6E-409C-BE32-E72D297353CC}">
              <c16:uniqueId val="{00000001-A4A1-4480-933F-024F8A180E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1888</c:v>
                </c:pt>
                <c:pt idx="1">
                  <c:v>1501</c:v>
                </c:pt>
                <c:pt idx="2">
                  <c:v>1177</c:v>
                </c:pt>
              </c:numCache>
            </c:numRef>
          </c:val>
          <c:extLst>
            <c:ext xmlns:c16="http://schemas.microsoft.com/office/drawing/2014/chart" uri="{C3380CC4-5D6E-409C-BE32-E72D297353CC}">
              <c16:uniqueId val="{00000002-A4A1-4480-933F-024F8A180E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{FDFB5D7E-4962-4D33-9023-0EDF6AAC51AA}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A35-4227-B4F7-56365B58A9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{4E899775-85C5-4546-A53B-2BFDC75BBBA4}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35-4227-B4F7-56365B58A9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{8002F425-183A-41A1-9ADE-4D22DD3CC698}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35-4227-B4F7-56365B58A9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{AAFB933B-9CE8-4F09-B063-72A1A7179E01}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35-4227-B4F7-56365B58A9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{BC112616-E4BC-42FB-A34E-0EC8C00EF93A}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35-4227-B4F7-56365B58A9D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{0DFC8615-51F4-4281-BC59-325FEEF22F2A}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A35-4227-B4F7-56365B58A9D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{BD603D95-5EE1-4A2A-BDB3-594435250BB2}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A35-4227-B4F7-56365B58A9D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{4F9E9284-DC35-44C6-9B50-DFDFF2B8F9CA}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A35-4227-B4F7-56365B58A9D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{2C8FDC9B-CA24-4763-9949-BC39611979C5}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A35-4227-B4F7-56365B58A9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62.6</c:v>
                </c:pt>
                <c:pt idx="8">
                  <c:v>63.7</c:v>
                </c:pt>
                <c:pt idx="16">
                  <c:v>47.2</c:v>
                </c:pt>
                <c:pt idx="24">
                  <c:v>64.2</c:v>
                </c:pt>
                <c:pt idx="32">
                  <c:v>63.3</c:v>
                </c:pt>
              </c:numCache>
            </c:numRef>
          </c:xVal>
          <c:yVal>
            <c:numRef>
              <c:f>公会計指標分析・財政指標組合せ分析表!$BP$51:$DC$51</c:f>
              <c:numCache>
                <c:formatCode>#,##0.0;"▲ "#,##0.0</c:formatCode>
                <c:ptCount val="40"/>
                <c:pt idx="0">
                  <c:v>71.3</c:v>
                </c:pt>
                <c:pt idx="8">
                  <c:v>66.2</c:v>
                </c:pt>
                <c:pt idx="16">
                  <c:v>69.099999999999994</c:v>
                </c:pt>
                <c:pt idx="24">
                  <c:v>84.8</c:v>
                </c:pt>
                <c:pt idx="32">
                  <c:v>78.599999999999994</c:v>
                </c:pt>
              </c:numCache>
            </c:numRef>
          </c:yVal>
          <c:smooth val="0"/>
          <c:extLst>
            <c:ext xmlns:c16="http://schemas.microsoft.com/office/drawing/2014/chart" uri="{C3380CC4-5D6E-409C-BE32-E72D297353CC}">
              <c16:uniqueId val="{00000009-BA35-4227-B4F7-56365B58A9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{D87A861F-C7F7-4D3C-874F-52B70F7E43A8}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A35-4227-B4F7-56365B58A9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{4123D4ED-0BB4-4518-B487-7B0FF51B5325}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35-4227-B4F7-56365B58A9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{A7F8B394-5D38-4416-A0C8-81878EC9CE52}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35-4227-B4F7-56365B58A9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{5152D2BF-A7CB-410C-BD93-BB06C06AD225}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35-4227-B4F7-56365B58A9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{2768AE3E-4558-4173-8B48-E71D640A6E5C}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35-4227-B4F7-56365B58A9DD}"/>
                </c:ext>
              </c:extLst>
            </c:dLbl>
            <c:dLbl>
              <c:idx val="8"/>
              <c:layout>
                <c:manualLayout>
                  <c:x val="-2.128736025171218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{0C7F1737-A7EC-435F-8054-DE7569D107FF}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A35-4227-B4F7-56365B58A9DD}"/>
                </c:ext>
              </c:extLst>
            </c:dLbl>
            <c:dLbl>
              <c:idx val="16"/>
              <c:layout>
                <c:manualLayout>
                  <c:x val="-4.287359086809427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{FD851A1C-C512-4852-87C4-CC036FE85727}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A35-4227-B4F7-56365B58A9D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{E9D8B754-EF1F-4BA3-973E-94952D52F437}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A35-4227-B4F7-56365B58A9D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{2288B251-7DF2-4EA3-8242-2D62327E29D1}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A35-4227-B4F7-56365B58A9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BA35-4227-B4F7-56365B58A9D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{1FB3050E-BA94-443A-82E7-7BA10A40D7DE}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CC-4102-930B-4F602E5DBB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{F06D7342-1C38-45F8-9DD2-F00A170CE2EF}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CC-4102-930B-4F602E5DBB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{3E43B407-A28E-4F8E-B5B4-38BE16B1ADB8}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CC-4102-930B-4F602E5DBB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{7E4D7EE8-B894-4AC9-9074-3F371985DE84}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CC-4102-930B-4F602E5DBB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{876F4A20-4168-4D50-84DD-BE497A72A956}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CC-4102-930B-4F602E5DBB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{3B42AC9E-0547-43FA-9484-2D08C60D9A29}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CC-4102-930B-4F602E5DBB5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{3E5B34EF-7972-4B86-840C-CDF6D9CD1DED}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CC-4102-930B-4F602E5DBB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{EF9FB06B-85F4-47E1-89FF-FC9866EF5262}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CC-4102-930B-4F602E5DBB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{3D36CBC6-0557-456B-8902-E436E0091EFA}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CC-4102-930B-4F602E5DBB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9.3000000000000007</c:v>
                </c:pt>
                <c:pt idx="16">
                  <c:v>10.3</c:v>
                </c:pt>
                <c:pt idx="24">
                  <c:v>11</c:v>
                </c:pt>
                <c:pt idx="32">
                  <c:v>11.2</c:v>
                </c:pt>
              </c:numCache>
            </c:numRef>
          </c:xVal>
          <c:yVal>
            <c:numRef>
              <c:f>公会計指標分析・財政指標組合せ分析表!$BP$73:$DC$73</c:f>
              <c:numCache>
                <c:formatCode>#,##0.0;"▲ "#,##0.0</c:formatCode>
                <c:ptCount val="40"/>
                <c:pt idx="0">
                  <c:v>71.3</c:v>
                </c:pt>
                <c:pt idx="8">
                  <c:v>66.2</c:v>
                </c:pt>
                <c:pt idx="16">
                  <c:v>69.099999999999994</c:v>
                </c:pt>
                <c:pt idx="24">
                  <c:v>84.8</c:v>
                </c:pt>
                <c:pt idx="32">
                  <c:v>78.599999999999994</c:v>
                </c:pt>
              </c:numCache>
            </c:numRef>
          </c:yVal>
          <c:smooth val="0"/>
          <c:extLst>
            <c:ext xmlns:c16="http://schemas.microsoft.com/office/drawing/2014/chart" uri="{C3380CC4-5D6E-409C-BE32-E72D297353CC}">
              <c16:uniqueId val="{00000009-54CC-4102-930B-4F602E5DBB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{2FA8475B-544F-43BB-8CA1-E7A5C8F9A019}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CC-4102-930B-4F602E5DBB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{57CA9B06-60C6-4701-895D-36159AC5DFE0}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CC-4102-930B-4F602E5DBB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{75B7B13F-81AA-44D5-9870-85DA052DC50C}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CC-4102-930B-4F602E5DBB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{51BB7525-2F2B-44A6-8AC3-D55EC82BA6DE}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CC-4102-930B-4F602E5DBB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{71E45288-292E-4B90-80E1-7FA98FBCFC61}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CC-4102-930B-4F602E5DBB5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{0B7B148E-2966-4B34-8613-5F247C06696B}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CC-4102-930B-4F602E5DBB5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{87DC6F14-268D-4FD4-AABF-B7817AA482D7}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CC-4102-930B-4F602E5DBB5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{07E5BB70-2CFD-46FD-9F65-3DD4E40B6713}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CC-4102-930B-4F602E5DBB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{80E43B34-70C2-4C2E-A5AE-17B8F5E5A32E}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CC-4102-930B-4F602E5DBB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54CC-4102-930B-4F602E5DBB5F}"/>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基準財政需要額に算入される公債費は高い数値を維持しているものの、元利償還額も高い数値で推移しており、単年度の実質公債費比率は</a:t>
          </a:r>
          <a:r>
            <a:rPr kumimoji="1" lang="en-US" altLang="ja-JP" sz="1400">
              <a:latin typeface="ＭＳ ゴシック" pitchFamily="49" charset="-128"/>
              <a:ea typeface="ＭＳ ゴシック" pitchFamily="49" charset="-128"/>
            </a:rPr>
            <a:t>10.9</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％良化している。また、実質公債費比率の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ヶ年平均は</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一般会計の地方債残高が増加したが、分母の標準財政規模の増加の方が大きかったため、将来負担比率は</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％良化し、</a:t>
          </a:r>
          <a:r>
            <a:rPr kumimoji="1" lang="en-US" altLang="ja-JP" sz="1400">
              <a:latin typeface="ＭＳ ゴシック" pitchFamily="49" charset="-128"/>
              <a:ea typeface="ＭＳ ゴシック" pitchFamily="49" charset="-128"/>
            </a:rPr>
            <a:t>78.6</a:t>
          </a:r>
          <a:r>
            <a:rPr kumimoji="1" lang="ja-JP" altLang="en-US" sz="1400">
              <a:latin typeface="ＭＳ ゴシック" pitchFamily="49" charset="-128"/>
              <a:ea typeface="ＭＳ ゴシック" pitchFamily="49" charset="-128"/>
            </a:rPr>
            <a:t>％となった。今後災害に備えた防災対策として公共施設の高台移転などの大型事業が予定されており、地方債残高の増加が見込まれることから、建設事業の取捨選択や事業費の圧縮などにより地方債の発行を抑制するなど適切な地方債管理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和歌山県串本町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その他特定目的基金では合併市町村振興基金、ふるさとのまちづくり応援基金などの減少があったが、減債基金が前年度比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百万円増加となった。そのため、基金全体では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財政調整基金については、取り崩しに頼ることのない適正な予算管理と財政運営に努める。その他特定目的基金についても、それぞれの基金の目的に沿った使途に応じて取り崩しを行っていく。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旧町住民の連携の強化又は旧町の区域における地域振興等に要する経費の財源に充てることができる。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年度から取崩しを行っており、病院事業繰出経費や学校給食管理経費などに充てている。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ふるさとのまちづくり応援基金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観光振興をはじめとする、ふるさとのまちづくりに資する事業に充てることができる。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庁舎建設準備基金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庁舎の建設事業に要する経費及びその準備に要する経費の財源に充てることができる。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新庁舎建設にあたり、令和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年度は基金を取り崩したことから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福祉活動の促進及び快適な生活環境の形成を図るための経費に財源を充てることができる。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使途に応じた取崩しを継続する。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例年、財源不足の取り崩しを行っていたが、令和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年度は取り崩しを行わなかった。一方で前年度実質収支額の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同基金の取り崩しに頼ることのない適正な予算管理と財政運営に努める。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について、後年の償還に備え交付税措置額を除いた額を試算し、積立を行うとともに、当該年度の元利償還金に対して取崩しを行っている。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年度は、積立額が取崩し額を上回ったため、前年度比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ソフト事業分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については、今後も引き続き償還が続くため、現行の運用を維持し、令和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年度から定額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を積立て、当該年度の元利償還金に対して取崩しを行う。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有形固定資産減価償却率は、和歌山県平均及び類似団体内との比較では同程度の水準にあるが、全国平均では高い水準となっている。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年度においては、役場庁舎が完成したことに伴い、若干改善した。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年度には、こども園が完成し、今後小学校や消防庁舎の高台移転が予定されていることから、減少傾向が続くと見込まれる。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3" name="楕円 82"/>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4" name="有形固定資産減価償却率該当値テキスト"/>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5" name="楕円 84"/>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92801</xdr:rowOff>
    </xdr:to>
    <xdr:cxnSp macro="">
      <xdr:nvCxnSpPr>
        <xdr:cNvPr id="86" name="直線コネクタ 85"/>
        <xdr:cNvCxnSpPr/>
      </xdr:nvCxnSpPr>
      <xdr:spPr>
        <a:xfrm flipV="1">
          <a:off x="4051300" y="598006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32022</xdr:rowOff>
    </xdr:from>
    <xdr:to>
      <xdr:col>15</xdr:col>
      <xdr:colOff>187325</xdr:colOff>
      <xdr:row>27</xdr:row>
      <xdr:rowOff>133622</xdr:rowOff>
    </xdr:to>
    <xdr:sp macro="" textlink="">
      <xdr:nvSpPr>
        <xdr:cNvPr id="87" name="楕円 86"/>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30</xdr:row>
      <xdr:rowOff>92801</xdr:rowOff>
    </xdr:to>
    <xdr:cxnSp macro="">
      <xdr:nvCxnSpPr>
        <xdr:cNvPr id="88" name="直線コネクタ 87"/>
        <xdr:cNvCxnSpPr/>
      </xdr:nvCxnSpPr>
      <xdr:spPr>
        <a:xfrm>
          <a:off x="3289300" y="5483497"/>
          <a:ext cx="762000" cy="5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89" name="楕円 88"/>
        <xdr:cNvSpPr/>
      </xdr:nvSpPr>
      <xdr:spPr>
        <a:xfrm>
          <a:off x="2476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82822</xdr:rowOff>
    </xdr:from>
    <xdr:to>
      <xdr:col>15</xdr:col>
      <xdr:colOff>136525</xdr:colOff>
      <xdr:row>30</xdr:row>
      <xdr:rowOff>77379</xdr:rowOff>
    </xdr:to>
    <xdr:cxnSp macro="">
      <xdr:nvCxnSpPr>
        <xdr:cNvPr id="90" name="直線コネクタ 89"/>
        <xdr:cNvCxnSpPr/>
      </xdr:nvCxnSpPr>
      <xdr:spPr>
        <a:xfrm flipV="1">
          <a:off x="2527300" y="5483497"/>
          <a:ext cx="762000" cy="5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164102</xdr:rowOff>
    </xdr:from>
    <xdr:to>
      <xdr:col>7</xdr:col>
      <xdr:colOff>187325</xdr:colOff>
      <xdr:row>30</xdr:row>
      <xdr:rowOff>94252</xdr:rowOff>
    </xdr:to>
    <xdr:sp macro="" textlink="">
      <xdr:nvSpPr>
        <xdr:cNvPr id="91" name="楕円 90"/>
        <xdr:cNvSpPr/>
      </xdr:nvSpPr>
      <xdr:spPr>
        <a:xfrm>
          <a:off x="1714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43452</xdr:rowOff>
    </xdr:from>
    <xdr:to>
      <xdr:col>11</xdr:col>
      <xdr:colOff>136525</xdr:colOff>
      <xdr:row>30</xdr:row>
      <xdr:rowOff>77379</xdr:rowOff>
    </xdr:to>
    <xdr:cxnSp macro="">
      <xdr:nvCxnSpPr>
        <xdr:cNvPr id="92" name="直線コネクタ 91"/>
        <xdr:cNvCxnSpPr/>
      </xdr:nvCxnSpPr>
      <xdr:spPr>
        <a:xfrm>
          <a:off x="1765300" y="595847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7" name="n_1mainValue有形固定資産減価償却率"/>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98" name="n_2mainValue有形固定資産減価償却率"/>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99" name="n_3mainValue有形固定資産減価償却率"/>
        <xdr:cNvSpPr txBox="1"/>
      </xdr:nvSpPr>
      <xdr:spPr>
        <a:xfrm>
          <a:off x="2324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85379</xdr:rowOff>
    </xdr:from>
    <xdr:ext cx="405111" cy="259045"/>
    <xdr:sp macro="" textlink="">
      <xdr:nvSpPr>
        <xdr:cNvPr id="100" name="n_4mainValue有形固定資産減価償却率"/>
        <xdr:cNvSpPr txBox="1"/>
      </xdr:nvSpPr>
      <xdr:spPr>
        <a:xfrm>
          <a:off x="1562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債務償還比率は、全国平均、和歌山県平均、類似団体内平均より高い水準となっている。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普通交付税が例年より大きかったことから、一時的に債務償還比率が減少しているが、小学校や消防庁舎の高台移転等公共施設の建設事業を予定しており、高い水準で推移すると考えられることから、地方債の発行については、交付税算入率の高い地方債を活用するなど、公債費の適正化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24165</xdr:rowOff>
    </xdr:from>
    <xdr:to>
      <xdr:col>76</xdr:col>
      <xdr:colOff>73025</xdr:colOff>
      <xdr:row>31</xdr:row>
      <xdr:rowOff>125765</xdr:rowOff>
    </xdr:to>
    <xdr:sp macro="" textlink="">
      <xdr:nvSpPr>
        <xdr:cNvPr id="145" name="楕円 144"/>
        <xdr:cNvSpPr/>
      </xdr:nvSpPr>
      <xdr:spPr>
        <a:xfrm>
          <a:off x="14744700" y="61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2592</xdr:rowOff>
    </xdr:from>
    <xdr:ext cx="469744" cy="259045"/>
    <xdr:sp macro="" textlink="">
      <xdr:nvSpPr>
        <xdr:cNvPr id="146" name="債務償還比率該当値テキスト"/>
        <xdr:cNvSpPr txBox="1"/>
      </xdr:nvSpPr>
      <xdr:spPr>
        <a:xfrm>
          <a:off x="14846300" y="6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140512</xdr:rowOff>
    </xdr:from>
    <xdr:to>
      <xdr:col>72</xdr:col>
      <xdr:colOff>123825</xdr:colOff>
      <xdr:row>32</xdr:row>
      <xdr:rowOff>70662</xdr:rowOff>
    </xdr:to>
    <xdr:sp macro="" textlink="">
      <xdr:nvSpPr>
        <xdr:cNvPr id="147" name="楕円 146"/>
        <xdr:cNvSpPr/>
      </xdr:nvSpPr>
      <xdr:spPr>
        <a:xfrm>
          <a:off x="14033500" y="62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74965</xdr:rowOff>
    </xdr:from>
    <xdr:to>
      <xdr:col>76</xdr:col>
      <xdr:colOff>22225</xdr:colOff>
      <xdr:row>32</xdr:row>
      <xdr:rowOff>19862</xdr:rowOff>
    </xdr:to>
    <xdr:cxnSp macro="">
      <xdr:nvCxnSpPr>
        <xdr:cNvPr id="148" name="直線コネクタ 147"/>
        <xdr:cNvCxnSpPr/>
      </xdr:nvCxnSpPr>
      <xdr:spPr>
        <a:xfrm flipV="1">
          <a:off x="14084300" y="6161440"/>
          <a:ext cx="711200" cy="1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25845</xdr:rowOff>
    </xdr:from>
    <xdr:to>
      <xdr:col>68</xdr:col>
      <xdr:colOff>123825</xdr:colOff>
      <xdr:row>31</xdr:row>
      <xdr:rowOff>127445</xdr:rowOff>
    </xdr:to>
    <xdr:sp macro="" textlink="">
      <xdr:nvSpPr>
        <xdr:cNvPr id="149" name="楕円 148"/>
        <xdr:cNvSpPr/>
      </xdr:nvSpPr>
      <xdr:spPr>
        <a:xfrm>
          <a:off x="13271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76645</xdr:rowOff>
    </xdr:from>
    <xdr:to>
      <xdr:col>72</xdr:col>
      <xdr:colOff>73025</xdr:colOff>
      <xdr:row>32</xdr:row>
      <xdr:rowOff>19862</xdr:rowOff>
    </xdr:to>
    <xdr:cxnSp macro="">
      <xdr:nvCxnSpPr>
        <xdr:cNvPr id="150" name="直線コネクタ 149"/>
        <xdr:cNvCxnSpPr/>
      </xdr:nvCxnSpPr>
      <xdr:spPr>
        <a:xfrm>
          <a:off x="13322300" y="6163120"/>
          <a:ext cx="762000" cy="1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51" name="楕円 150"/>
        <xdr:cNvSpPr/>
      </xdr:nvSpPr>
      <xdr:spPr>
        <a:xfrm>
          <a:off x="12509500" y="60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11635</xdr:rowOff>
    </xdr:from>
    <xdr:to>
      <xdr:col>68</xdr:col>
      <xdr:colOff>73025</xdr:colOff>
      <xdr:row>31</xdr:row>
      <xdr:rowOff>76645</xdr:rowOff>
    </xdr:to>
    <xdr:cxnSp macro="">
      <xdr:nvCxnSpPr>
        <xdr:cNvPr id="152" name="直線コネクタ 151"/>
        <xdr:cNvCxnSpPr/>
      </xdr:nvCxnSpPr>
      <xdr:spPr>
        <a:xfrm>
          <a:off x="12560300" y="6098110"/>
          <a:ext cx="762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161431</xdr:rowOff>
    </xdr:from>
    <xdr:to>
      <xdr:col>60</xdr:col>
      <xdr:colOff>123825</xdr:colOff>
      <xdr:row>31</xdr:row>
      <xdr:rowOff>91581</xdr:rowOff>
    </xdr:to>
    <xdr:sp macro="" textlink="">
      <xdr:nvSpPr>
        <xdr:cNvPr id="153" name="楕円 152"/>
        <xdr:cNvSpPr/>
      </xdr:nvSpPr>
      <xdr:spPr>
        <a:xfrm>
          <a:off x="11747500" y="60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11635</xdr:rowOff>
    </xdr:from>
    <xdr:to>
      <xdr:col>64</xdr:col>
      <xdr:colOff>73025</xdr:colOff>
      <xdr:row>31</xdr:row>
      <xdr:rowOff>40781</xdr:rowOff>
    </xdr:to>
    <xdr:cxnSp macro="">
      <xdr:nvCxnSpPr>
        <xdr:cNvPr id="154" name="直線コネクタ 153"/>
        <xdr:cNvCxnSpPr/>
      </xdr:nvCxnSpPr>
      <xdr:spPr>
        <a:xfrm flipV="1">
          <a:off x="11798300" y="6098110"/>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61789</xdr:rowOff>
    </xdr:from>
    <xdr:ext cx="469744" cy="259045"/>
    <xdr:sp macro="" textlink="">
      <xdr:nvSpPr>
        <xdr:cNvPr id="159" name="n_1mainValue債務償還比率"/>
        <xdr:cNvSpPr txBox="1"/>
      </xdr:nvSpPr>
      <xdr:spPr>
        <a:xfrm>
          <a:off x="13836727" y="63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118572</xdr:rowOff>
    </xdr:from>
    <xdr:ext cx="469744" cy="259045"/>
    <xdr:sp macro="" textlink="">
      <xdr:nvSpPr>
        <xdr:cNvPr id="160" name="n_2mainValue債務償還比率"/>
        <xdr:cNvSpPr txBox="1"/>
      </xdr:nvSpPr>
      <xdr:spPr>
        <a:xfrm>
          <a:off x="13087427" y="620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1" name="n_3main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82708</xdr:rowOff>
    </xdr:from>
    <xdr:ext cx="469744" cy="259045"/>
    <xdr:sp macro="" textlink="">
      <xdr:nvSpPr>
        <xdr:cNvPr id="162" name="n_4mainValue債務償還比率"/>
        <xdr:cNvSpPr txBox="1"/>
      </xdr:nvSpPr>
      <xdr:spPr>
        <a:xfrm>
          <a:off x="11563427" y="616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71" name="楕円 70"/>
        <xdr:cNvSpPr/>
      </xdr:nvSpPr>
      <xdr:spPr>
        <a:xfrm>
          <a:off x="4584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145559</xdr:rowOff>
    </xdr:from>
    <xdr:ext cx="405111" cy="259045"/>
    <xdr:sp macro="" textlink="">
      <xdr:nvSpPr>
        <xdr:cNvPr id="72" name="【道路】&#10;有形固定資産減価償却率該当値テキスト"/>
        <xdr:cNvSpPr txBox="1"/>
      </xdr:nvSpPr>
      <xdr:spPr>
        <a:xfrm>
          <a:off x="4673600"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3" name="楕円 72"/>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46482</xdr:rowOff>
    </xdr:to>
    <xdr:cxnSp macro="">
      <xdr:nvCxnSpPr>
        <xdr:cNvPr id="74" name="直線コネクタ 73"/>
        <xdr:cNvCxnSpPr/>
      </xdr:nvCxnSpPr>
      <xdr:spPr>
        <a:xfrm>
          <a:off x="3797300" y="63581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98552</xdr:rowOff>
    </xdr:from>
    <xdr:to>
      <xdr:col>15</xdr:col>
      <xdr:colOff>101600</xdr:colOff>
      <xdr:row>37</xdr:row>
      <xdr:rowOff>28702</xdr:rowOff>
    </xdr:to>
    <xdr:sp macro="" textlink="">
      <xdr:nvSpPr>
        <xdr:cNvPr id="75" name="楕円 74"/>
        <xdr:cNvSpPr/>
      </xdr:nvSpPr>
      <xdr:spPr>
        <a:xfrm>
          <a:off x="2857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149352</xdr:rowOff>
    </xdr:from>
    <xdr:to>
      <xdr:col>19</xdr:col>
      <xdr:colOff>177800</xdr:colOff>
      <xdr:row>37</xdr:row>
      <xdr:rowOff>14478</xdr:rowOff>
    </xdr:to>
    <xdr:cxnSp macro="">
      <xdr:nvCxnSpPr>
        <xdr:cNvPr id="76" name="直線コネクタ 75"/>
        <xdr:cNvCxnSpPr/>
      </xdr:nvCxnSpPr>
      <xdr:spPr>
        <a:xfrm>
          <a:off x="2908300" y="63215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55118</xdr:rowOff>
    </xdr:from>
    <xdr:to>
      <xdr:col>10</xdr:col>
      <xdr:colOff>165100</xdr:colOff>
      <xdr:row>36</xdr:row>
      <xdr:rowOff>156718</xdr:rowOff>
    </xdr:to>
    <xdr:sp macro="" textlink="">
      <xdr:nvSpPr>
        <xdr:cNvPr id="77" name="楕円 76"/>
        <xdr:cNvSpPr/>
      </xdr:nvSpPr>
      <xdr:spPr>
        <a:xfrm>
          <a:off x="1968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105918</xdr:rowOff>
    </xdr:from>
    <xdr:to>
      <xdr:col>15</xdr:col>
      <xdr:colOff>50800</xdr:colOff>
      <xdr:row>36</xdr:row>
      <xdr:rowOff>149352</xdr:rowOff>
    </xdr:to>
    <xdr:cxnSp macro="">
      <xdr:nvCxnSpPr>
        <xdr:cNvPr id="78" name="直線コネクタ 77"/>
        <xdr:cNvCxnSpPr/>
      </xdr:nvCxnSpPr>
      <xdr:spPr>
        <a:xfrm>
          <a:off x="2019300" y="62781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xdr:rowOff>
    </xdr:from>
    <xdr:to>
      <xdr:col>6</xdr:col>
      <xdr:colOff>38100</xdr:colOff>
      <xdr:row>36</xdr:row>
      <xdr:rowOff>113284</xdr:rowOff>
    </xdr:to>
    <xdr:sp macro="" textlink="">
      <xdr:nvSpPr>
        <xdr:cNvPr id="79" name="楕円 78"/>
        <xdr:cNvSpPr/>
      </xdr:nvSpPr>
      <xdr:spPr>
        <a:xfrm>
          <a:off x="1079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62484</xdr:rowOff>
    </xdr:from>
    <xdr:to>
      <xdr:col>10</xdr:col>
      <xdr:colOff>114300</xdr:colOff>
      <xdr:row>36</xdr:row>
      <xdr:rowOff>105918</xdr:rowOff>
    </xdr:to>
    <xdr:cxnSp macro="">
      <xdr:nvCxnSpPr>
        <xdr:cNvPr id="80" name="直線コネクタ 79"/>
        <xdr:cNvCxnSpPr/>
      </xdr:nvCxnSpPr>
      <xdr:spPr>
        <a:xfrm>
          <a:off x="1130300" y="62346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56405</xdr:rowOff>
    </xdr:from>
    <xdr:ext cx="405111" cy="259045"/>
    <xdr:sp macro="" textlink="">
      <xdr:nvSpPr>
        <xdr:cNvPr id="85" name="n_1mainValue【道路】&#10;有形固定資産減価償却率"/>
        <xdr:cNvSpPr txBox="1"/>
      </xdr:nvSpPr>
      <xdr:spPr>
        <a:xfrm>
          <a:off x="35820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6" name="n_2main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7" name="n_3main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129811</xdr:rowOff>
    </xdr:from>
    <xdr:ext cx="405111" cy="259045"/>
    <xdr:sp macro="" textlink="">
      <xdr:nvSpPr>
        <xdr:cNvPr id="88" name="n_4mainValue【道路】&#10;有形固定資産減価償却率"/>
        <xdr:cNvSpPr txBox="1"/>
      </xdr:nvSpPr>
      <xdr:spPr>
        <a:xfrm>
          <a:off x="927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75444</xdr:rowOff>
    </xdr:from>
    <xdr:to>
      <xdr:col>55</xdr:col>
      <xdr:colOff>50800</xdr:colOff>
      <xdr:row>40</xdr:row>
      <xdr:rowOff>5594</xdr:rowOff>
    </xdr:to>
    <xdr:sp macro="" textlink="">
      <xdr:nvSpPr>
        <xdr:cNvPr id="128" name="楕円 127"/>
        <xdr:cNvSpPr/>
      </xdr:nvSpPr>
      <xdr:spPr>
        <a:xfrm>
          <a:off x="10426700" y="67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53871</xdr:rowOff>
    </xdr:from>
    <xdr:ext cx="534377" cy="259045"/>
    <xdr:sp macro="" textlink="">
      <xdr:nvSpPr>
        <xdr:cNvPr id="129" name="【道路】&#10;一人当たり延長該当値テキスト"/>
        <xdr:cNvSpPr txBox="1"/>
      </xdr:nvSpPr>
      <xdr:spPr>
        <a:xfrm>
          <a:off x="10515600" y="674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89865</xdr:rowOff>
    </xdr:from>
    <xdr:to>
      <xdr:col>50</xdr:col>
      <xdr:colOff>165100</xdr:colOff>
      <xdr:row>40</xdr:row>
      <xdr:rowOff>20015</xdr:rowOff>
    </xdr:to>
    <xdr:sp macro="" textlink="">
      <xdr:nvSpPr>
        <xdr:cNvPr id="130" name="楕円 129"/>
        <xdr:cNvSpPr/>
      </xdr:nvSpPr>
      <xdr:spPr>
        <a:xfrm>
          <a:off x="9588500" y="6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126244</xdr:rowOff>
    </xdr:from>
    <xdr:to>
      <xdr:col>55</xdr:col>
      <xdr:colOff>0</xdr:colOff>
      <xdr:row>39</xdr:row>
      <xdr:rowOff>140665</xdr:rowOff>
    </xdr:to>
    <xdr:cxnSp macro="">
      <xdr:nvCxnSpPr>
        <xdr:cNvPr id="131" name="直線コネクタ 130"/>
        <xdr:cNvCxnSpPr/>
      </xdr:nvCxnSpPr>
      <xdr:spPr>
        <a:xfrm flipV="1">
          <a:off x="9639300" y="6812794"/>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103086</xdr:rowOff>
    </xdr:from>
    <xdr:to>
      <xdr:col>46</xdr:col>
      <xdr:colOff>38100</xdr:colOff>
      <xdr:row>40</xdr:row>
      <xdr:rowOff>33236</xdr:rowOff>
    </xdr:to>
    <xdr:sp macro="" textlink="">
      <xdr:nvSpPr>
        <xdr:cNvPr id="132" name="楕円 131"/>
        <xdr:cNvSpPr/>
      </xdr:nvSpPr>
      <xdr:spPr>
        <a:xfrm>
          <a:off x="8699500" y="67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140665</xdr:rowOff>
    </xdr:from>
    <xdr:to>
      <xdr:col>50</xdr:col>
      <xdr:colOff>114300</xdr:colOff>
      <xdr:row>39</xdr:row>
      <xdr:rowOff>153886</xdr:rowOff>
    </xdr:to>
    <xdr:cxnSp macro="">
      <xdr:nvCxnSpPr>
        <xdr:cNvPr id="133" name="直線コネクタ 132"/>
        <xdr:cNvCxnSpPr/>
      </xdr:nvCxnSpPr>
      <xdr:spPr>
        <a:xfrm flipV="1">
          <a:off x="8750300" y="682721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113659</xdr:rowOff>
    </xdr:from>
    <xdr:to>
      <xdr:col>41</xdr:col>
      <xdr:colOff>101600</xdr:colOff>
      <xdr:row>40</xdr:row>
      <xdr:rowOff>43809</xdr:rowOff>
    </xdr:to>
    <xdr:sp macro="" textlink="">
      <xdr:nvSpPr>
        <xdr:cNvPr id="134" name="楕円 133"/>
        <xdr:cNvSpPr/>
      </xdr:nvSpPr>
      <xdr:spPr>
        <a:xfrm>
          <a:off x="7810500" y="68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153886</xdr:rowOff>
    </xdr:from>
    <xdr:to>
      <xdr:col>45</xdr:col>
      <xdr:colOff>177800</xdr:colOff>
      <xdr:row>39</xdr:row>
      <xdr:rowOff>164459</xdr:rowOff>
    </xdr:to>
    <xdr:cxnSp macro="">
      <xdr:nvCxnSpPr>
        <xdr:cNvPr id="135" name="直線コネクタ 134"/>
        <xdr:cNvCxnSpPr/>
      </xdr:nvCxnSpPr>
      <xdr:spPr>
        <a:xfrm flipV="1">
          <a:off x="7861300" y="6840436"/>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122593</xdr:rowOff>
    </xdr:from>
    <xdr:to>
      <xdr:col>36</xdr:col>
      <xdr:colOff>165100</xdr:colOff>
      <xdr:row>40</xdr:row>
      <xdr:rowOff>52743</xdr:rowOff>
    </xdr:to>
    <xdr:sp macro="" textlink="">
      <xdr:nvSpPr>
        <xdr:cNvPr id="136" name="楕円 135"/>
        <xdr:cNvSpPr/>
      </xdr:nvSpPr>
      <xdr:spPr>
        <a:xfrm>
          <a:off x="6921500" y="6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164459</xdr:rowOff>
    </xdr:from>
    <xdr:to>
      <xdr:col>41</xdr:col>
      <xdr:colOff>50800</xdr:colOff>
      <xdr:row>40</xdr:row>
      <xdr:rowOff>1943</xdr:rowOff>
    </xdr:to>
    <xdr:cxnSp macro="">
      <xdr:nvCxnSpPr>
        <xdr:cNvPr id="137" name="直線コネクタ 136"/>
        <xdr:cNvCxnSpPr/>
      </xdr:nvCxnSpPr>
      <xdr:spPr>
        <a:xfrm flipV="1">
          <a:off x="6972300" y="6851009"/>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11142</xdr:rowOff>
    </xdr:from>
    <xdr:ext cx="534377" cy="259045"/>
    <xdr:sp macro="" textlink="">
      <xdr:nvSpPr>
        <xdr:cNvPr id="142" name="n_1mainValue【道路】&#10;一人当たり延長"/>
        <xdr:cNvSpPr txBox="1"/>
      </xdr:nvSpPr>
      <xdr:spPr>
        <a:xfrm>
          <a:off x="9359411" y="68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24363</xdr:rowOff>
    </xdr:from>
    <xdr:ext cx="534377" cy="259045"/>
    <xdr:sp macro="" textlink="">
      <xdr:nvSpPr>
        <xdr:cNvPr id="143" name="n_2mainValue【道路】&#10;一人当たり延長"/>
        <xdr:cNvSpPr txBox="1"/>
      </xdr:nvSpPr>
      <xdr:spPr>
        <a:xfrm>
          <a:off x="8483111" y="68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34936</xdr:rowOff>
    </xdr:from>
    <xdr:ext cx="534377" cy="259045"/>
    <xdr:sp macro="" textlink="">
      <xdr:nvSpPr>
        <xdr:cNvPr id="144" name="n_3mainValue【道路】&#10;一人当たり延長"/>
        <xdr:cNvSpPr txBox="1"/>
      </xdr:nvSpPr>
      <xdr:spPr>
        <a:xfrm>
          <a:off x="7594111" y="68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43870</xdr:rowOff>
    </xdr:from>
    <xdr:ext cx="534377" cy="259045"/>
    <xdr:sp macro="" textlink="">
      <xdr:nvSpPr>
        <xdr:cNvPr id="145" name="n_4mainValue【道路】&#10;一人当たり延長"/>
        <xdr:cNvSpPr txBox="1"/>
      </xdr:nvSpPr>
      <xdr:spPr>
        <a:xfrm>
          <a:off x="6705111" y="69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7" name="楕円 186"/>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8" name="【橋りょう・トンネル】&#10;有形固定資産減価償却率該当値テキスト"/>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89" name="楕円 188"/>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34290</xdr:rowOff>
    </xdr:to>
    <xdr:cxnSp macro="">
      <xdr:nvCxnSpPr>
        <xdr:cNvPr id="190" name="直線コネクタ 189"/>
        <xdr:cNvCxnSpPr/>
      </xdr:nvCxnSpPr>
      <xdr:spPr>
        <a:xfrm>
          <a:off x="3797300" y="1049110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1" name="楕円 190"/>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71846</xdr:rowOff>
    </xdr:to>
    <xdr:cxnSp macro="">
      <xdr:nvCxnSpPr>
        <xdr:cNvPr id="192" name="直線コネクタ 191"/>
        <xdr:cNvCxnSpPr/>
      </xdr:nvCxnSpPr>
      <xdr:spPr>
        <a:xfrm flipV="1">
          <a:off x="2908300" y="104911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3" name="楕円 192"/>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71846</xdr:rowOff>
    </xdr:to>
    <xdr:cxnSp macro="">
      <xdr:nvCxnSpPr>
        <xdr:cNvPr id="194" name="直線コネクタ 193"/>
        <xdr:cNvCxnSpPr/>
      </xdr:nvCxnSpPr>
      <xdr:spPr>
        <a:xfrm>
          <a:off x="2019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169635</xdr:rowOff>
    </xdr:from>
    <xdr:to>
      <xdr:col>6</xdr:col>
      <xdr:colOff>38100</xdr:colOff>
      <xdr:row>61</xdr:row>
      <xdr:rowOff>99785</xdr:rowOff>
    </xdr:to>
    <xdr:sp macro="" textlink="">
      <xdr:nvSpPr>
        <xdr:cNvPr id="195" name="楕円 194"/>
        <xdr:cNvSpPr/>
      </xdr:nvSpPr>
      <xdr:spPr>
        <a:xfrm>
          <a:off x="1079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48985</xdr:rowOff>
    </xdr:from>
    <xdr:to>
      <xdr:col>10</xdr:col>
      <xdr:colOff>114300</xdr:colOff>
      <xdr:row>61</xdr:row>
      <xdr:rowOff>55517</xdr:rowOff>
    </xdr:to>
    <xdr:cxnSp macro="">
      <xdr:nvCxnSpPr>
        <xdr:cNvPr id="196" name="直線コネクタ 195"/>
        <xdr:cNvCxnSpPr/>
      </xdr:nvCxnSpPr>
      <xdr:spPr>
        <a:xfrm>
          <a:off x="1130300" y="1050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1" name="n_1mainValue【橋りょう・トンネル】&#10;有形固定資産減価償却率"/>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2" name="n_2mainValue【橋りょう・トンネ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3" name="n_3mainValue【橋りょう・トンネル】&#10;有形固定資産減価償却率"/>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90912</xdr:rowOff>
    </xdr:from>
    <xdr:ext cx="405111" cy="259045"/>
    <xdr:sp macro="" textlink="">
      <xdr:nvSpPr>
        <xdr:cNvPr id="204" name="n_4mainValue【橋りょう・トンネル】&#10;有形固定資産減価償却率"/>
        <xdr:cNvSpPr txBox="1"/>
      </xdr:nvSpPr>
      <xdr:spPr>
        <a:xfrm>
          <a:off x="927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45226</xdr:rowOff>
    </xdr:from>
    <xdr:to>
      <xdr:col>55</xdr:col>
      <xdr:colOff>50800</xdr:colOff>
      <xdr:row>62</xdr:row>
      <xdr:rowOff>146826</xdr:rowOff>
    </xdr:to>
    <xdr:sp macro="" textlink="">
      <xdr:nvSpPr>
        <xdr:cNvPr id="244" name="楕円 243"/>
        <xdr:cNvSpPr/>
      </xdr:nvSpPr>
      <xdr:spPr>
        <a:xfrm>
          <a:off x="10426700" y="106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23653</xdr:rowOff>
    </xdr:from>
    <xdr:ext cx="599010" cy="259045"/>
    <xdr:sp macro="" textlink="">
      <xdr:nvSpPr>
        <xdr:cNvPr id="245" name="【橋りょう・トンネル】&#10;一人当たり有形固定資産（償却資産）額該当値テキスト"/>
        <xdr:cNvSpPr txBox="1"/>
      </xdr:nvSpPr>
      <xdr:spPr>
        <a:xfrm>
          <a:off x="10515600" y="1065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58576</xdr:rowOff>
    </xdr:from>
    <xdr:to>
      <xdr:col>50</xdr:col>
      <xdr:colOff>165100</xdr:colOff>
      <xdr:row>62</xdr:row>
      <xdr:rowOff>160176</xdr:rowOff>
    </xdr:to>
    <xdr:sp macro="" textlink="">
      <xdr:nvSpPr>
        <xdr:cNvPr id="246" name="楕円 245"/>
        <xdr:cNvSpPr/>
      </xdr:nvSpPr>
      <xdr:spPr>
        <a:xfrm>
          <a:off x="9588500" y="106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96026</xdr:rowOff>
    </xdr:from>
    <xdr:to>
      <xdr:col>55</xdr:col>
      <xdr:colOff>0</xdr:colOff>
      <xdr:row>62</xdr:row>
      <xdr:rowOff>109376</xdr:rowOff>
    </xdr:to>
    <xdr:cxnSp macro="">
      <xdr:nvCxnSpPr>
        <xdr:cNvPr id="247" name="直線コネクタ 246"/>
        <xdr:cNvCxnSpPr/>
      </xdr:nvCxnSpPr>
      <xdr:spPr>
        <a:xfrm flipV="1">
          <a:off x="9639300" y="10725926"/>
          <a:ext cx="8382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79484</xdr:rowOff>
    </xdr:from>
    <xdr:to>
      <xdr:col>46</xdr:col>
      <xdr:colOff>38100</xdr:colOff>
      <xdr:row>63</xdr:row>
      <xdr:rowOff>9634</xdr:rowOff>
    </xdr:to>
    <xdr:sp macro="" textlink="">
      <xdr:nvSpPr>
        <xdr:cNvPr id="248" name="楕円 247"/>
        <xdr:cNvSpPr/>
      </xdr:nvSpPr>
      <xdr:spPr>
        <a:xfrm>
          <a:off x="8699500" y="107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109376</xdr:rowOff>
    </xdr:from>
    <xdr:to>
      <xdr:col>50</xdr:col>
      <xdr:colOff>114300</xdr:colOff>
      <xdr:row>62</xdr:row>
      <xdr:rowOff>130284</xdr:rowOff>
    </xdr:to>
    <xdr:cxnSp macro="">
      <xdr:nvCxnSpPr>
        <xdr:cNvPr id="249" name="直線コネクタ 248"/>
        <xdr:cNvCxnSpPr/>
      </xdr:nvCxnSpPr>
      <xdr:spPr>
        <a:xfrm flipV="1">
          <a:off x="8750300" y="10739276"/>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89135</xdr:rowOff>
    </xdr:from>
    <xdr:to>
      <xdr:col>41</xdr:col>
      <xdr:colOff>101600</xdr:colOff>
      <xdr:row>63</xdr:row>
      <xdr:rowOff>19285</xdr:rowOff>
    </xdr:to>
    <xdr:sp macro="" textlink="">
      <xdr:nvSpPr>
        <xdr:cNvPr id="250" name="楕円 249"/>
        <xdr:cNvSpPr/>
      </xdr:nvSpPr>
      <xdr:spPr>
        <a:xfrm>
          <a:off x="7810500" y="107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130284</xdr:rowOff>
    </xdr:from>
    <xdr:to>
      <xdr:col>45</xdr:col>
      <xdr:colOff>177800</xdr:colOff>
      <xdr:row>62</xdr:row>
      <xdr:rowOff>139935</xdr:rowOff>
    </xdr:to>
    <xdr:cxnSp macro="">
      <xdr:nvCxnSpPr>
        <xdr:cNvPr id="251" name="直線コネクタ 250"/>
        <xdr:cNvCxnSpPr/>
      </xdr:nvCxnSpPr>
      <xdr:spPr>
        <a:xfrm flipV="1">
          <a:off x="7861300" y="1076018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97422</xdr:rowOff>
    </xdr:from>
    <xdr:to>
      <xdr:col>36</xdr:col>
      <xdr:colOff>165100</xdr:colOff>
      <xdr:row>63</xdr:row>
      <xdr:rowOff>27572</xdr:rowOff>
    </xdr:to>
    <xdr:sp macro="" textlink="">
      <xdr:nvSpPr>
        <xdr:cNvPr id="252" name="楕円 251"/>
        <xdr:cNvSpPr/>
      </xdr:nvSpPr>
      <xdr:spPr>
        <a:xfrm>
          <a:off x="6921500" y="107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139935</xdr:rowOff>
    </xdr:from>
    <xdr:to>
      <xdr:col>41</xdr:col>
      <xdr:colOff>50800</xdr:colOff>
      <xdr:row>62</xdr:row>
      <xdr:rowOff>148222</xdr:rowOff>
    </xdr:to>
    <xdr:cxnSp macro="">
      <xdr:nvCxnSpPr>
        <xdr:cNvPr id="253" name="直線コネクタ 252"/>
        <xdr:cNvCxnSpPr/>
      </xdr:nvCxnSpPr>
      <xdr:spPr>
        <a:xfrm flipV="1">
          <a:off x="6972300" y="10769835"/>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151303</xdr:rowOff>
    </xdr:from>
    <xdr:ext cx="599010" cy="259045"/>
    <xdr:sp macro="" textlink="">
      <xdr:nvSpPr>
        <xdr:cNvPr id="258" name="n_1mainValue【橋りょう・トンネル】&#10;一人当たり有形固定資産（償却資産）額"/>
        <xdr:cNvSpPr txBox="1"/>
      </xdr:nvSpPr>
      <xdr:spPr>
        <a:xfrm>
          <a:off x="9327095" y="107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761</xdr:rowOff>
    </xdr:from>
    <xdr:ext cx="599010" cy="259045"/>
    <xdr:sp macro="" textlink="">
      <xdr:nvSpPr>
        <xdr:cNvPr id="259" name="n_2mainValue【橋りょう・トンネル】&#10;一人当たり有形固定資産（償却資産）額"/>
        <xdr:cNvSpPr txBox="1"/>
      </xdr:nvSpPr>
      <xdr:spPr>
        <a:xfrm>
          <a:off x="8450795" y="108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10412</xdr:rowOff>
    </xdr:from>
    <xdr:ext cx="599010" cy="259045"/>
    <xdr:sp macro="" textlink="">
      <xdr:nvSpPr>
        <xdr:cNvPr id="260" name="n_3mainValue【橋りょう・トンネル】&#10;一人当たり有形固定資産（償却資産）額"/>
        <xdr:cNvSpPr txBox="1"/>
      </xdr:nvSpPr>
      <xdr:spPr>
        <a:xfrm>
          <a:off x="7561795" y="108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18699</xdr:rowOff>
    </xdr:from>
    <xdr:ext cx="599010" cy="259045"/>
    <xdr:sp macro="" textlink="">
      <xdr:nvSpPr>
        <xdr:cNvPr id="261" name="n_4mainValue【橋りょう・トンネル】&#10;一人当たり有形固定資産（償却資産）額"/>
        <xdr:cNvSpPr txBox="1"/>
      </xdr:nvSpPr>
      <xdr:spPr>
        <a:xfrm>
          <a:off x="6672795" y="1082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2" name="楕円 301"/>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303" name="【公営住宅】&#10;有形固定資産減価償却率該当値テキスト"/>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4" name="楕円 303"/>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123825</xdr:rowOff>
    </xdr:to>
    <xdr:cxnSp macro="">
      <xdr:nvCxnSpPr>
        <xdr:cNvPr id="305" name="直線コネクタ 304"/>
        <xdr:cNvCxnSpPr/>
      </xdr:nvCxnSpPr>
      <xdr:spPr>
        <a:xfrm>
          <a:off x="3797300" y="141503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6" name="楕円 305"/>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91439</xdr:rowOff>
    </xdr:to>
    <xdr:cxnSp macro="">
      <xdr:nvCxnSpPr>
        <xdr:cNvPr id="307" name="直線コネクタ 306"/>
        <xdr:cNvCxnSpPr/>
      </xdr:nvCxnSpPr>
      <xdr:spPr>
        <a:xfrm>
          <a:off x="2908300" y="1410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8" name="楕円 307"/>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116205</xdr:rowOff>
    </xdr:to>
    <xdr:cxnSp macro="">
      <xdr:nvCxnSpPr>
        <xdr:cNvPr id="309" name="直線コネクタ 308"/>
        <xdr:cNvCxnSpPr/>
      </xdr:nvCxnSpPr>
      <xdr:spPr>
        <a:xfrm flipV="1">
          <a:off x="2019300" y="141065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0" name="楕円 309"/>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116205</xdr:rowOff>
    </xdr:from>
    <xdr:to>
      <xdr:col>10</xdr:col>
      <xdr:colOff>114300</xdr:colOff>
      <xdr:row>82</xdr:row>
      <xdr:rowOff>152400</xdr:rowOff>
    </xdr:to>
    <xdr:cxnSp macro="">
      <xdr:nvCxnSpPr>
        <xdr:cNvPr id="311" name="直線コネクタ 310"/>
        <xdr:cNvCxnSpPr/>
      </xdr:nvCxnSpPr>
      <xdr:spPr>
        <a:xfrm flipV="1">
          <a:off x="1130300" y="1417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158766</xdr:rowOff>
    </xdr:from>
    <xdr:ext cx="405111" cy="259045"/>
    <xdr:sp macro="" textlink="">
      <xdr:nvSpPr>
        <xdr:cNvPr id="316" name="n_1mainValue【公営住宅】&#10;有形固定資産減価償却率"/>
        <xdr:cNvSpPr txBox="1"/>
      </xdr:nvSpPr>
      <xdr:spPr>
        <a:xfrm>
          <a:off x="3582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7" name="n_2main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8" name="n_3mainValue【公営住宅】&#10;有形固定資産減価償却率"/>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9" name="n_4main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134938</xdr:rowOff>
    </xdr:from>
    <xdr:to>
      <xdr:col>55</xdr:col>
      <xdr:colOff>50800</xdr:colOff>
      <xdr:row>85</xdr:row>
      <xdr:rowOff>65088</xdr:rowOff>
    </xdr:to>
    <xdr:sp macro="" textlink="">
      <xdr:nvSpPr>
        <xdr:cNvPr id="359" name="楕円 358"/>
        <xdr:cNvSpPr/>
      </xdr:nvSpPr>
      <xdr:spPr>
        <a:xfrm>
          <a:off x="10426700" y="1453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157815</xdr:rowOff>
    </xdr:from>
    <xdr:ext cx="469744" cy="259045"/>
    <xdr:sp macro="" textlink="">
      <xdr:nvSpPr>
        <xdr:cNvPr id="360" name="【公営住宅】&#10;一人当たり面積該当値テキスト"/>
        <xdr:cNvSpPr txBox="1"/>
      </xdr:nvSpPr>
      <xdr:spPr>
        <a:xfrm>
          <a:off x="10515600" y="14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140272</xdr:rowOff>
    </xdr:from>
    <xdr:to>
      <xdr:col>50</xdr:col>
      <xdr:colOff>165100</xdr:colOff>
      <xdr:row>85</xdr:row>
      <xdr:rowOff>70422</xdr:rowOff>
    </xdr:to>
    <xdr:sp macro="" textlink="">
      <xdr:nvSpPr>
        <xdr:cNvPr id="361" name="楕円 360"/>
        <xdr:cNvSpPr/>
      </xdr:nvSpPr>
      <xdr:spPr>
        <a:xfrm>
          <a:off x="9588500" y="145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14288</xdr:rowOff>
    </xdr:from>
    <xdr:to>
      <xdr:col>55</xdr:col>
      <xdr:colOff>0</xdr:colOff>
      <xdr:row>85</xdr:row>
      <xdr:rowOff>19622</xdr:rowOff>
    </xdr:to>
    <xdr:cxnSp macro="">
      <xdr:nvCxnSpPr>
        <xdr:cNvPr id="362" name="直線コネクタ 361"/>
        <xdr:cNvCxnSpPr/>
      </xdr:nvCxnSpPr>
      <xdr:spPr>
        <a:xfrm flipV="1">
          <a:off x="9639300" y="1458753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146368</xdr:rowOff>
    </xdr:from>
    <xdr:to>
      <xdr:col>46</xdr:col>
      <xdr:colOff>38100</xdr:colOff>
      <xdr:row>85</xdr:row>
      <xdr:rowOff>76518</xdr:rowOff>
    </xdr:to>
    <xdr:sp macro="" textlink="">
      <xdr:nvSpPr>
        <xdr:cNvPr id="363" name="楕円 362"/>
        <xdr:cNvSpPr/>
      </xdr:nvSpPr>
      <xdr:spPr>
        <a:xfrm>
          <a:off x="86995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19622</xdr:rowOff>
    </xdr:from>
    <xdr:to>
      <xdr:col>50</xdr:col>
      <xdr:colOff>114300</xdr:colOff>
      <xdr:row>85</xdr:row>
      <xdr:rowOff>25718</xdr:rowOff>
    </xdr:to>
    <xdr:cxnSp macro="">
      <xdr:nvCxnSpPr>
        <xdr:cNvPr id="364" name="直線コネクタ 363"/>
        <xdr:cNvCxnSpPr/>
      </xdr:nvCxnSpPr>
      <xdr:spPr>
        <a:xfrm flipV="1">
          <a:off x="8750300" y="145928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365" name="楕円 364"/>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25718</xdr:rowOff>
    </xdr:from>
    <xdr:to>
      <xdr:col>45</xdr:col>
      <xdr:colOff>177800</xdr:colOff>
      <xdr:row>85</xdr:row>
      <xdr:rowOff>88964</xdr:rowOff>
    </xdr:to>
    <xdr:cxnSp macro="">
      <xdr:nvCxnSpPr>
        <xdr:cNvPr id="366" name="直線コネクタ 365"/>
        <xdr:cNvCxnSpPr/>
      </xdr:nvCxnSpPr>
      <xdr:spPr>
        <a:xfrm flipV="1">
          <a:off x="7861300" y="14598968"/>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27496</xdr:rowOff>
    </xdr:from>
    <xdr:to>
      <xdr:col>36</xdr:col>
      <xdr:colOff>165100</xdr:colOff>
      <xdr:row>85</xdr:row>
      <xdr:rowOff>129096</xdr:rowOff>
    </xdr:to>
    <xdr:sp macro="" textlink="">
      <xdr:nvSpPr>
        <xdr:cNvPr id="367" name="楕円 366"/>
        <xdr:cNvSpPr/>
      </xdr:nvSpPr>
      <xdr:spPr>
        <a:xfrm>
          <a:off x="6921500" y="146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78296</xdr:rowOff>
    </xdr:from>
    <xdr:to>
      <xdr:col>41</xdr:col>
      <xdr:colOff>50800</xdr:colOff>
      <xdr:row>85</xdr:row>
      <xdr:rowOff>88964</xdr:rowOff>
    </xdr:to>
    <xdr:cxnSp macro="">
      <xdr:nvCxnSpPr>
        <xdr:cNvPr id="368" name="直線コネクタ 367"/>
        <xdr:cNvCxnSpPr/>
      </xdr:nvCxnSpPr>
      <xdr:spPr>
        <a:xfrm>
          <a:off x="6972300" y="1465154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61549</xdr:rowOff>
    </xdr:from>
    <xdr:ext cx="469744" cy="259045"/>
    <xdr:sp macro="" textlink="">
      <xdr:nvSpPr>
        <xdr:cNvPr id="373" name="n_1mainValue【公営住宅】&#10;一人当たり面積"/>
        <xdr:cNvSpPr txBox="1"/>
      </xdr:nvSpPr>
      <xdr:spPr>
        <a:xfrm>
          <a:off x="9391727" y="1463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93045</xdr:rowOff>
    </xdr:from>
    <xdr:ext cx="469744" cy="259045"/>
    <xdr:sp macro="" textlink="">
      <xdr:nvSpPr>
        <xdr:cNvPr id="374" name="n_2mainValue【公営住宅】&#10;一人当たり面積"/>
        <xdr:cNvSpPr txBox="1"/>
      </xdr:nvSpPr>
      <xdr:spPr>
        <a:xfrm>
          <a:off x="8515427" y="1432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375" name="n_3mainValue【公営住宅】&#10;一人当たり面積"/>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120223</xdr:rowOff>
    </xdr:from>
    <xdr:ext cx="469744" cy="259045"/>
    <xdr:sp macro="" textlink="">
      <xdr:nvSpPr>
        <xdr:cNvPr id="376" name="n_4mainValue【公営住宅】&#10;一人当たり面積"/>
        <xdr:cNvSpPr txBox="1"/>
      </xdr:nvSpPr>
      <xdr:spPr>
        <a:xfrm>
          <a:off x="6737427" y="1469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61505</xdr:rowOff>
    </xdr:from>
    <xdr:to>
      <xdr:col>24</xdr:col>
      <xdr:colOff>62865</xdr:colOff>
      <xdr:row>108</xdr:row>
      <xdr:rowOff>2721</xdr:rowOff>
    </xdr:to>
    <xdr:cxnSp macro="">
      <xdr:nvCxnSpPr>
        <xdr:cNvPr id="402" name="直線コネクタ 401"/>
        <xdr:cNvCxnSpPr/>
      </xdr:nvCxnSpPr>
      <xdr:spPr>
        <a:xfrm flipV="1">
          <a:off x="4634865" y="17549405"/>
          <a:ext cx="0" cy="96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6548</xdr:rowOff>
    </xdr:from>
    <xdr:ext cx="405111" cy="259045"/>
    <xdr:sp macro="" textlink="">
      <xdr:nvSpPr>
        <xdr:cNvPr id="403" name="【港湾・漁港】&#10;有形固定資産減価償却率最小値テキスト"/>
        <xdr:cNvSpPr txBox="1"/>
      </xdr:nvSpPr>
      <xdr:spPr>
        <a:xfrm>
          <a:off x="4673600" y="1852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xdr:rowOff>
    </xdr:from>
    <xdr:to>
      <xdr:col>24</xdr:col>
      <xdr:colOff>152400</xdr:colOff>
      <xdr:row>108</xdr:row>
      <xdr:rowOff>2721</xdr:rowOff>
    </xdr:to>
    <xdr:cxnSp macro="">
      <xdr:nvCxnSpPr>
        <xdr:cNvPr id="404" name="直線コネクタ 403"/>
        <xdr:cNvCxnSpPr/>
      </xdr:nvCxnSpPr>
      <xdr:spPr>
        <a:xfrm>
          <a:off x="4546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8182</xdr:rowOff>
    </xdr:from>
    <xdr:ext cx="405111" cy="259045"/>
    <xdr:sp macro="" textlink="">
      <xdr:nvSpPr>
        <xdr:cNvPr id="405" name="【港湾・漁港】&#10;有形固定資産減価償却率最大値テキスト"/>
        <xdr:cNvSpPr txBox="1"/>
      </xdr:nvSpPr>
      <xdr:spPr>
        <a:xfrm>
          <a:off x="4673600" y="1732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61505</xdr:rowOff>
    </xdr:from>
    <xdr:to>
      <xdr:col>24</xdr:col>
      <xdr:colOff>152400</xdr:colOff>
      <xdr:row>102</xdr:row>
      <xdr:rowOff>61505</xdr:rowOff>
    </xdr:to>
    <xdr:cxnSp macro="">
      <xdr:nvCxnSpPr>
        <xdr:cNvPr id="406" name="直線コネクタ 405"/>
        <xdr:cNvCxnSpPr/>
      </xdr:nvCxnSpPr>
      <xdr:spPr>
        <a:xfrm>
          <a:off x="4546600" y="1754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07" name="【港湾・漁港】&#10;有形固定資産減価償却率平均値テキスト"/>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08" name="フローチャート: 判断 407"/>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31931</xdr:rowOff>
    </xdr:from>
    <xdr:to>
      <xdr:col>20</xdr:col>
      <xdr:colOff>38100</xdr:colOff>
      <xdr:row>105</xdr:row>
      <xdr:rowOff>133531</xdr:rowOff>
    </xdr:to>
    <xdr:sp macro="" textlink="">
      <xdr:nvSpPr>
        <xdr:cNvPr id="409" name="フローチャート: 判断 408"/>
        <xdr:cNvSpPr/>
      </xdr:nvSpPr>
      <xdr:spPr>
        <a:xfrm>
          <a:off x="3746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126637</xdr:rowOff>
    </xdr:from>
    <xdr:to>
      <xdr:col>15</xdr:col>
      <xdr:colOff>101600</xdr:colOff>
      <xdr:row>105</xdr:row>
      <xdr:rowOff>56787</xdr:rowOff>
    </xdr:to>
    <xdr:sp macro="" textlink="">
      <xdr:nvSpPr>
        <xdr:cNvPr id="410" name="フローチャート: 判断 409"/>
        <xdr:cNvSpPr/>
      </xdr:nvSpPr>
      <xdr:spPr>
        <a:xfrm>
          <a:off x="2857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133169</xdr:rowOff>
    </xdr:from>
    <xdr:to>
      <xdr:col>10</xdr:col>
      <xdr:colOff>165100</xdr:colOff>
      <xdr:row>106</xdr:row>
      <xdr:rowOff>63319</xdr:rowOff>
    </xdr:to>
    <xdr:sp macro="" textlink="">
      <xdr:nvSpPr>
        <xdr:cNvPr id="411" name="フローチャート: 判断 410"/>
        <xdr:cNvSpPr/>
      </xdr:nvSpPr>
      <xdr:spPr>
        <a:xfrm>
          <a:off x="1968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12" name="フローチャート: 判断 411"/>
        <xdr:cNvSpPr/>
      </xdr:nvSpPr>
      <xdr:spPr>
        <a:xfrm>
          <a:off x="1079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xdr:rowOff>
    </xdr:from>
    <xdr:to>
      <xdr:col>24</xdr:col>
      <xdr:colOff>114300</xdr:colOff>
      <xdr:row>105</xdr:row>
      <xdr:rowOff>115570</xdr:rowOff>
    </xdr:to>
    <xdr:sp macro="" textlink="">
      <xdr:nvSpPr>
        <xdr:cNvPr id="418" name="楕円 417"/>
        <xdr:cNvSpPr/>
      </xdr:nvSpPr>
      <xdr:spPr>
        <a:xfrm>
          <a:off x="4584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36847</xdr:rowOff>
    </xdr:from>
    <xdr:ext cx="405111" cy="259045"/>
    <xdr:sp macro="" textlink="">
      <xdr:nvSpPr>
        <xdr:cNvPr id="419" name="【港湾・漁港】&#10;有形固定資産減価償却率該当値テキスト"/>
        <xdr:cNvSpPr txBox="1"/>
      </xdr:nvSpPr>
      <xdr:spPr>
        <a:xfrm>
          <a:off x="4673600"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20" name="楕円 419"/>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64770</xdr:rowOff>
    </xdr:to>
    <xdr:cxnSp macro="">
      <xdr:nvCxnSpPr>
        <xdr:cNvPr id="421" name="直線コネクタ 420"/>
        <xdr:cNvCxnSpPr/>
      </xdr:nvCxnSpPr>
      <xdr:spPr>
        <a:xfrm>
          <a:off x="3797300" y="180376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67855</xdr:rowOff>
    </xdr:from>
    <xdr:to>
      <xdr:col>15</xdr:col>
      <xdr:colOff>101600</xdr:colOff>
      <xdr:row>99</xdr:row>
      <xdr:rowOff>169455</xdr:rowOff>
    </xdr:to>
    <xdr:sp macro="" textlink="">
      <xdr:nvSpPr>
        <xdr:cNvPr id="422" name="楕円 421"/>
        <xdr:cNvSpPr/>
      </xdr:nvSpPr>
      <xdr:spPr>
        <a:xfrm>
          <a:off x="2857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118655</xdr:rowOff>
    </xdr:from>
    <xdr:to>
      <xdr:col>19</xdr:col>
      <xdr:colOff>177800</xdr:colOff>
      <xdr:row>105</xdr:row>
      <xdr:rowOff>35379</xdr:rowOff>
    </xdr:to>
    <xdr:cxnSp macro="">
      <xdr:nvCxnSpPr>
        <xdr:cNvPr id="423" name="直線コネクタ 422"/>
        <xdr:cNvCxnSpPr/>
      </xdr:nvCxnSpPr>
      <xdr:spPr>
        <a:xfrm>
          <a:off x="2908300" y="17092205"/>
          <a:ext cx="889000" cy="9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133169</xdr:rowOff>
    </xdr:from>
    <xdr:to>
      <xdr:col>10</xdr:col>
      <xdr:colOff>165100</xdr:colOff>
      <xdr:row>101</xdr:row>
      <xdr:rowOff>63319</xdr:rowOff>
    </xdr:to>
    <xdr:sp macro="" textlink="">
      <xdr:nvSpPr>
        <xdr:cNvPr id="424" name="楕円 423"/>
        <xdr:cNvSpPr/>
      </xdr:nvSpPr>
      <xdr:spPr>
        <a:xfrm>
          <a:off x="1968500" y="172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118655</xdr:rowOff>
    </xdr:from>
    <xdr:to>
      <xdr:col>15</xdr:col>
      <xdr:colOff>50800</xdr:colOff>
      <xdr:row>101</xdr:row>
      <xdr:rowOff>12519</xdr:rowOff>
    </xdr:to>
    <xdr:cxnSp macro="">
      <xdr:nvCxnSpPr>
        <xdr:cNvPr id="425" name="直線コネクタ 424"/>
        <xdr:cNvCxnSpPr/>
      </xdr:nvCxnSpPr>
      <xdr:spPr>
        <a:xfrm flipV="1">
          <a:off x="2019300" y="170922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26" name="楕円 425"/>
        <xdr:cNvSpPr/>
      </xdr:nvSpPr>
      <xdr:spPr>
        <a:xfrm>
          <a:off x="1079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12519</xdr:rowOff>
    </xdr:from>
    <xdr:to>
      <xdr:col>10</xdr:col>
      <xdr:colOff>114300</xdr:colOff>
      <xdr:row>103</xdr:row>
      <xdr:rowOff>134982</xdr:rowOff>
    </xdr:to>
    <xdr:cxnSp macro="">
      <xdr:nvCxnSpPr>
        <xdr:cNvPr id="427" name="直線コネクタ 426"/>
        <xdr:cNvCxnSpPr/>
      </xdr:nvCxnSpPr>
      <xdr:spPr>
        <a:xfrm flipV="1">
          <a:off x="1130300" y="17328969"/>
          <a:ext cx="889000" cy="4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124658</xdr:rowOff>
    </xdr:from>
    <xdr:ext cx="405111" cy="259045"/>
    <xdr:sp macro="" textlink="">
      <xdr:nvSpPr>
        <xdr:cNvPr id="428" name="n_1aveValue【港湾・漁港】&#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29" name="n_2aveValue【港湾・漁港】&#10;有形固定資産減価償却率"/>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54446</xdr:rowOff>
    </xdr:from>
    <xdr:ext cx="405111" cy="259045"/>
    <xdr:sp macro="" textlink="">
      <xdr:nvSpPr>
        <xdr:cNvPr id="430" name="n_3aveValue【港湾・漁港】&#10;有形固定資産減価償却率"/>
        <xdr:cNvSpPr txBox="1"/>
      </xdr:nvSpPr>
      <xdr:spPr>
        <a:xfrm>
          <a:off x="1816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1" name="n_4aveValue【港湾・漁港】&#10;有形固定資産減価償却率"/>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102706</xdr:rowOff>
    </xdr:from>
    <xdr:ext cx="405111" cy="259045"/>
    <xdr:sp macro="" textlink="">
      <xdr:nvSpPr>
        <xdr:cNvPr id="432" name="n_1mainValue【港湾・漁港】&#10;有形固定資産減価償却率"/>
        <xdr:cNvSpPr txBox="1"/>
      </xdr:nvSpPr>
      <xdr:spPr>
        <a:xfrm>
          <a:off x="3582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14532</xdr:rowOff>
    </xdr:from>
    <xdr:ext cx="340478" cy="259045"/>
    <xdr:sp macro="" textlink="">
      <xdr:nvSpPr>
        <xdr:cNvPr id="433" name="n_2mainValue【港湾・漁港】&#10;有形固定資産減価償却率"/>
        <xdr:cNvSpPr txBox="1"/>
      </xdr:nvSpPr>
      <xdr:spPr>
        <a:xfrm>
          <a:off x="2738061" y="16816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79846</xdr:rowOff>
    </xdr:from>
    <xdr:ext cx="405111" cy="259045"/>
    <xdr:sp macro="" textlink="">
      <xdr:nvSpPr>
        <xdr:cNvPr id="434" name="n_3mainValue【港湾・漁港】&#10;有形固定資産減価償却率"/>
        <xdr:cNvSpPr txBox="1"/>
      </xdr:nvSpPr>
      <xdr:spPr>
        <a:xfrm>
          <a:off x="1816744" y="1705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5" name="n_4mainValue【港湾・漁港】&#10;有形固定資産減価償却率"/>
        <xdr:cNvSpPr txBox="1"/>
      </xdr:nvSpPr>
      <xdr:spPr>
        <a:xfrm>
          <a:off x="927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7" name="直線コネクタ 456"/>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60" name="【港湾・漁港】&#10;一人当たり有形固定資産（償却資産）額最大値テキスト"/>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1" name="直線コネクタ 460"/>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2" name="【港湾・漁港】&#10;一人当たり有形固定資産（償却資産）額平均値テキスト"/>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3" name="フローチャート: 判断 462"/>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4" name="フローチャート: 判断 463"/>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5" name="フローチャート: 判断 464"/>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6" name="フローチャート: 判断 465"/>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7" name="フローチャート: 判断 466"/>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75487</xdr:rowOff>
    </xdr:from>
    <xdr:to>
      <xdr:col>55</xdr:col>
      <xdr:colOff>50800</xdr:colOff>
      <xdr:row>105</xdr:row>
      <xdr:rowOff>5637</xdr:rowOff>
    </xdr:to>
    <xdr:sp macro="" textlink="">
      <xdr:nvSpPr>
        <xdr:cNvPr id="473" name="楕円 472"/>
        <xdr:cNvSpPr/>
      </xdr:nvSpPr>
      <xdr:spPr>
        <a:xfrm>
          <a:off x="10426700" y="179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98364</xdr:rowOff>
    </xdr:from>
    <xdr:ext cx="690189" cy="259045"/>
    <xdr:sp macro="" textlink="">
      <xdr:nvSpPr>
        <xdr:cNvPr id="474" name="【港湾・漁港】&#10;一人当たり有形固定資産（償却資産）額該当値テキスト"/>
        <xdr:cNvSpPr txBox="1"/>
      </xdr:nvSpPr>
      <xdr:spPr>
        <a:xfrm>
          <a:off x="10515600" y="17757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88675</xdr:rowOff>
    </xdr:from>
    <xdr:to>
      <xdr:col>50</xdr:col>
      <xdr:colOff>165100</xdr:colOff>
      <xdr:row>105</xdr:row>
      <xdr:rowOff>18825</xdr:rowOff>
    </xdr:to>
    <xdr:sp macro="" textlink="">
      <xdr:nvSpPr>
        <xdr:cNvPr id="475" name="楕円 474"/>
        <xdr:cNvSpPr/>
      </xdr:nvSpPr>
      <xdr:spPr>
        <a:xfrm>
          <a:off x="9588500" y="179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126287</xdr:rowOff>
    </xdr:from>
    <xdr:to>
      <xdr:col>55</xdr:col>
      <xdr:colOff>0</xdr:colOff>
      <xdr:row>104</xdr:row>
      <xdr:rowOff>139475</xdr:rowOff>
    </xdr:to>
    <xdr:cxnSp macro="">
      <xdr:nvCxnSpPr>
        <xdr:cNvPr id="476" name="直線コネクタ 475"/>
        <xdr:cNvCxnSpPr/>
      </xdr:nvCxnSpPr>
      <xdr:spPr>
        <a:xfrm flipV="1">
          <a:off x="9639300" y="17957087"/>
          <a:ext cx="838200" cy="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103907</xdr:rowOff>
    </xdr:from>
    <xdr:to>
      <xdr:col>46</xdr:col>
      <xdr:colOff>38100</xdr:colOff>
      <xdr:row>105</xdr:row>
      <xdr:rowOff>34057</xdr:rowOff>
    </xdr:to>
    <xdr:sp macro="" textlink="">
      <xdr:nvSpPr>
        <xdr:cNvPr id="477" name="楕円 476"/>
        <xdr:cNvSpPr/>
      </xdr:nvSpPr>
      <xdr:spPr>
        <a:xfrm>
          <a:off x="8699500" y="179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139475</xdr:rowOff>
    </xdr:from>
    <xdr:to>
      <xdr:col>50</xdr:col>
      <xdr:colOff>114300</xdr:colOff>
      <xdr:row>104</xdr:row>
      <xdr:rowOff>154707</xdr:rowOff>
    </xdr:to>
    <xdr:cxnSp macro="">
      <xdr:nvCxnSpPr>
        <xdr:cNvPr id="478" name="直線コネクタ 477"/>
        <xdr:cNvCxnSpPr/>
      </xdr:nvCxnSpPr>
      <xdr:spPr>
        <a:xfrm flipV="1">
          <a:off x="8750300" y="17970275"/>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23154</xdr:rowOff>
    </xdr:from>
    <xdr:to>
      <xdr:col>41</xdr:col>
      <xdr:colOff>101600</xdr:colOff>
      <xdr:row>108</xdr:row>
      <xdr:rowOff>124754</xdr:rowOff>
    </xdr:to>
    <xdr:sp macro="" textlink="">
      <xdr:nvSpPr>
        <xdr:cNvPr id="479" name="楕円 478"/>
        <xdr:cNvSpPr/>
      </xdr:nvSpPr>
      <xdr:spPr>
        <a:xfrm>
          <a:off x="7810500" y="185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154707</xdr:rowOff>
    </xdr:from>
    <xdr:to>
      <xdr:col>45</xdr:col>
      <xdr:colOff>177800</xdr:colOff>
      <xdr:row>108</xdr:row>
      <xdr:rowOff>73954</xdr:rowOff>
    </xdr:to>
    <xdr:cxnSp macro="">
      <xdr:nvCxnSpPr>
        <xdr:cNvPr id="480" name="直線コネクタ 479"/>
        <xdr:cNvCxnSpPr/>
      </xdr:nvCxnSpPr>
      <xdr:spPr>
        <a:xfrm flipV="1">
          <a:off x="7861300" y="17985507"/>
          <a:ext cx="889000" cy="60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24688</xdr:rowOff>
    </xdr:from>
    <xdr:to>
      <xdr:col>36</xdr:col>
      <xdr:colOff>165100</xdr:colOff>
      <xdr:row>108</xdr:row>
      <xdr:rowOff>126288</xdr:rowOff>
    </xdr:to>
    <xdr:sp macro="" textlink="">
      <xdr:nvSpPr>
        <xdr:cNvPr id="481" name="楕円 480"/>
        <xdr:cNvSpPr/>
      </xdr:nvSpPr>
      <xdr:spPr>
        <a:xfrm>
          <a:off x="6921500" y="18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73954</xdr:rowOff>
    </xdr:from>
    <xdr:to>
      <xdr:col>41</xdr:col>
      <xdr:colOff>50800</xdr:colOff>
      <xdr:row>108</xdr:row>
      <xdr:rowOff>75488</xdr:rowOff>
    </xdr:to>
    <xdr:cxnSp macro="">
      <xdr:nvCxnSpPr>
        <xdr:cNvPr id="482" name="直線コネクタ 481"/>
        <xdr:cNvCxnSpPr/>
      </xdr:nvCxnSpPr>
      <xdr:spPr>
        <a:xfrm flipV="1">
          <a:off x="6972300" y="1859055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3" name="n_1aveValue【港湾・漁港】&#10;一人当たり有形固定資産（償却資産）額"/>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97229</xdr:rowOff>
    </xdr:from>
    <xdr:ext cx="599010" cy="259045"/>
    <xdr:sp macro="" textlink="">
      <xdr:nvSpPr>
        <xdr:cNvPr id="484" name="n_2aveValue【港湾・漁港】&#10;一人当たり有形固定資産（償却資産）額"/>
        <xdr:cNvSpPr txBox="1"/>
      </xdr:nvSpPr>
      <xdr:spPr>
        <a:xfrm>
          <a:off x="8450795" y="184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5"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6"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103</xdr:row>
      <xdr:rowOff>35352</xdr:rowOff>
    </xdr:from>
    <xdr:ext cx="690189" cy="259045"/>
    <xdr:sp macro="" textlink="">
      <xdr:nvSpPr>
        <xdr:cNvPr id="487" name="n_1mainValue【港湾・漁港】&#10;一人当たり有形固定資産（償却資産）額"/>
        <xdr:cNvSpPr txBox="1"/>
      </xdr:nvSpPr>
      <xdr:spPr>
        <a:xfrm>
          <a:off x="9281505" y="17694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50584</xdr:rowOff>
    </xdr:from>
    <xdr:ext cx="690189" cy="259045"/>
    <xdr:sp macro="" textlink="">
      <xdr:nvSpPr>
        <xdr:cNvPr id="488" name="n_2mainValue【港湾・漁港】&#10;一人当たり有形固定資産（償却資産）額"/>
        <xdr:cNvSpPr txBox="1"/>
      </xdr:nvSpPr>
      <xdr:spPr>
        <a:xfrm>
          <a:off x="8405205" y="17709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115881</xdr:rowOff>
    </xdr:from>
    <xdr:ext cx="469744" cy="259045"/>
    <xdr:sp macro="" textlink="">
      <xdr:nvSpPr>
        <xdr:cNvPr id="489" name="n_3mainValue【港湾・漁港】&#10;一人当たり有形固定資産（償却資産）額"/>
        <xdr:cNvSpPr txBox="1"/>
      </xdr:nvSpPr>
      <xdr:spPr>
        <a:xfrm>
          <a:off x="7626428" y="1863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117415</xdr:rowOff>
    </xdr:from>
    <xdr:ext cx="469744" cy="259045"/>
    <xdr:sp macro="" textlink="">
      <xdr:nvSpPr>
        <xdr:cNvPr id="490" name="n_4mainValue【港湾・漁港】&#10;一人当たり有形固定資産（償却資産）額"/>
        <xdr:cNvSpPr txBox="1"/>
      </xdr:nvSpPr>
      <xdr:spPr>
        <a:xfrm>
          <a:off x="6737428" y="186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4" name="直線コネクタ 5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6" name="直線コネクタ 5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8" name="直線コネクタ 5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9"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20" name="フローチャート: 判断 519"/>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1" name="フローチャート: 判断 520"/>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522" name="フローチャート: 判断 521"/>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523" name="フローチャート: 判断 522"/>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524" name="フローチャート: 判断 523"/>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157480</xdr:rowOff>
    </xdr:from>
    <xdr:to>
      <xdr:col>85</xdr:col>
      <xdr:colOff>177800</xdr:colOff>
      <xdr:row>40</xdr:row>
      <xdr:rowOff>87630</xdr:rowOff>
    </xdr:to>
    <xdr:sp macro="" textlink="">
      <xdr:nvSpPr>
        <xdr:cNvPr id="530" name="楕円 529"/>
        <xdr:cNvSpPr/>
      </xdr:nvSpPr>
      <xdr:spPr>
        <a:xfrm>
          <a:off x="162687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1" name="【認定こども園・幼稚園・保育所】&#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146050</xdr:rowOff>
    </xdr:from>
    <xdr:to>
      <xdr:col>81</xdr:col>
      <xdr:colOff>101600</xdr:colOff>
      <xdr:row>40</xdr:row>
      <xdr:rowOff>76200</xdr:rowOff>
    </xdr:to>
    <xdr:sp macro="" textlink="">
      <xdr:nvSpPr>
        <xdr:cNvPr id="532" name="楕円 531"/>
        <xdr:cNvSpPr/>
      </xdr:nvSpPr>
      <xdr:spPr>
        <a:xfrm>
          <a:off x="1543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25400</xdr:rowOff>
    </xdr:from>
    <xdr:to>
      <xdr:col>85</xdr:col>
      <xdr:colOff>127000</xdr:colOff>
      <xdr:row>40</xdr:row>
      <xdr:rowOff>36830</xdr:rowOff>
    </xdr:to>
    <xdr:cxnSp macro="">
      <xdr:nvCxnSpPr>
        <xdr:cNvPr id="533" name="直線コネクタ 532"/>
        <xdr:cNvCxnSpPr/>
      </xdr:nvCxnSpPr>
      <xdr:spPr>
        <a:xfrm>
          <a:off x="15481300" y="6883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127000</xdr:rowOff>
    </xdr:from>
    <xdr:to>
      <xdr:col>76</xdr:col>
      <xdr:colOff>165100</xdr:colOff>
      <xdr:row>40</xdr:row>
      <xdr:rowOff>57150</xdr:rowOff>
    </xdr:to>
    <xdr:sp macro="" textlink="">
      <xdr:nvSpPr>
        <xdr:cNvPr id="534" name="楕円 533"/>
        <xdr:cNvSpPr/>
      </xdr:nvSpPr>
      <xdr:spPr>
        <a:xfrm>
          <a:off x="145415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6350</xdr:rowOff>
    </xdr:from>
    <xdr:to>
      <xdr:col>81</xdr:col>
      <xdr:colOff>50800</xdr:colOff>
      <xdr:row>40</xdr:row>
      <xdr:rowOff>25400</xdr:rowOff>
    </xdr:to>
    <xdr:cxnSp macro="">
      <xdr:nvCxnSpPr>
        <xdr:cNvPr id="535" name="直線コネクタ 534"/>
        <xdr:cNvCxnSpPr/>
      </xdr:nvCxnSpPr>
      <xdr:spPr>
        <a:xfrm>
          <a:off x="14592300" y="686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107950</xdr:rowOff>
    </xdr:from>
    <xdr:to>
      <xdr:col>72</xdr:col>
      <xdr:colOff>38100</xdr:colOff>
      <xdr:row>40</xdr:row>
      <xdr:rowOff>38100</xdr:rowOff>
    </xdr:to>
    <xdr:sp macro="" textlink="">
      <xdr:nvSpPr>
        <xdr:cNvPr id="536" name="楕円 535"/>
        <xdr:cNvSpPr/>
      </xdr:nvSpPr>
      <xdr:spPr>
        <a:xfrm>
          <a:off x="1365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158750</xdr:rowOff>
    </xdr:from>
    <xdr:to>
      <xdr:col>76</xdr:col>
      <xdr:colOff>114300</xdr:colOff>
      <xdr:row>40</xdr:row>
      <xdr:rowOff>6350</xdr:rowOff>
    </xdr:to>
    <xdr:cxnSp macro="">
      <xdr:nvCxnSpPr>
        <xdr:cNvPr id="537" name="直線コネクタ 536"/>
        <xdr:cNvCxnSpPr/>
      </xdr:nvCxnSpPr>
      <xdr:spPr>
        <a:xfrm>
          <a:off x="13703300" y="684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95250</xdr:rowOff>
    </xdr:from>
    <xdr:to>
      <xdr:col>67</xdr:col>
      <xdr:colOff>101600</xdr:colOff>
      <xdr:row>40</xdr:row>
      <xdr:rowOff>25400</xdr:rowOff>
    </xdr:to>
    <xdr:sp macro="" textlink="">
      <xdr:nvSpPr>
        <xdr:cNvPr id="538" name="楕円 537"/>
        <xdr:cNvSpPr/>
      </xdr:nvSpPr>
      <xdr:spPr>
        <a:xfrm>
          <a:off x="12763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146050</xdr:rowOff>
    </xdr:from>
    <xdr:to>
      <xdr:col>71</xdr:col>
      <xdr:colOff>177800</xdr:colOff>
      <xdr:row>39</xdr:row>
      <xdr:rowOff>158750</xdr:rowOff>
    </xdr:to>
    <xdr:cxnSp macro="">
      <xdr:nvCxnSpPr>
        <xdr:cNvPr id="539" name="直線コネクタ 538"/>
        <xdr:cNvCxnSpPr/>
      </xdr:nvCxnSpPr>
      <xdr:spPr>
        <a:xfrm>
          <a:off x="12814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40"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541" name="n_2aveValue【認定こども園・幼稚園・保育所】&#10;有形固定資産減価償却率"/>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542" name="n_3aveValue【認定こども園・幼稚園・保育所】&#10;有形固定資産減価償却率"/>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543" name="n_4aveValue【認定こども園・幼稚園・保育所】&#10;有形固定資産減価償却率"/>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67327</xdr:rowOff>
    </xdr:from>
    <xdr:ext cx="405111" cy="259045"/>
    <xdr:sp macro="" textlink="">
      <xdr:nvSpPr>
        <xdr:cNvPr id="544" name="n_1mainValue【認定こども園・幼稚園・保育所】&#10;有形固定資産減価償却率"/>
        <xdr:cNvSpPr txBox="1"/>
      </xdr:nvSpPr>
      <xdr:spPr>
        <a:xfrm>
          <a:off x="15266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48277</xdr:rowOff>
    </xdr:from>
    <xdr:ext cx="405111" cy="259045"/>
    <xdr:sp macro="" textlink="">
      <xdr:nvSpPr>
        <xdr:cNvPr id="545" name="n_2mainValue【認定こども園・幼稚園・保育所】&#10;有形固定資産減価償却率"/>
        <xdr:cNvSpPr txBox="1"/>
      </xdr:nvSpPr>
      <xdr:spPr>
        <a:xfrm>
          <a:off x="14389744" y="690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29227</xdr:rowOff>
    </xdr:from>
    <xdr:ext cx="405111" cy="259045"/>
    <xdr:sp macro="" textlink="">
      <xdr:nvSpPr>
        <xdr:cNvPr id="546" name="n_3mainValue【認定こども園・幼稚園・保育所】&#10;有形固定資産減価償却率"/>
        <xdr:cNvSpPr txBox="1"/>
      </xdr:nvSpPr>
      <xdr:spPr>
        <a:xfrm>
          <a:off x="13500744" y="688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16527</xdr:rowOff>
    </xdr:from>
    <xdr:ext cx="405111" cy="259045"/>
    <xdr:sp macro="" textlink="">
      <xdr:nvSpPr>
        <xdr:cNvPr id="547" name="n_4mainValue【認定こども園・幼稚園・保育所】&#10;有形固定資産減価償却率"/>
        <xdr:cNvSpPr txBox="1"/>
      </xdr:nvSpPr>
      <xdr:spPr>
        <a:xfrm>
          <a:off x="12611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1" name="直線コネクタ 570"/>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2"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3" name="直線コネクタ 572"/>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4"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5" name="直線コネクタ 574"/>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6"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7" name="フローチャート: 判断 576"/>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8" name="フローチャート: 判断 577"/>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579" name="フローチャート: 判断 578"/>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580" name="フローチャート: 判断 579"/>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581" name="フローチャート: 判断 580"/>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xdr:rowOff>
    </xdr:from>
    <xdr:to>
      <xdr:col>116</xdr:col>
      <xdr:colOff>114300</xdr:colOff>
      <xdr:row>40</xdr:row>
      <xdr:rowOff>102870</xdr:rowOff>
    </xdr:to>
    <xdr:sp macro="" textlink="">
      <xdr:nvSpPr>
        <xdr:cNvPr id="587" name="楕円 586"/>
        <xdr:cNvSpPr/>
      </xdr:nvSpPr>
      <xdr:spPr>
        <a:xfrm>
          <a:off x="22110700" y="68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24147</xdr:rowOff>
    </xdr:from>
    <xdr:ext cx="469744" cy="259045"/>
    <xdr:sp macro="" textlink="">
      <xdr:nvSpPr>
        <xdr:cNvPr id="588" name="【認定こども園・幼稚園・保育所】&#10;一人当たり面積該当値テキスト"/>
        <xdr:cNvSpPr txBox="1"/>
      </xdr:nvSpPr>
      <xdr:spPr>
        <a:xfrm>
          <a:off x="22199600"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7620</xdr:rowOff>
    </xdr:from>
    <xdr:to>
      <xdr:col>112</xdr:col>
      <xdr:colOff>38100</xdr:colOff>
      <xdr:row>40</xdr:row>
      <xdr:rowOff>109220</xdr:rowOff>
    </xdr:to>
    <xdr:sp macro="" textlink="">
      <xdr:nvSpPr>
        <xdr:cNvPr id="589" name="楕円 588"/>
        <xdr:cNvSpPr/>
      </xdr:nvSpPr>
      <xdr:spPr>
        <a:xfrm>
          <a:off x="21272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52070</xdr:rowOff>
    </xdr:from>
    <xdr:to>
      <xdr:col>116</xdr:col>
      <xdr:colOff>63500</xdr:colOff>
      <xdr:row>40</xdr:row>
      <xdr:rowOff>58420</xdr:rowOff>
    </xdr:to>
    <xdr:cxnSp macro="">
      <xdr:nvCxnSpPr>
        <xdr:cNvPr id="590" name="直線コネクタ 589"/>
        <xdr:cNvCxnSpPr/>
      </xdr:nvCxnSpPr>
      <xdr:spPr>
        <a:xfrm flipV="1">
          <a:off x="21323300" y="69100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15240</xdr:rowOff>
    </xdr:from>
    <xdr:to>
      <xdr:col>107</xdr:col>
      <xdr:colOff>101600</xdr:colOff>
      <xdr:row>40</xdr:row>
      <xdr:rowOff>116840</xdr:rowOff>
    </xdr:to>
    <xdr:sp macro="" textlink="">
      <xdr:nvSpPr>
        <xdr:cNvPr id="591" name="楕円 590"/>
        <xdr:cNvSpPr/>
      </xdr:nvSpPr>
      <xdr:spPr>
        <a:xfrm>
          <a:off x="20383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58420</xdr:rowOff>
    </xdr:from>
    <xdr:to>
      <xdr:col>111</xdr:col>
      <xdr:colOff>177800</xdr:colOff>
      <xdr:row>40</xdr:row>
      <xdr:rowOff>66040</xdr:rowOff>
    </xdr:to>
    <xdr:cxnSp macro="">
      <xdr:nvCxnSpPr>
        <xdr:cNvPr id="592" name="直線コネクタ 591"/>
        <xdr:cNvCxnSpPr/>
      </xdr:nvCxnSpPr>
      <xdr:spPr>
        <a:xfrm flipV="1">
          <a:off x="20434300" y="691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26670</xdr:rowOff>
    </xdr:from>
    <xdr:to>
      <xdr:col>102</xdr:col>
      <xdr:colOff>165100</xdr:colOff>
      <xdr:row>40</xdr:row>
      <xdr:rowOff>128270</xdr:rowOff>
    </xdr:to>
    <xdr:sp macro="" textlink="">
      <xdr:nvSpPr>
        <xdr:cNvPr id="593" name="楕円 592"/>
        <xdr:cNvSpPr/>
      </xdr:nvSpPr>
      <xdr:spPr>
        <a:xfrm>
          <a:off x="19494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66040</xdr:rowOff>
    </xdr:from>
    <xdr:to>
      <xdr:col>107</xdr:col>
      <xdr:colOff>50800</xdr:colOff>
      <xdr:row>40</xdr:row>
      <xdr:rowOff>77470</xdr:rowOff>
    </xdr:to>
    <xdr:cxnSp macro="">
      <xdr:nvCxnSpPr>
        <xdr:cNvPr id="594" name="直線コネクタ 593"/>
        <xdr:cNvCxnSpPr/>
      </xdr:nvCxnSpPr>
      <xdr:spPr>
        <a:xfrm flipV="1">
          <a:off x="19545300" y="6924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595" name="楕円 594"/>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77470</xdr:rowOff>
    </xdr:to>
    <xdr:cxnSp macro="">
      <xdr:nvCxnSpPr>
        <xdr:cNvPr id="596" name="直線コネクタ 595"/>
        <xdr:cNvCxnSpPr/>
      </xdr:nvCxnSpPr>
      <xdr:spPr>
        <a:xfrm>
          <a:off x="18656300" y="69303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7"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98" name="n_2aveValue【認定こども園・幼稚園・保育所】&#10;一人当たり面積"/>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99" name="n_3aveValue【認定こども園・幼稚園・保育所】&#10;一人当たり面積"/>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600" name="n_4ave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125747</xdr:rowOff>
    </xdr:from>
    <xdr:ext cx="469744" cy="259045"/>
    <xdr:sp macro="" textlink="">
      <xdr:nvSpPr>
        <xdr:cNvPr id="601" name="n_1mainValue【認定こども園・幼稚園・保育所】&#10;一人当たり面積"/>
        <xdr:cNvSpPr txBox="1"/>
      </xdr:nvSpPr>
      <xdr:spPr>
        <a:xfrm>
          <a:off x="210757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133367</xdr:rowOff>
    </xdr:from>
    <xdr:ext cx="469744" cy="259045"/>
    <xdr:sp macro="" textlink="">
      <xdr:nvSpPr>
        <xdr:cNvPr id="602" name="n_2mainValue【認定こども園・幼稚園・保育所】&#10;一人当たり面積"/>
        <xdr:cNvSpPr txBox="1"/>
      </xdr:nvSpPr>
      <xdr:spPr>
        <a:xfrm>
          <a:off x="20199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144797</xdr:rowOff>
    </xdr:from>
    <xdr:ext cx="469744" cy="259045"/>
    <xdr:sp macro="" textlink="">
      <xdr:nvSpPr>
        <xdr:cNvPr id="603" name="n_3mainValue【認定こども園・幼稚園・保育所】&#10;一人当たり面積"/>
        <xdr:cNvSpPr txBox="1"/>
      </xdr:nvSpPr>
      <xdr:spPr>
        <a:xfrm>
          <a:off x="19310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139717</xdr:rowOff>
    </xdr:from>
    <xdr:ext cx="469744" cy="259045"/>
    <xdr:sp macro="" textlink="">
      <xdr:nvSpPr>
        <xdr:cNvPr id="604" name="n_4mainValue【認定こども園・幼稚園・保育所】&#10;一人当たり面積"/>
        <xdr:cNvSpPr txBox="1"/>
      </xdr:nvSpPr>
      <xdr:spPr>
        <a:xfrm>
          <a:off x="18421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9" name="直線コネクタ 628"/>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30"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1" name="直線コネクタ 630"/>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2"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3" name="直線コネクタ 632"/>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4" name="【学校施設】&#10;有形固定資産減価償却率平均値テキスト"/>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5" name="フローチャート: 判断 634"/>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6" name="フローチャート: 判断 635"/>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645" name="楕円 644"/>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646" name="【学校施設】&#10;有形固定資産減価償却率該当値テキスト"/>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647" name="楕円 646"/>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85725</xdr:rowOff>
    </xdr:to>
    <xdr:cxnSp macro="">
      <xdr:nvCxnSpPr>
        <xdr:cNvPr id="648" name="直線コネクタ 647"/>
        <xdr:cNvCxnSpPr/>
      </xdr:nvCxnSpPr>
      <xdr:spPr>
        <a:xfrm>
          <a:off x="15481300" y="10504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xdr:rowOff>
    </xdr:from>
    <xdr:to>
      <xdr:col>76</xdr:col>
      <xdr:colOff>165100</xdr:colOff>
      <xdr:row>61</xdr:row>
      <xdr:rowOff>115570</xdr:rowOff>
    </xdr:to>
    <xdr:sp macro="" textlink="">
      <xdr:nvSpPr>
        <xdr:cNvPr id="649" name="楕円 648"/>
        <xdr:cNvSpPr/>
      </xdr:nvSpPr>
      <xdr:spPr>
        <a:xfrm>
          <a:off x="14541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64770</xdr:rowOff>
    </xdr:to>
    <xdr:cxnSp macro="">
      <xdr:nvCxnSpPr>
        <xdr:cNvPr id="650" name="直線コネクタ 649"/>
        <xdr:cNvCxnSpPr/>
      </xdr:nvCxnSpPr>
      <xdr:spPr>
        <a:xfrm flipV="1">
          <a:off x="14592300" y="1050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651" name="楕円 650"/>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64770</xdr:rowOff>
    </xdr:to>
    <xdr:cxnSp macro="">
      <xdr:nvCxnSpPr>
        <xdr:cNvPr id="652" name="直線コネクタ 651"/>
        <xdr:cNvCxnSpPr/>
      </xdr:nvCxnSpPr>
      <xdr:spPr>
        <a:xfrm>
          <a:off x="13703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44450</xdr:rowOff>
    </xdr:from>
    <xdr:to>
      <xdr:col>67</xdr:col>
      <xdr:colOff>101600</xdr:colOff>
      <xdr:row>60</xdr:row>
      <xdr:rowOff>146050</xdr:rowOff>
    </xdr:to>
    <xdr:sp macro="" textlink="">
      <xdr:nvSpPr>
        <xdr:cNvPr id="653" name="楕円 652"/>
        <xdr:cNvSpPr/>
      </xdr:nvSpPr>
      <xdr:spPr>
        <a:xfrm>
          <a:off x="1276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95250</xdr:rowOff>
    </xdr:from>
    <xdr:to>
      <xdr:col>71</xdr:col>
      <xdr:colOff>177800</xdr:colOff>
      <xdr:row>61</xdr:row>
      <xdr:rowOff>22860</xdr:rowOff>
    </xdr:to>
    <xdr:cxnSp macro="">
      <xdr:nvCxnSpPr>
        <xdr:cNvPr id="654" name="直線コネクタ 653"/>
        <xdr:cNvCxnSpPr/>
      </xdr:nvCxnSpPr>
      <xdr:spPr>
        <a:xfrm>
          <a:off x="12814300" y="103822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5"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659" name="n_1mainValue【学校施設】&#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106697</xdr:rowOff>
    </xdr:from>
    <xdr:ext cx="405111" cy="259045"/>
    <xdr:sp macro="" textlink="">
      <xdr:nvSpPr>
        <xdr:cNvPr id="660" name="n_2mainValue【学校施設】&#10;有形固定資産減価償却率"/>
        <xdr:cNvSpPr txBox="1"/>
      </xdr:nvSpPr>
      <xdr:spPr>
        <a:xfrm>
          <a:off x="14389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661" name="n_3mainValue【学校施設】&#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137177</xdr:rowOff>
    </xdr:from>
    <xdr:ext cx="405111" cy="259045"/>
    <xdr:sp macro="" textlink="">
      <xdr:nvSpPr>
        <xdr:cNvPr id="662" name="n_4mainValue【学校施設】&#10;有形固定資産減価償却率"/>
        <xdr:cNvSpPr txBox="1"/>
      </xdr:nvSpPr>
      <xdr:spPr>
        <a:xfrm>
          <a:off x="12611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7" name="直線コネクタ 686"/>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8"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9" name="直線コネクタ 688"/>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90"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1" name="直線コネクタ 690"/>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2"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3" name="フローチャート: 判断 692"/>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5" name="フローチャート: 判断 694"/>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96" name="フローチャート: 判断 695"/>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697" name="フローチャート: 判断 696"/>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122555</xdr:rowOff>
    </xdr:from>
    <xdr:to>
      <xdr:col>116</xdr:col>
      <xdr:colOff>114300</xdr:colOff>
      <xdr:row>61</xdr:row>
      <xdr:rowOff>52705</xdr:rowOff>
    </xdr:to>
    <xdr:sp macro="" textlink="">
      <xdr:nvSpPr>
        <xdr:cNvPr id="703" name="楕円 702"/>
        <xdr:cNvSpPr/>
      </xdr:nvSpPr>
      <xdr:spPr>
        <a:xfrm>
          <a:off x="22110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145432</xdr:rowOff>
    </xdr:from>
    <xdr:ext cx="469744" cy="259045"/>
    <xdr:sp macro="" textlink="">
      <xdr:nvSpPr>
        <xdr:cNvPr id="704" name="【学校施設】&#10;一人当たり面積該当値テキスト"/>
        <xdr:cNvSpPr txBox="1"/>
      </xdr:nvSpPr>
      <xdr:spPr>
        <a:xfrm>
          <a:off x="22199600"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156083</xdr:rowOff>
    </xdr:from>
    <xdr:to>
      <xdr:col>112</xdr:col>
      <xdr:colOff>38100</xdr:colOff>
      <xdr:row>61</xdr:row>
      <xdr:rowOff>86233</xdr:rowOff>
    </xdr:to>
    <xdr:sp macro="" textlink="">
      <xdr:nvSpPr>
        <xdr:cNvPr id="705" name="楕円 704"/>
        <xdr:cNvSpPr/>
      </xdr:nvSpPr>
      <xdr:spPr>
        <a:xfrm>
          <a:off x="21272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xdr:rowOff>
    </xdr:from>
    <xdr:to>
      <xdr:col>116</xdr:col>
      <xdr:colOff>63500</xdr:colOff>
      <xdr:row>61</xdr:row>
      <xdr:rowOff>35433</xdr:rowOff>
    </xdr:to>
    <xdr:cxnSp macro="">
      <xdr:nvCxnSpPr>
        <xdr:cNvPr id="706" name="直線コネクタ 705"/>
        <xdr:cNvCxnSpPr/>
      </xdr:nvCxnSpPr>
      <xdr:spPr>
        <a:xfrm flipV="1">
          <a:off x="21323300" y="10460355"/>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33401</xdr:rowOff>
    </xdr:from>
    <xdr:to>
      <xdr:col>107</xdr:col>
      <xdr:colOff>101600</xdr:colOff>
      <xdr:row>61</xdr:row>
      <xdr:rowOff>135001</xdr:rowOff>
    </xdr:to>
    <xdr:sp macro="" textlink="">
      <xdr:nvSpPr>
        <xdr:cNvPr id="707" name="楕円 706"/>
        <xdr:cNvSpPr/>
      </xdr:nvSpPr>
      <xdr:spPr>
        <a:xfrm>
          <a:off x="20383500" y="104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35433</xdr:rowOff>
    </xdr:from>
    <xdr:to>
      <xdr:col>111</xdr:col>
      <xdr:colOff>177800</xdr:colOff>
      <xdr:row>61</xdr:row>
      <xdr:rowOff>84201</xdr:rowOff>
    </xdr:to>
    <xdr:cxnSp macro="">
      <xdr:nvCxnSpPr>
        <xdr:cNvPr id="708" name="直線コネクタ 707"/>
        <xdr:cNvCxnSpPr/>
      </xdr:nvCxnSpPr>
      <xdr:spPr>
        <a:xfrm flipV="1">
          <a:off x="20434300" y="10493883"/>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24257</xdr:rowOff>
    </xdr:from>
    <xdr:to>
      <xdr:col>102</xdr:col>
      <xdr:colOff>165100</xdr:colOff>
      <xdr:row>61</xdr:row>
      <xdr:rowOff>125857</xdr:rowOff>
    </xdr:to>
    <xdr:sp macro="" textlink="">
      <xdr:nvSpPr>
        <xdr:cNvPr id="709" name="楕円 708"/>
        <xdr:cNvSpPr/>
      </xdr:nvSpPr>
      <xdr:spPr>
        <a:xfrm>
          <a:off x="19494500" y="10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75057</xdr:rowOff>
    </xdr:from>
    <xdr:to>
      <xdr:col>107</xdr:col>
      <xdr:colOff>50800</xdr:colOff>
      <xdr:row>61</xdr:row>
      <xdr:rowOff>84201</xdr:rowOff>
    </xdr:to>
    <xdr:cxnSp macro="">
      <xdr:nvCxnSpPr>
        <xdr:cNvPr id="710" name="直線コネクタ 709"/>
        <xdr:cNvCxnSpPr/>
      </xdr:nvCxnSpPr>
      <xdr:spPr>
        <a:xfrm>
          <a:off x="19545300" y="105335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44069</xdr:rowOff>
    </xdr:from>
    <xdr:to>
      <xdr:col>98</xdr:col>
      <xdr:colOff>38100</xdr:colOff>
      <xdr:row>61</xdr:row>
      <xdr:rowOff>145669</xdr:rowOff>
    </xdr:to>
    <xdr:sp macro="" textlink="">
      <xdr:nvSpPr>
        <xdr:cNvPr id="711" name="楕円 710"/>
        <xdr:cNvSpPr/>
      </xdr:nvSpPr>
      <xdr:spPr>
        <a:xfrm>
          <a:off x="18605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75057</xdr:rowOff>
    </xdr:from>
    <xdr:to>
      <xdr:col>102</xdr:col>
      <xdr:colOff>114300</xdr:colOff>
      <xdr:row>61</xdr:row>
      <xdr:rowOff>94869</xdr:rowOff>
    </xdr:to>
    <xdr:cxnSp macro="">
      <xdr:nvCxnSpPr>
        <xdr:cNvPr id="712" name="直線コネクタ 711"/>
        <xdr:cNvCxnSpPr/>
      </xdr:nvCxnSpPr>
      <xdr:spPr>
        <a:xfrm flipV="1">
          <a:off x="18656300" y="1053350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3"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14" name="n_2aveValue【学校施設】&#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715" name="n_3aveValue【学校施設】&#10;一人当たり面積"/>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716" name="n_4aveValue【学校施設】&#10;一人当たり面積"/>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102760</xdr:rowOff>
    </xdr:from>
    <xdr:ext cx="469744" cy="259045"/>
    <xdr:sp macro="" textlink="">
      <xdr:nvSpPr>
        <xdr:cNvPr id="717" name="n_1mainValue【学校施設】&#10;一人当たり面積"/>
        <xdr:cNvSpPr txBox="1"/>
      </xdr:nvSpPr>
      <xdr:spPr>
        <a:xfrm>
          <a:off x="210757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151528</xdr:rowOff>
    </xdr:from>
    <xdr:ext cx="469744" cy="259045"/>
    <xdr:sp macro="" textlink="">
      <xdr:nvSpPr>
        <xdr:cNvPr id="718" name="n_2mainValue【学校施設】&#10;一人当たり面積"/>
        <xdr:cNvSpPr txBox="1"/>
      </xdr:nvSpPr>
      <xdr:spPr>
        <a:xfrm>
          <a:off x="20199427" y="1026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142384</xdr:rowOff>
    </xdr:from>
    <xdr:ext cx="469744" cy="259045"/>
    <xdr:sp macro="" textlink="">
      <xdr:nvSpPr>
        <xdr:cNvPr id="719" name="n_3mainValue【学校施設】&#10;一人当たり面積"/>
        <xdr:cNvSpPr txBox="1"/>
      </xdr:nvSpPr>
      <xdr:spPr>
        <a:xfrm>
          <a:off x="19310427" y="1025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162196</xdr:rowOff>
    </xdr:from>
    <xdr:ext cx="469744" cy="259045"/>
    <xdr:sp macro="" textlink="">
      <xdr:nvSpPr>
        <xdr:cNvPr id="720" name="n_4mainValue【学校施設】&#10;一人当たり面積"/>
        <xdr:cNvSpPr txBox="1"/>
      </xdr:nvSpPr>
      <xdr:spPr>
        <a:xfrm>
          <a:off x="18421427" y="102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746" name="直線コネクタ 745"/>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49"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50" name="直線コネクタ 74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1"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2" name="フローチャート: 判断 7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753" name="フローチャート: 判断 752"/>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4" name="フローチャート: 判断 75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55" name="フローチャート: 判断 754"/>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756" name="フローチャート: 判断 755"/>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160382</xdr:rowOff>
    </xdr:from>
    <xdr:to>
      <xdr:col>85</xdr:col>
      <xdr:colOff>177800</xdr:colOff>
      <xdr:row>86</xdr:row>
      <xdr:rowOff>90532</xdr:rowOff>
    </xdr:to>
    <xdr:sp macro="" textlink="">
      <xdr:nvSpPr>
        <xdr:cNvPr id="762" name="楕円 761"/>
        <xdr:cNvSpPr/>
      </xdr:nvSpPr>
      <xdr:spPr>
        <a:xfrm>
          <a:off x="162687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138809</xdr:rowOff>
    </xdr:from>
    <xdr:ext cx="405111" cy="259045"/>
    <xdr:sp macro="" textlink="">
      <xdr:nvSpPr>
        <xdr:cNvPr id="763" name="【児童館】&#10;有形固定資産減価償却率該当値テキスト"/>
        <xdr:cNvSpPr txBox="1"/>
      </xdr:nvSpPr>
      <xdr:spPr>
        <a:xfrm>
          <a:off x="16357600"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142421</xdr:rowOff>
    </xdr:from>
    <xdr:to>
      <xdr:col>81</xdr:col>
      <xdr:colOff>101600</xdr:colOff>
      <xdr:row>86</xdr:row>
      <xdr:rowOff>72571</xdr:rowOff>
    </xdr:to>
    <xdr:sp macro="" textlink="">
      <xdr:nvSpPr>
        <xdr:cNvPr id="764" name="楕円 763"/>
        <xdr:cNvSpPr/>
      </xdr:nvSpPr>
      <xdr:spPr>
        <a:xfrm>
          <a:off x="15430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21771</xdr:rowOff>
    </xdr:from>
    <xdr:to>
      <xdr:col>85</xdr:col>
      <xdr:colOff>127000</xdr:colOff>
      <xdr:row>86</xdr:row>
      <xdr:rowOff>39732</xdr:rowOff>
    </xdr:to>
    <xdr:cxnSp macro="">
      <xdr:nvCxnSpPr>
        <xdr:cNvPr id="765" name="直線コネクタ 764"/>
        <xdr:cNvCxnSpPr/>
      </xdr:nvCxnSpPr>
      <xdr:spPr>
        <a:xfrm>
          <a:off x="15481300" y="147664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766" name="楕円 765"/>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86</xdr:row>
      <xdr:rowOff>21771</xdr:rowOff>
    </xdr:to>
    <xdr:cxnSp macro="">
      <xdr:nvCxnSpPr>
        <xdr:cNvPr id="767" name="直線コネクタ 766"/>
        <xdr:cNvCxnSpPr/>
      </xdr:nvCxnSpPr>
      <xdr:spPr>
        <a:xfrm>
          <a:off x="14592300" y="1468156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68" name="楕円 767"/>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769" name="直線コネクタ 768"/>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770" name="楕円 769"/>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771" name="直線コネクタ 770"/>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772"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3"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4" name="n_3aveValue【児童館】&#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775" name="n_4aveValue【児童館】&#10;有形固定資産減価償却率"/>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63698</xdr:rowOff>
    </xdr:from>
    <xdr:ext cx="405111" cy="259045"/>
    <xdr:sp macro="" textlink="">
      <xdr:nvSpPr>
        <xdr:cNvPr id="776" name="n_1mainValue【児童館】&#10;有形固定資産減価償却率"/>
        <xdr:cNvSpPr txBox="1"/>
      </xdr:nvSpPr>
      <xdr:spPr>
        <a:xfrm>
          <a:off x="152660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777"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78" name="n_3mainValue【児童館】&#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103795</xdr:rowOff>
    </xdr:from>
    <xdr:ext cx="405111" cy="259045"/>
    <xdr:sp macro="" textlink="">
      <xdr:nvSpPr>
        <xdr:cNvPr id="779" name="n_4mainValue【児童館】&#10;有形固定資産減価償却率"/>
        <xdr:cNvSpPr txBox="1"/>
      </xdr:nvSpPr>
      <xdr:spPr>
        <a:xfrm>
          <a:off x="12611744" y="14334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805" name="直線コネクタ 804"/>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6"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7" name="直線コネクタ 806"/>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808"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809" name="直線コネクタ 808"/>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10"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11" name="フローチャート: 判断 8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812" name="フローチャート: 判断 811"/>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813" name="フローチャート: 判断 812"/>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814" name="フローチャート: 判断 813"/>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815" name="フローチャート: 判断 814"/>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147864</xdr:rowOff>
    </xdr:from>
    <xdr:to>
      <xdr:col>116</xdr:col>
      <xdr:colOff>114300</xdr:colOff>
      <xdr:row>86</xdr:row>
      <xdr:rowOff>78014</xdr:rowOff>
    </xdr:to>
    <xdr:sp macro="" textlink="">
      <xdr:nvSpPr>
        <xdr:cNvPr id="821" name="楕円 820"/>
        <xdr:cNvSpPr/>
      </xdr:nvSpPr>
      <xdr:spPr>
        <a:xfrm>
          <a:off x="22110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62791</xdr:rowOff>
    </xdr:from>
    <xdr:ext cx="469744" cy="259045"/>
    <xdr:sp macro="" textlink="">
      <xdr:nvSpPr>
        <xdr:cNvPr id="822" name="【児童館】&#10;一人当たり面積該当値テキスト"/>
        <xdr:cNvSpPr txBox="1"/>
      </xdr:nvSpPr>
      <xdr:spPr>
        <a:xfrm>
          <a:off x="22199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147864</xdr:rowOff>
    </xdr:from>
    <xdr:to>
      <xdr:col>112</xdr:col>
      <xdr:colOff>38100</xdr:colOff>
      <xdr:row>86</xdr:row>
      <xdr:rowOff>78014</xdr:rowOff>
    </xdr:to>
    <xdr:sp macro="" textlink="">
      <xdr:nvSpPr>
        <xdr:cNvPr id="823" name="楕円 822"/>
        <xdr:cNvSpPr/>
      </xdr:nvSpPr>
      <xdr:spPr>
        <a:xfrm>
          <a:off x="21272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27214</xdr:rowOff>
    </xdr:from>
    <xdr:to>
      <xdr:col>116</xdr:col>
      <xdr:colOff>63500</xdr:colOff>
      <xdr:row>86</xdr:row>
      <xdr:rowOff>27214</xdr:rowOff>
    </xdr:to>
    <xdr:cxnSp macro="">
      <xdr:nvCxnSpPr>
        <xdr:cNvPr id="824" name="直線コネクタ 823"/>
        <xdr:cNvCxnSpPr/>
      </xdr:nvCxnSpPr>
      <xdr:spPr>
        <a:xfrm>
          <a:off x="21323300" y="14771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5" name="楕円 824"/>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27214</xdr:rowOff>
    </xdr:from>
    <xdr:to>
      <xdr:col>111</xdr:col>
      <xdr:colOff>177800</xdr:colOff>
      <xdr:row>86</xdr:row>
      <xdr:rowOff>38100</xdr:rowOff>
    </xdr:to>
    <xdr:cxnSp macro="">
      <xdr:nvCxnSpPr>
        <xdr:cNvPr id="826" name="直線コネクタ 825"/>
        <xdr:cNvCxnSpPr/>
      </xdr:nvCxnSpPr>
      <xdr:spPr>
        <a:xfrm flipV="1">
          <a:off x="20434300" y="14771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7" name="楕円 826"/>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8" name="直線コネクタ 827"/>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169636</xdr:rowOff>
    </xdr:from>
    <xdr:to>
      <xdr:col>98</xdr:col>
      <xdr:colOff>38100</xdr:colOff>
      <xdr:row>86</xdr:row>
      <xdr:rowOff>99786</xdr:rowOff>
    </xdr:to>
    <xdr:sp macro="" textlink="">
      <xdr:nvSpPr>
        <xdr:cNvPr id="829" name="楕円 828"/>
        <xdr:cNvSpPr/>
      </xdr:nvSpPr>
      <xdr:spPr>
        <a:xfrm>
          <a:off x="18605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48986</xdr:rowOff>
    </xdr:to>
    <xdr:cxnSp macro="">
      <xdr:nvCxnSpPr>
        <xdr:cNvPr id="830" name="直線コネクタ 829"/>
        <xdr:cNvCxnSpPr/>
      </xdr:nvCxnSpPr>
      <xdr:spPr>
        <a:xfrm flipV="1">
          <a:off x="18656300" y="14782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831" name="n_1aveValue【児童館】&#10;一人当たり面積"/>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832" name="n_2aveValue【児童館】&#10;一人当たり面積"/>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833" name="n_3aveValue【児童館】&#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834" name="n_4aveValue【児童館】&#10;一人当たり面積"/>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69141</xdr:rowOff>
    </xdr:from>
    <xdr:ext cx="469744" cy="259045"/>
    <xdr:sp macro="" textlink="">
      <xdr:nvSpPr>
        <xdr:cNvPr id="835" name="n_1mainValue【児童館】&#10;一人当たり面積"/>
        <xdr:cNvSpPr txBox="1"/>
      </xdr:nvSpPr>
      <xdr:spPr>
        <a:xfrm>
          <a:off x="21075727" y="1481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90913</xdr:rowOff>
    </xdr:from>
    <xdr:ext cx="469744" cy="259045"/>
    <xdr:sp macro="" textlink="">
      <xdr:nvSpPr>
        <xdr:cNvPr id="838" name="n_4mainValue【児童館】&#10;一人当たり面積"/>
        <xdr:cNvSpPr txBox="1"/>
      </xdr:nvSpPr>
      <xdr:spPr>
        <a:xfrm>
          <a:off x="18421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9" name="テキスト ボックス 8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2" name="直線コネクタ 8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4" name="直線コネクタ 8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6" name="直線コネクタ 8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867"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868" name="フローチャート: 判断 8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869" name="フローチャート: 判断 868"/>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70" name="フローチャート: 判断 869"/>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871" name="フローチャート: 判断 870"/>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872" name="フローチャート: 判断 871"/>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78" name="楕円 877"/>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157497</xdr:rowOff>
    </xdr:from>
    <xdr:ext cx="405111" cy="259045"/>
    <xdr:sp macro="" textlink="">
      <xdr:nvSpPr>
        <xdr:cNvPr id="879" name="【公民館】&#10;有形固定資産減価償却率該当値テキスト"/>
        <xdr:cNvSpPr txBox="1"/>
      </xdr:nvSpPr>
      <xdr:spPr>
        <a:xfrm>
          <a:off x="16357600" y="181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60961</xdr:rowOff>
    </xdr:from>
    <xdr:to>
      <xdr:col>81</xdr:col>
      <xdr:colOff>101600</xdr:colOff>
      <xdr:row>106</xdr:row>
      <xdr:rowOff>162561</xdr:rowOff>
    </xdr:to>
    <xdr:sp macro="" textlink="">
      <xdr:nvSpPr>
        <xdr:cNvPr id="880" name="楕円 879"/>
        <xdr:cNvSpPr/>
      </xdr:nvSpPr>
      <xdr:spPr>
        <a:xfrm>
          <a:off x="15430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111761</xdr:rowOff>
    </xdr:from>
    <xdr:to>
      <xdr:col>85</xdr:col>
      <xdr:colOff>127000</xdr:colOff>
      <xdr:row>106</xdr:row>
      <xdr:rowOff>121920</xdr:rowOff>
    </xdr:to>
    <xdr:cxnSp macro="">
      <xdr:nvCxnSpPr>
        <xdr:cNvPr id="881" name="直線コネクタ 880"/>
        <xdr:cNvCxnSpPr/>
      </xdr:nvCxnSpPr>
      <xdr:spPr>
        <a:xfrm>
          <a:off x="15481300" y="182854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82" name="楕円 881"/>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111761</xdr:rowOff>
    </xdr:to>
    <xdr:cxnSp macro="">
      <xdr:nvCxnSpPr>
        <xdr:cNvPr id="883" name="直線コネクタ 882"/>
        <xdr:cNvCxnSpPr/>
      </xdr:nvCxnSpPr>
      <xdr:spPr>
        <a:xfrm>
          <a:off x="14592300" y="1827276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884" name="楕円 883"/>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99061</xdr:rowOff>
    </xdr:to>
    <xdr:cxnSp macro="">
      <xdr:nvCxnSpPr>
        <xdr:cNvPr id="885" name="直線コネクタ 884"/>
        <xdr:cNvCxnSpPr/>
      </xdr:nvCxnSpPr>
      <xdr:spPr>
        <a:xfrm>
          <a:off x="13703300" y="18257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52070</xdr:rowOff>
    </xdr:from>
    <xdr:to>
      <xdr:col>67</xdr:col>
      <xdr:colOff>101600</xdr:colOff>
      <xdr:row>106</xdr:row>
      <xdr:rowOff>153670</xdr:rowOff>
    </xdr:to>
    <xdr:sp macro="" textlink="">
      <xdr:nvSpPr>
        <xdr:cNvPr id="886" name="楕円 885"/>
        <xdr:cNvSpPr/>
      </xdr:nvSpPr>
      <xdr:spPr>
        <a:xfrm>
          <a:off x="12763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83820</xdr:rowOff>
    </xdr:from>
    <xdr:to>
      <xdr:col>71</xdr:col>
      <xdr:colOff>177800</xdr:colOff>
      <xdr:row>106</xdr:row>
      <xdr:rowOff>102870</xdr:rowOff>
    </xdr:to>
    <xdr:cxnSp macro="">
      <xdr:nvCxnSpPr>
        <xdr:cNvPr id="887" name="直線コネクタ 886"/>
        <xdr:cNvCxnSpPr/>
      </xdr:nvCxnSpPr>
      <xdr:spPr>
        <a:xfrm flipV="1">
          <a:off x="12814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888"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889" name="n_2aveValue【公民館】&#10;有形固定資産減価償却率"/>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890" name="n_3aveValue【公民館】&#10;有形固定資産減価償却率"/>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891" name="n_4aveValue【公民館】&#10;有形固定資産減価償却率"/>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153688</xdr:rowOff>
    </xdr:from>
    <xdr:ext cx="405111" cy="259045"/>
    <xdr:sp macro="" textlink="">
      <xdr:nvSpPr>
        <xdr:cNvPr id="892" name="n_1mainValue【公民館】&#10;有形固定資産減価償却率"/>
        <xdr:cNvSpPr txBox="1"/>
      </xdr:nvSpPr>
      <xdr:spPr>
        <a:xfrm>
          <a:off x="152660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893" name="n_2main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894" name="n_3mainValue【公民館】&#10;有形固定資産減価償却率"/>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144797</xdr:rowOff>
    </xdr:from>
    <xdr:ext cx="405111" cy="259045"/>
    <xdr:sp macro="" textlink="">
      <xdr:nvSpPr>
        <xdr:cNvPr id="895" name="n_4mainValue【公民館】&#10;有形固定資産減価償却率"/>
        <xdr:cNvSpPr txBox="1"/>
      </xdr:nvSpPr>
      <xdr:spPr>
        <a:xfrm>
          <a:off x="12611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919" name="直線コネクタ 918"/>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21" name="直線コネクタ 9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922"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923" name="直線コネクタ 922"/>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924"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25" name="フローチャート: 判断 9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926" name="フローチャート: 判断 925"/>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927" name="フローチャート: 判断 926"/>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928" name="フローチャート: 判断 927"/>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929" name="フローチャート: 判断 928"/>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935" name="楕円 934"/>
        <xdr:cNvSpPr/>
      </xdr:nvSpPr>
      <xdr:spPr>
        <a:xfrm>
          <a:off x="22110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100347</xdr:rowOff>
    </xdr:from>
    <xdr:ext cx="469744" cy="259045"/>
    <xdr:sp macro="" textlink="">
      <xdr:nvSpPr>
        <xdr:cNvPr id="936" name="【公民館】&#10;一人当たり面積該当値テキスト"/>
        <xdr:cNvSpPr txBox="1"/>
      </xdr:nvSpPr>
      <xdr:spPr>
        <a:xfrm>
          <a:off x="22199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937" name="楕円 936"/>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1270</xdr:rowOff>
    </xdr:from>
    <xdr:to>
      <xdr:col>116</xdr:col>
      <xdr:colOff>63500</xdr:colOff>
      <xdr:row>107</xdr:row>
      <xdr:rowOff>7620</xdr:rowOff>
    </xdr:to>
    <xdr:cxnSp macro="">
      <xdr:nvCxnSpPr>
        <xdr:cNvPr id="938" name="直線コネクタ 937"/>
        <xdr:cNvCxnSpPr/>
      </xdr:nvCxnSpPr>
      <xdr:spPr>
        <a:xfrm flipV="1">
          <a:off x="21323300" y="18346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134620</xdr:rowOff>
    </xdr:from>
    <xdr:to>
      <xdr:col>107</xdr:col>
      <xdr:colOff>101600</xdr:colOff>
      <xdr:row>107</xdr:row>
      <xdr:rowOff>64770</xdr:rowOff>
    </xdr:to>
    <xdr:sp macro="" textlink="">
      <xdr:nvSpPr>
        <xdr:cNvPr id="939" name="楕円 938"/>
        <xdr:cNvSpPr/>
      </xdr:nvSpPr>
      <xdr:spPr>
        <a:xfrm>
          <a:off x="20383500" y="183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13970</xdr:rowOff>
    </xdr:to>
    <xdr:cxnSp macro="">
      <xdr:nvCxnSpPr>
        <xdr:cNvPr id="940" name="直線コネクタ 939"/>
        <xdr:cNvCxnSpPr/>
      </xdr:nvCxnSpPr>
      <xdr:spPr>
        <a:xfrm flipV="1">
          <a:off x="20434300" y="18352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41" name="楕円 940"/>
        <xdr:cNvSpPr/>
      </xdr:nvSpPr>
      <xdr:spPr>
        <a:xfrm>
          <a:off x="19494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13970</xdr:rowOff>
    </xdr:from>
    <xdr:to>
      <xdr:col>107</xdr:col>
      <xdr:colOff>50800</xdr:colOff>
      <xdr:row>107</xdr:row>
      <xdr:rowOff>22861</xdr:rowOff>
    </xdr:to>
    <xdr:cxnSp macro="">
      <xdr:nvCxnSpPr>
        <xdr:cNvPr id="942" name="直線コネクタ 941"/>
        <xdr:cNvCxnSpPr/>
      </xdr:nvCxnSpPr>
      <xdr:spPr>
        <a:xfrm flipV="1">
          <a:off x="19545300" y="183591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149861</xdr:rowOff>
    </xdr:from>
    <xdr:to>
      <xdr:col>98</xdr:col>
      <xdr:colOff>38100</xdr:colOff>
      <xdr:row>107</xdr:row>
      <xdr:rowOff>80011</xdr:rowOff>
    </xdr:to>
    <xdr:sp macro="" textlink="">
      <xdr:nvSpPr>
        <xdr:cNvPr id="943" name="楕円 942"/>
        <xdr:cNvSpPr/>
      </xdr:nvSpPr>
      <xdr:spPr>
        <a:xfrm>
          <a:off x="18605500" y="183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22861</xdr:rowOff>
    </xdr:from>
    <xdr:to>
      <xdr:col>102</xdr:col>
      <xdr:colOff>114300</xdr:colOff>
      <xdr:row>107</xdr:row>
      <xdr:rowOff>29211</xdr:rowOff>
    </xdr:to>
    <xdr:cxnSp macro="">
      <xdr:nvCxnSpPr>
        <xdr:cNvPr id="944" name="直線コネクタ 943"/>
        <xdr:cNvCxnSpPr/>
      </xdr:nvCxnSpPr>
      <xdr:spPr>
        <a:xfrm flipV="1">
          <a:off x="18656300" y="18368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945"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104157</xdr:rowOff>
    </xdr:from>
    <xdr:ext cx="469744" cy="259045"/>
    <xdr:sp macro="" textlink="">
      <xdr:nvSpPr>
        <xdr:cNvPr id="946" name="n_2aveValue【公民館】&#10;一人当たり面積"/>
        <xdr:cNvSpPr txBox="1"/>
      </xdr:nvSpPr>
      <xdr:spPr>
        <a:xfrm>
          <a:off x="20199427" y="184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100347</xdr:rowOff>
    </xdr:from>
    <xdr:ext cx="469744" cy="259045"/>
    <xdr:sp macro="" textlink="">
      <xdr:nvSpPr>
        <xdr:cNvPr id="947" name="n_3aveValue【公民館】&#10;一人当たり面積"/>
        <xdr:cNvSpPr txBox="1"/>
      </xdr:nvSpPr>
      <xdr:spPr>
        <a:xfrm>
          <a:off x="193104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102888</xdr:rowOff>
    </xdr:from>
    <xdr:ext cx="469744" cy="259045"/>
    <xdr:sp macro="" textlink="">
      <xdr:nvSpPr>
        <xdr:cNvPr id="948" name="n_4aveValue【公民館】&#10;一人当たり面積"/>
        <xdr:cNvSpPr txBox="1"/>
      </xdr:nvSpPr>
      <xdr:spPr>
        <a:xfrm>
          <a:off x="18421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949" name="n_1mainValue【公民館】&#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81297</xdr:rowOff>
    </xdr:from>
    <xdr:ext cx="469744" cy="259045"/>
    <xdr:sp macro="" textlink="">
      <xdr:nvSpPr>
        <xdr:cNvPr id="950" name="n_2mainValue【公民館】&#10;一人当たり面積"/>
        <xdr:cNvSpPr txBox="1"/>
      </xdr:nvSpPr>
      <xdr:spPr>
        <a:xfrm>
          <a:off x="20199427" y="1808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951" name="n_3main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96538</xdr:rowOff>
    </xdr:from>
    <xdr:ext cx="469744" cy="259045"/>
    <xdr:sp macro="" textlink="">
      <xdr:nvSpPr>
        <xdr:cNvPr id="952" name="n_4mainValue【公民館】&#10;一人当たり面積"/>
        <xdr:cNvSpPr txBox="1"/>
      </xdr:nvSpPr>
      <xdr:spPr>
        <a:xfrm>
          <a:off x="18421427" y="1809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有形固定資産減価償却率は全体的に高い水準にあり、特に保育所、児童館、公民館の有形固定資産減価償却率が高い水準にある。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保育所・こども園については、閉鎖及び建替えを予定していることから、有形固定資産減価償却率は減少する見込みである。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公民館については、老朽化が進んでいる建物が多く、今後も高い水準で推移する見込みであるが、小学校や消防庁舎の高台移転を予定していることから、計画的に施設の統廃合や長寿命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66"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5806</xdr:rowOff>
    </xdr:from>
    <xdr:to>
      <xdr:col>15</xdr:col>
      <xdr:colOff>101600</xdr:colOff>
      <xdr:row>37</xdr:row>
      <xdr:rowOff>107406</xdr:rowOff>
    </xdr:to>
    <xdr:sp macro="" textlink="">
      <xdr:nvSpPr>
        <xdr:cNvPr id="67" name="フローチャート: 判断 66"/>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123933</xdr:rowOff>
    </xdr:from>
    <xdr:ext cx="405111" cy="259045"/>
    <xdr:sp macro="" textlink="">
      <xdr:nvSpPr>
        <xdr:cNvPr id="68"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12337</xdr:rowOff>
    </xdr:from>
    <xdr:to>
      <xdr:col>10</xdr:col>
      <xdr:colOff>165100</xdr:colOff>
      <xdr:row>37</xdr:row>
      <xdr:rowOff>113937</xdr:rowOff>
    </xdr:to>
    <xdr:sp macro="" textlink="">
      <xdr:nvSpPr>
        <xdr:cNvPr id="69" name="フローチャート: 判断 68"/>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130464</xdr:rowOff>
    </xdr:from>
    <xdr:ext cx="405111" cy="259045"/>
    <xdr:sp macro="" textlink="">
      <xdr:nvSpPr>
        <xdr:cNvPr id="70"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154396</xdr:rowOff>
    </xdr:from>
    <xdr:to>
      <xdr:col>6</xdr:col>
      <xdr:colOff>38100</xdr:colOff>
      <xdr:row>37</xdr:row>
      <xdr:rowOff>84546</xdr:rowOff>
    </xdr:to>
    <xdr:sp macro="" textlink="">
      <xdr:nvSpPr>
        <xdr:cNvPr id="71" name="フローチャート: 判断 70"/>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101073</xdr:rowOff>
    </xdr:from>
    <xdr:ext cx="405111" cy="259045"/>
    <xdr:sp macro="" textlink="">
      <xdr:nvSpPr>
        <xdr:cNvPr id="72"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139700</xdr:rowOff>
    </xdr:from>
    <xdr:to>
      <xdr:col>24</xdr:col>
      <xdr:colOff>114300</xdr:colOff>
      <xdr:row>33</xdr:row>
      <xdr:rowOff>69850</xdr:rowOff>
    </xdr:to>
    <xdr:sp macro="" textlink="">
      <xdr:nvSpPr>
        <xdr:cNvPr id="78" name="楕円 77"/>
        <xdr:cNvSpPr/>
      </xdr:nvSpPr>
      <xdr:spPr>
        <a:xfrm>
          <a:off x="4584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92727</xdr:rowOff>
    </xdr:from>
    <xdr:ext cx="340478" cy="259045"/>
    <xdr:sp macro="" textlink="">
      <xdr:nvSpPr>
        <xdr:cNvPr id="79" name="【図書館】&#10;有形固定資産減価償却率該当値テキスト"/>
        <xdr:cNvSpPr txBox="1"/>
      </xdr:nvSpPr>
      <xdr:spPr>
        <a:xfrm>
          <a:off x="4673600" y="5579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43362</xdr:rowOff>
    </xdr:from>
    <xdr:to>
      <xdr:col>20</xdr:col>
      <xdr:colOff>38100</xdr:colOff>
      <xdr:row>41</xdr:row>
      <xdr:rowOff>144962</xdr:rowOff>
    </xdr:to>
    <xdr:sp macro="" textlink="">
      <xdr:nvSpPr>
        <xdr:cNvPr id="80" name="楕円 79"/>
        <xdr:cNvSpPr/>
      </xdr:nvSpPr>
      <xdr:spPr>
        <a:xfrm>
          <a:off x="3746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19050</xdr:rowOff>
    </xdr:from>
    <xdr:to>
      <xdr:col>24</xdr:col>
      <xdr:colOff>63500</xdr:colOff>
      <xdr:row>41</xdr:row>
      <xdr:rowOff>94162</xdr:rowOff>
    </xdr:to>
    <xdr:cxnSp macro="">
      <xdr:nvCxnSpPr>
        <xdr:cNvPr id="81" name="直線コネクタ 80"/>
        <xdr:cNvCxnSpPr/>
      </xdr:nvCxnSpPr>
      <xdr:spPr>
        <a:xfrm flipV="1">
          <a:off x="3797300" y="5676900"/>
          <a:ext cx="838200" cy="144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82" name="楕円 81"/>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94162</xdr:rowOff>
    </xdr:from>
    <xdr:to>
      <xdr:col>19</xdr:col>
      <xdr:colOff>177800</xdr:colOff>
      <xdr:row>42</xdr:row>
      <xdr:rowOff>92528</xdr:rowOff>
    </xdr:to>
    <xdr:cxnSp macro="">
      <xdr:nvCxnSpPr>
        <xdr:cNvPr id="83" name="直線コネクタ 82"/>
        <xdr:cNvCxnSpPr/>
      </xdr:nvCxnSpPr>
      <xdr:spPr>
        <a:xfrm flipV="1">
          <a:off x="2908300" y="712361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4" name="楕円 83"/>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5" name="直線コネクタ 84"/>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6" name="楕円 85"/>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7" name="直線コネクタ 86"/>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136089</xdr:rowOff>
    </xdr:from>
    <xdr:ext cx="405111" cy="259045"/>
    <xdr:sp macro="" textlink="">
      <xdr:nvSpPr>
        <xdr:cNvPr id="88" name="n_1mainValue【図書館】&#10;有形固定資産減価償却率"/>
        <xdr:cNvSpPr txBox="1"/>
      </xdr:nvSpPr>
      <xdr:spPr>
        <a:xfrm>
          <a:off x="35820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101617</xdr:rowOff>
    </xdr:from>
    <xdr:ext cx="469744" cy="259045"/>
    <xdr:sp macro="" textlink="">
      <xdr:nvSpPr>
        <xdr:cNvPr id="123" name="n_1aveValue【図書館】&#10;一人当たり面積"/>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170180</xdr:rowOff>
    </xdr:from>
    <xdr:to>
      <xdr:col>46</xdr:col>
      <xdr:colOff>38100</xdr:colOff>
      <xdr:row>40</xdr:row>
      <xdr:rowOff>100330</xdr:rowOff>
    </xdr:to>
    <xdr:sp macro="" textlink="">
      <xdr:nvSpPr>
        <xdr:cNvPr id="124" name="フローチャート: 判断 123"/>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116857</xdr:rowOff>
    </xdr:from>
    <xdr:ext cx="469744" cy="259045"/>
    <xdr:sp macro="" textlink="">
      <xdr:nvSpPr>
        <xdr:cNvPr id="125" name="n_2aveValue【図書館】&#10;一人当たり面積"/>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10160</xdr:rowOff>
    </xdr:from>
    <xdr:to>
      <xdr:col>41</xdr:col>
      <xdr:colOff>101600</xdr:colOff>
      <xdr:row>40</xdr:row>
      <xdr:rowOff>111760</xdr:rowOff>
    </xdr:to>
    <xdr:sp macro="" textlink="">
      <xdr:nvSpPr>
        <xdr:cNvPr id="126" name="フローチャート: 判断 125"/>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128287</xdr:rowOff>
    </xdr:from>
    <xdr:ext cx="469744" cy="259045"/>
    <xdr:sp macro="" textlink="">
      <xdr:nvSpPr>
        <xdr:cNvPr id="127" name="n_3aveValue【図書館】&#10;一人当たり面積"/>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36830</xdr:rowOff>
    </xdr:from>
    <xdr:to>
      <xdr:col>36</xdr:col>
      <xdr:colOff>165100</xdr:colOff>
      <xdr:row>40</xdr:row>
      <xdr:rowOff>138430</xdr:rowOff>
    </xdr:to>
    <xdr:sp macro="" textlink="">
      <xdr:nvSpPr>
        <xdr:cNvPr id="128" name="フローチャート: 判断 127"/>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154957</xdr:rowOff>
    </xdr:from>
    <xdr:ext cx="469744" cy="259045"/>
    <xdr:sp macro="" textlink="">
      <xdr:nvSpPr>
        <xdr:cNvPr id="129" name="n_4aveValue【図書館】&#10;一人当たり面積"/>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35" name="楕円 134"/>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36" name="【図書館】&#10;一人当たり面積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7" name="楕円 136"/>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160020</xdr:rowOff>
    </xdr:to>
    <xdr:cxnSp macro="">
      <xdr:nvCxnSpPr>
        <xdr:cNvPr id="138" name="直線コネクタ 137"/>
        <xdr:cNvCxnSpPr/>
      </xdr:nvCxnSpPr>
      <xdr:spPr>
        <a:xfrm>
          <a:off x="9639300" y="71094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9" name="楕円 138"/>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83820</xdr:rowOff>
    </xdr:to>
    <xdr:cxnSp macro="">
      <xdr:nvCxnSpPr>
        <xdr:cNvPr id="140" name="直線コネクタ 139"/>
        <xdr:cNvCxnSpPr/>
      </xdr:nvCxnSpPr>
      <xdr:spPr>
        <a:xfrm flipV="1">
          <a:off x="8750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41" name="楕円 140"/>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83820</xdr:rowOff>
    </xdr:to>
    <xdr:cxnSp macro="">
      <xdr:nvCxnSpPr>
        <xdr:cNvPr id="142" name="直線コネクタ 141"/>
        <xdr:cNvCxnSpPr/>
      </xdr:nvCxnSpPr>
      <xdr:spPr>
        <a:xfrm>
          <a:off x="7861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43" name="楕円 142"/>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87630</xdr:rowOff>
    </xdr:to>
    <xdr:cxnSp macro="">
      <xdr:nvCxnSpPr>
        <xdr:cNvPr id="144" name="直線コネクタ 143"/>
        <xdr:cNvCxnSpPr/>
      </xdr:nvCxnSpPr>
      <xdr:spPr>
        <a:xfrm flipV="1">
          <a:off x="6972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121937</xdr:rowOff>
    </xdr:from>
    <xdr:ext cx="469744" cy="259045"/>
    <xdr:sp macro="" textlink="">
      <xdr:nvSpPr>
        <xdr:cNvPr id="145" name="n_1mainValue【図書館】&#10;一人当たり面積"/>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150603</xdr:rowOff>
    </xdr:from>
    <xdr:ext cx="405111" cy="259045"/>
    <xdr:sp macro="" textlink="">
      <xdr:nvSpPr>
        <xdr:cNvPr id="182"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166370</xdr:rowOff>
    </xdr:from>
    <xdr:to>
      <xdr:col>15</xdr:col>
      <xdr:colOff>101600</xdr:colOff>
      <xdr:row>61</xdr:row>
      <xdr:rowOff>96520</xdr:rowOff>
    </xdr:to>
    <xdr:sp macro="" textlink="">
      <xdr:nvSpPr>
        <xdr:cNvPr id="183" name="フローチャート: 判断 182"/>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113047</xdr:rowOff>
    </xdr:from>
    <xdr:ext cx="405111" cy="259045"/>
    <xdr:sp macro="" textlink="">
      <xdr:nvSpPr>
        <xdr:cNvPr id="184" name="n_2aveValue【体育館・プー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22678</xdr:rowOff>
    </xdr:from>
    <xdr:to>
      <xdr:col>10</xdr:col>
      <xdr:colOff>165100</xdr:colOff>
      <xdr:row>61</xdr:row>
      <xdr:rowOff>124278</xdr:rowOff>
    </xdr:to>
    <xdr:sp macro="" textlink="">
      <xdr:nvSpPr>
        <xdr:cNvPr id="185" name="フローチャート: 判断 184"/>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140805</xdr:rowOff>
    </xdr:from>
    <xdr:ext cx="405111" cy="259045"/>
    <xdr:sp macro="" textlink="">
      <xdr:nvSpPr>
        <xdr:cNvPr id="186" name="n_3aveValue【体育館・プール】&#10;有形固定資産減価償却率"/>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164737</xdr:rowOff>
    </xdr:from>
    <xdr:to>
      <xdr:col>6</xdr:col>
      <xdr:colOff>38100</xdr:colOff>
      <xdr:row>61</xdr:row>
      <xdr:rowOff>94887</xdr:rowOff>
    </xdr:to>
    <xdr:sp macro="" textlink="">
      <xdr:nvSpPr>
        <xdr:cNvPr id="187" name="フローチャート: 判断 186"/>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111414</xdr:rowOff>
    </xdr:from>
    <xdr:ext cx="405111" cy="259045"/>
    <xdr:sp macro="" textlink="">
      <xdr:nvSpPr>
        <xdr:cNvPr id="188" name="n_4aveValue【体育館・プー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94" name="楕円 193"/>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95" name="【体育館・プール】&#10;有形固定資産減価償却率該当値テキスト"/>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6" name="楕円 195"/>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145324</xdr:rowOff>
    </xdr:to>
    <xdr:cxnSp macro="">
      <xdr:nvCxnSpPr>
        <xdr:cNvPr id="197" name="直線コネクタ 196"/>
        <xdr:cNvCxnSpPr/>
      </xdr:nvCxnSpPr>
      <xdr:spPr>
        <a:xfrm>
          <a:off x="3797300" y="107442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98" name="楕円 197"/>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24493</xdr:rowOff>
    </xdr:to>
    <xdr:cxnSp macro="">
      <xdr:nvCxnSpPr>
        <xdr:cNvPr id="199" name="直線コネクタ 198"/>
        <xdr:cNvCxnSpPr/>
      </xdr:nvCxnSpPr>
      <xdr:spPr>
        <a:xfrm flipV="1">
          <a:off x="2908300" y="10744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200" name="楕円 199"/>
        <xdr:cNvSpPr/>
      </xdr:nvSpPr>
      <xdr:spPr>
        <a:xfrm>
          <a:off x="196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24493</xdr:rowOff>
    </xdr:to>
    <xdr:cxnSp macro="">
      <xdr:nvCxnSpPr>
        <xdr:cNvPr id="201" name="直線コネクタ 200"/>
        <xdr:cNvCxnSpPr/>
      </xdr:nvCxnSpPr>
      <xdr:spPr>
        <a:xfrm>
          <a:off x="2019300" y="10793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202" name="楕円 201"/>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163285</xdr:rowOff>
    </xdr:to>
    <xdr:cxnSp macro="">
      <xdr:nvCxnSpPr>
        <xdr:cNvPr id="203" name="直線コネクタ 202"/>
        <xdr:cNvCxnSpPr/>
      </xdr:nvCxnSpPr>
      <xdr:spPr>
        <a:xfrm>
          <a:off x="1130300" y="107556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156227</xdr:rowOff>
    </xdr:from>
    <xdr:ext cx="405111" cy="259045"/>
    <xdr:sp macro="" textlink="">
      <xdr:nvSpPr>
        <xdr:cNvPr id="204"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205" name="n_2mainValue【体育館・プール】&#10;有形固定資産減価償却率"/>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206" name="n_3mainValue【体育館・プール】&#10;有形固定資産減価償却率"/>
        <xdr:cNvSpPr txBox="1"/>
      </xdr:nvSpPr>
      <xdr:spPr>
        <a:xfrm>
          <a:off x="1816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7" name="n_4mainValue【体育館・プー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157497</xdr:rowOff>
    </xdr:from>
    <xdr:ext cx="469744" cy="259045"/>
    <xdr:sp macro="" textlink="">
      <xdr:nvSpPr>
        <xdr:cNvPr id="239"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49530</xdr:rowOff>
    </xdr:from>
    <xdr:to>
      <xdr:col>46</xdr:col>
      <xdr:colOff>38100</xdr:colOff>
      <xdr:row>61</xdr:row>
      <xdr:rowOff>151130</xdr:rowOff>
    </xdr:to>
    <xdr:sp macro="" textlink="">
      <xdr:nvSpPr>
        <xdr:cNvPr id="240" name="フローチャート: 判断 239"/>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167657</xdr:rowOff>
    </xdr:from>
    <xdr:ext cx="469744" cy="259045"/>
    <xdr:sp macro="" textlink="">
      <xdr:nvSpPr>
        <xdr:cNvPr id="241" name="n_2aveValue【体育館・プール】&#10;一人当たり面積"/>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76200</xdr:rowOff>
    </xdr:from>
    <xdr:to>
      <xdr:col>41</xdr:col>
      <xdr:colOff>101600</xdr:colOff>
      <xdr:row>62</xdr:row>
      <xdr:rowOff>6350</xdr:rowOff>
    </xdr:to>
    <xdr:sp macro="" textlink="">
      <xdr:nvSpPr>
        <xdr:cNvPr id="242" name="フローチャート: 判断 241"/>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22877</xdr:rowOff>
    </xdr:from>
    <xdr:ext cx="469744" cy="259045"/>
    <xdr:sp macro="" textlink="">
      <xdr:nvSpPr>
        <xdr:cNvPr id="243" name="n_3aveValue【体育館・プール】&#10;一人当たり面積"/>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38100</xdr:rowOff>
    </xdr:from>
    <xdr:to>
      <xdr:col>36</xdr:col>
      <xdr:colOff>165100</xdr:colOff>
      <xdr:row>61</xdr:row>
      <xdr:rowOff>139700</xdr:rowOff>
    </xdr:to>
    <xdr:sp macro="" textlink="">
      <xdr:nvSpPr>
        <xdr:cNvPr id="244" name="フローチャート: 判断 243"/>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156227</xdr:rowOff>
    </xdr:from>
    <xdr:ext cx="469744" cy="259045"/>
    <xdr:sp macro="" textlink="">
      <xdr:nvSpPr>
        <xdr:cNvPr id="245" name="n_4aveValue【体育館・プール】&#10;一人当たり面積"/>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26670</xdr:rowOff>
    </xdr:from>
    <xdr:to>
      <xdr:col>55</xdr:col>
      <xdr:colOff>50800</xdr:colOff>
      <xdr:row>62</xdr:row>
      <xdr:rowOff>128270</xdr:rowOff>
    </xdr:to>
    <xdr:sp macro="" textlink="">
      <xdr:nvSpPr>
        <xdr:cNvPr id="251" name="楕円 250"/>
        <xdr:cNvSpPr/>
      </xdr:nvSpPr>
      <xdr:spPr>
        <a:xfrm>
          <a:off x="104267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5097</xdr:rowOff>
    </xdr:from>
    <xdr:ext cx="469744" cy="259045"/>
    <xdr:sp macro="" textlink="">
      <xdr:nvSpPr>
        <xdr:cNvPr id="252" name="【体育館・プール】&#10;一人当たり面積該当値テキスト"/>
        <xdr:cNvSpPr txBox="1"/>
      </xdr:nvSpPr>
      <xdr:spPr>
        <a:xfrm>
          <a:off x="10515600"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34290</xdr:rowOff>
    </xdr:from>
    <xdr:to>
      <xdr:col>50</xdr:col>
      <xdr:colOff>165100</xdr:colOff>
      <xdr:row>62</xdr:row>
      <xdr:rowOff>135890</xdr:rowOff>
    </xdr:to>
    <xdr:sp macro="" textlink="">
      <xdr:nvSpPr>
        <xdr:cNvPr id="253" name="楕円 252"/>
        <xdr:cNvSpPr/>
      </xdr:nvSpPr>
      <xdr:spPr>
        <a:xfrm>
          <a:off x="95885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77470</xdr:rowOff>
    </xdr:from>
    <xdr:to>
      <xdr:col>55</xdr:col>
      <xdr:colOff>0</xdr:colOff>
      <xdr:row>62</xdr:row>
      <xdr:rowOff>85090</xdr:rowOff>
    </xdr:to>
    <xdr:cxnSp macro="">
      <xdr:nvCxnSpPr>
        <xdr:cNvPr id="254" name="直線コネクタ 253"/>
        <xdr:cNvCxnSpPr/>
      </xdr:nvCxnSpPr>
      <xdr:spPr>
        <a:xfrm flipV="1">
          <a:off x="9639300" y="107073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41910</xdr:rowOff>
    </xdr:from>
    <xdr:to>
      <xdr:col>46</xdr:col>
      <xdr:colOff>38100</xdr:colOff>
      <xdr:row>62</xdr:row>
      <xdr:rowOff>143510</xdr:rowOff>
    </xdr:to>
    <xdr:sp macro="" textlink="">
      <xdr:nvSpPr>
        <xdr:cNvPr id="255" name="楕円 254"/>
        <xdr:cNvSpPr/>
      </xdr:nvSpPr>
      <xdr:spPr>
        <a:xfrm>
          <a:off x="8699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85090</xdr:rowOff>
    </xdr:from>
    <xdr:to>
      <xdr:col>50</xdr:col>
      <xdr:colOff>114300</xdr:colOff>
      <xdr:row>62</xdr:row>
      <xdr:rowOff>92710</xdr:rowOff>
    </xdr:to>
    <xdr:cxnSp macro="">
      <xdr:nvCxnSpPr>
        <xdr:cNvPr id="256" name="直線コネクタ 255"/>
        <xdr:cNvCxnSpPr/>
      </xdr:nvCxnSpPr>
      <xdr:spPr>
        <a:xfrm flipV="1">
          <a:off x="8750300" y="10714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54610</xdr:rowOff>
    </xdr:from>
    <xdr:to>
      <xdr:col>41</xdr:col>
      <xdr:colOff>101600</xdr:colOff>
      <xdr:row>62</xdr:row>
      <xdr:rowOff>156210</xdr:rowOff>
    </xdr:to>
    <xdr:sp macro="" textlink="">
      <xdr:nvSpPr>
        <xdr:cNvPr id="257" name="楕円 256"/>
        <xdr:cNvSpPr/>
      </xdr:nvSpPr>
      <xdr:spPr>
        <a:xfrm>
          <a:off x="7810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92710</xdr:rowOff>
    </xdr:from>
    <xdr:to>
      <xdr:col>45</xdr:col>
      <xdr:colOff>177800</xdr:colOff>
      <xdr:row>62</xdr:row>
      <xdr:rowOff>105410</xdr:rowOff>
    </xdr:to>
    <xdr:cxnSp macro="">
      <xdr:nvCxnSpPr>
        <xdr:cNvPr id="258" name="直線コネクタ 257"/>
        <xdr:cNvCxnSpPr/>
      </xdr:nvCxnSpPr>
      <xdr:spPr>
        <a:xfrm flipV="1">
          <a:off x="7861300" y="10722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60960</xdr:rowOff>
    </xdr:from>
    <xdr:to>
      <xdr:col>36</xdr:col>
      <xdr:colOff>165100</xdr:colOff>
      <xdr:row>62</xdr:row>
      <xdr:rowOff>162560</xdr:rowOff>
    </xdr:to>
    <xdr:sp macro="" textlink="">
      <xdr:nvSpPr>
        <xdr:cNvPr id="259" name="楕円 258"/>
        <xdr:cNvSpPr/>
      </xdr:nvSpPr>
      <xdr:spPr>
        <a:xfrm>
          <a:off x="69215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105410</xdr:rowOff>
    </xdr:from>
    <xdr:to>
      <xdr:col>41</xdr:col>
      <xdr:colOff>50800</xdr:colOff>
      <xdr:row>62</xdr:row>
      <xdr:rowOff>111760</xdr:rowOff>
    </xdr:to>
    <xdr:cxnSp macro="">
      <xdr:nvCxnSpPr>
        <xdr:cNvPr id="260" name="直線コネクタ 259"/>
        <xdr:cNvCxnSpPr/>
      </xdr:nvCxnSpPr>
      <xdr:spPr>
        <a:xfrm flipV="1">
          <a:off x="6972300" y="107353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127017</xdr:rowOff>
    </xdr:from>
    <xdr:ext cx="469744" cy="259045"/>
    <xdr:sp macro="" textlink="">
      <xdr:nvSpPr>
        <xdr:cNvPr id="261" name="n_1mainValue【体育館・プール】&#10;一人当たり面積"/>
        <xdr:cNvSpPr txBox="1"/>
      </xdr:nvSpPr>
      <xdr:spPr>
        <a:xfrm>
          <a:off x="9391727" y="1075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134637</xdr:rowOff>
    </xdr:from>
    <xdr:ext cx="469744" cy="259045"/>
    <xdr:sp macro="" textlink="">
      <xdr:nvSpPr>
        <xdr:cNvPr id="262" name="n_2mainValue【体育館・プール】&#10;一人当たり面積"/>
        <xdr:cNvSpPr txBox="1"/>
      </xdr:nvSpPr>
      <xdr:spPr>
        <a:xfrm>
          <a:off x="851542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147337</xdr:rowOff>
    </xdr:from>
    <xdr:ext cx="469744" cy="259045"/>
    <xdr:sp macro="" textlink="">
      <xdr:nvSpPr>
        <xdr:cNvPr id="263" name="n_3mainValue【体育館・プール】&#10;一人当たり面積"/>
        <xdr:cNvSpPr txBox="1"/>
      </xdr:nvSpPr>
      <xdr:spPr>
        <a:xfrm>
          <a:off x="76264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153687</xdr:rowOff>
    </xdr:from>
    <xdr:ext cx="469744" cy="259045"/>
    <xdr:sp macro="" textlink="">
      <xdr:nvSpPr>
        <xdr:cNvPr id="264" name="n_4mainValue【体育館・プール】&#10;一人当たり面積"/>
        <xdr:cNvSpPr txBox="1"/>
      </xdr:nvSpPr>
      <xdr:spPr>
        <a:xfrm>
          <a:off x="6737427"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292" name="【福祉施設】&#10;有形固定資産減価償却率平均値テキスト"/>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144290</xdr:rowOff>
    </xdr:from>
    <xdr:ext cx="405111" cy="259045"/>
    <xdr:sp macro="" textlink="">
      <xdr:nvSpPr>
        <xdr:cNvPr id="295" name="n_1aveValue【福祉施設】&#10;有形固定資産減価償却率"/>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51308</xdr:rowOff>
    </xdr:from>
    <xdr:to>
      <xdr:col>15</xdr:col>
      <xdr:colOff>101600</xdr:colOff>
      <xdr:row>80</xdr:row>
      <xdr:rowOff>152908</xdr:rowOff>
    </xdr:to>
    <xdr:sp macro="" textlink="">
      <xdr:nvSpPr>
        <xdr:cNvPr id="296" name="フローチャート: 判断 295"/>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169435</xdr:rowOff>
    </xdr:from>
    <xdr:ext cx="405111" cy="259045"/>
    <xdr:sp macro="" textlink="">
      <xdr:nvSpPr>
        <xdr:cNvPr id="297" name="n_2aveValue【福祉施設】&#10;有形固定資産減価償却率"/>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145035</xdr:rowOff>
    </xdr:from>
    <xdr:to>
      <xdr:col>10</xdr:col>
      <xdr:colOff>165100</xdr:colOff>
      <xdr:row>80</xdr:row>
      <xdr:rowOff>75185</xdr:rowOff>
    </xdr:to>
    <xdr:sp macro="" textlink="">
      <xdr:nvSpPr>
        <xdr:cNvPr id="298" name="フローチャート: 判断 297"/>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91712</xdr:rowOff>
    </xdr:from>
    <xdr:ext cx="405111" cy="259045"/>
    <xdr:sp macro="" textlink="">
      <xdr:nvSpPr>
        <xdr:cNvPr id="299" name="n_3aveValue【福祉施設】&#10;有形固定資産減価償却率"/>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115315</xdr:rowOff>
    </xdr:from>
    <xdr:to>
      <xdr:col>6</xdr:col>
      <xdr:colOff>38100</xdr:colOff>
      <xdr:row>80</xdr:row>
      <xdr:rowOff>45465</xdr:rowOff>
    </xdr:to>
    <xdr:sp macro="" textlink="">
      <xdr:nvSpPr>
        <xdr:cNvPr id="300" name="フローチャート: 判断 299"/>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61992</xdr:rowOff>
    </xdr:from>
    <xdr:ext cx="405111" cy="259045"/>
    <xdr:sp macro="" textlink="">
      <xdr:nvSpPr>
        <xdr:cNvPr id="301" name="n_4aveValue【福祉施設】&#10;有形固定資産減価償却率"/>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307" name="楕円 306"/>
        <xdr:cNvSpPr/>
      </xdr:nvSpPr>
      <xdr:spPr>
        <a:xfrm>
          <a:off x="4584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41164</xdr:rowOff>
    </xdr:from>
    <xdr:ext cx="405111" cy="259045"/>
    <xdr:sp macro="" textlink="">
      <xdr:nvSpPr>
        <xdr:cNvPr id="308" name="【福祉施設】&#10;有形固定資産減価償却率該当値テキスト"/>
        <xdr:cNvSpPr txBox="1"/>
      </xdr:nvSpPr>
      <xdr:spPr>
        <a:xfrm>
          <a:off x="4673600"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138176</xdr:rowOff>
    </xdr:from>
    <xdr:to>
      <xdr:col>20</xdr:col>
      <xdr:colOff>38100</xdr:colOff>
      <xdr:row>84</xdr:row>
      <xdr:rowOff>68326</xdr:rowOff>
    </xdr:to>
    <xdr:sp macro="" textlink="">
      <xdr:nvSpPr>
        <xdr:cNvPr id="309" name="楕円 308"/>
        <xdr:cNvSpPr/>
      </xdr:nvSpPr>
      <xdr:spPr>
        <a:xfrm>
          <a:off x="3746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84</xdr:row>
      <xdr:rowOff>17526</xdr:rowOff>
    </xdr:to>
    <xdr:cxnSp macro="">
      <xdr:nvCxnSpPr>
        <xdr:cNvPr id="310" name="直線コネクタ 309"/>
        <xdr:cNvCxnSpPr/>
      </xdr:nvCxnSpPr>
      <xdr:spPr>
        <a:xfrm flipV="1">
          <a:off x="3797300" y="14343887"/>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62737</xdr:rowOff>
    </xdr:from>
    <xdr:to>
      <xdr:col>15</xdr:col>
      <xdr:colOff>101600</xdr:colOff>
      <xdr:row>83</xdr:row>
      <xdr:rowOff>164337</xdr:rowOff>
    </xdr:to>
    <xdr:sp macro="" textlink="">
      <xdr:nvSpPr>
        <xdr:cNvPr id="311" name="楕円 310"/>
        <xdr:cNvSpPr/>
      </xdr:nvSpPr>
      <xdr:spPr>
        <a:xfrm>
          <a:off x="2857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113537</xdr:rowOff>
    </xdr:from>
    <xdr:to>
      <xdr:col>19</xdr:col>
      <xdr:colOff>177800</xdr:colOff>
      <xdr:row>84</xdr:row>
      <xdr:rowOff>17526</xdr:rowOff>
    </xdr:to>
    <xdr:cxnSp macro="">
      <xdr:nvCxnSpPr>
        <xdr:cNvPr id="312" name="直線コネクタ 311"/>
        <xdr:cNvCxnSpPr/>
      </xdr:nvCxnSpPr>
      <xdr:spPr>
        <a:xfrm>
          <a:off x="2908300" y="1434388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xdr:rowOff>
    </xdr:from>
    <xdr:to>
      <xdr:col>10</xdr:col>
      <xdr:colOff>165100</xdr:colOff>
      <xdr:row>83</xdr:row>
      <xdr:rowOff>114046</xdr:rowOff>
    </xdr:to>
    <xdr:sp macro="" textlink="">
      <xdr:nvSpPr>
        <xdr:cNvPr id="313" name="楕円 312"/>
        <xdr:cNvSpPr/>
      </xdr:nvSpPr>
      <xdr:spPr>
        <a:xfrm>
          <a:off x="1968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113537</xdr:rowOff>
    </xdr:to>
    <xdr:cxnSp macro="">
      <xdr:nvCxnSpPr>
        <xdr:cNvPr id="314" name="直線コネクタ 313"/>
        <xdr:cNvCxnSpPr/>
      </xdr:nvCxnSpPr>
      <xdr:spPr>
        <a:xfrm>
          <a:off x="2019300" y="142935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76454</xdr:rowOff>
    </xdr:from>
    <xdr:to>
      <xdr:col>6</xdr:col>
      <xdr:colOff>38100</xdr:colOff>
      <xdr:row>84</xdr:row>
      <xdr:rowOff>6604</xdr:rowOff>
    </xdr:to>
    <xdr:sp macro="" textlink="">
      <xdr:nvSpPr>
        <xdr:cNvPr id="315" name="楕円 314"/>
        <xdr:cNvSpPr/>
      </xdr:nvSpPr>
      <xdr:spPr>
        <a:xfrm>
          <a:off x="1079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63246</xdr:rowOff>
    </xdr:from>
    <xdr:to>
      <xdr:col>10</xdr:col>
      <xdr:colOff>114300</xdr:colOff>
      <xdr:row>83</xdr:row>
      <xdr:rowOff>127254</xdr:rowOff>
    </xdr:to>
    <xdr:cxnSp macro="">
      <xdr:nvCxnSpPr>
        <xdr:cNvPr id="316" name="直線コネクタ 315"/>
        <xdr:cNvCxnSpPr/>
      </xdr:nvCxnSpPr>
      <xdr:spPr>
        <a:xfrm flipV="1">
          <a:off x="1130300" y="14293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59453</xdr:rowOff>
    </xdr:from>
    <xdr:ext cx="405111" cy="259045"/>
    <xdr:sp macro="" textlink="">
      <xdr:nvSpPr>
        <xdr:cNvPr id="317" name="n_1mainValue【福祉施設】&#10;有形固定資産減価償却率"/>
        <xdr:cNvSpPr txBox="1"/>
      </xdr:nvSpPr>
      <xdr:spPr>
        <a:xfrm>
          <a:off x="3582044" y="1446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155464</xdr:rowOff>
    </xdr:from>
    <xdr:ext cx="405111" cy="259045"/>
    <xdr:sp macro="" textlink="">
      <xdr:nvSpPr>
        <xdr:cNvPr id="318" name="n_2mainValue【福祉施設】&#10;有形固定資産減価償却率"/>
        <xdr:cNvSpPr txBox="1"/>
      </xdr:nvSpPr>
      <xdr:spPr>
        <a:xfrm>
          <a:off x="2705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105173</xdr:rowOff>
    </xdr:from>
    <xdr:ext cx="405111" cy="259045"/>
    <xdr:sp macro="" textlink="">
      <xdr:nvSpPr>
        <xdr:cNvPr id="319" name="n_3mainValue【福祉施設】&#10;有形固定資産減価償却率"/>
        <xdr:cNvSpPr txBox="1"/>
      </xdr:nvSpPr>
      <xdr:spPr>
        <a:xfrm>
          <a:off x="1816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169181</xdr:rowOff>
    </xdr:from>
    <xdr:ext cx="405111" cy="259045"/>
    <xdr:sp macro="" textlink="">
      <xdr:nvSpPr>
        <xdr:cNvPr id="320" name="n_4mainValue【福祉施設】&#10;有形固定資産減価償却率"/>
        <xdr:cNvSpPr txBox="1"/>
      </xdr:nvSpPr>
      <xdr:spPr>
        <a:xfrm>
          <a:off x="9277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90188</xdr:rowOff>
    </xdr:from>
    <xdr:ext cx="469744" cy="259045"/>
    <xdr:sp macro="" textlink="">
      <xdr:nvSpPr>
        <xdr:cNvPr id="352" name="n_1aveValue【福祉施設】&#10;一人当たり面積"/>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21589</xdr:rowOff>
    </xdr:from>
    <xdr:to>
      <xdr:col>46</xdr:col>
      <xdr:colOff>38100</xdr:colOff>
      <xdr:row>85</xdr:row>
      <xdr:rowOff>123189</xdr:rowOff>
    </xdr:to>
    <xdr:sp macro="" textlink="">
      <xdr:nvSpPr>
        <xdr:cNvPr id="353" name="フローチャート: 判断 352"/>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139716</xdr:rowOff>
    </xdr:from>
    <xdr:ext cx="469744" cy="259045"/>
    <xdr:sp macro="" textlink="">
      <xdr:nvSpPr>
        <xdr:cNvPr id="354"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35561</xdr:rowOff>
    </xdr:from>
    <xdr:to>
      <xdr:col>41</xdr:col>
      <xdr:colOff>101600</xdr:colOff>
      <xdr:row>85</xdr:row>
      <xdr:rowOff>137161</xdr:rowOff>
    </xdr:to>
    <xdr:sp macro="" textlink="">
      <xdr:nvSpPr>
        <xdr:cNvPr id="355" name="フローチャート: 判断 354"/>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153688</xdr:rowOff>
    </xdr:from>
    <xdr:ext cx="469744" cy="259045"/>
    <xdr:sp macro="" textlink="">
      <xdr:nvSpPr>
        <xdr:cNvPr id="356" name="n_3aveValue【福祉施設】&#10;一人当たり面積"/>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41911</xdr:rowOff>
    </xdr:from>
    <xdr:to>
      <xdr:col>36</xdr:col>
      <xdr:colOff>165100</xdr:colOff>
      <xdr:row>85</xdr:row>
      <xdr:rowOff>143511</xdr:rowOff>
    </xdr:to>
    <xdr:sp macro="" textlink="">
      <xdr:nvSpPr>
        <xdr:cNvPr id="357" name="フローチャート: 判断 356"/>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160038</xdr:rowOff>
    </xdr:from>
    <xdr:ext cx="469744" cy="259045"/>
    <xdr:sp macro="" textlink="">
      <xdr:nvSpPr>
        <xdr:cNvPr id="358" name="n_4aveValue【福祉施設】&#10;一人当たり面積"/>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168911</xdr:rowOff>
    </xdr:from>
    <xdr:to>
      <xdr:col>55</xdr:col>
      <xdr:colOff>50800</xdr:colOff>
      <xdr:row>86</xdr:row>
      <xdr:rowOff>99061</xdr:rowOff>
    </xdr:to>
    <xdr:sp macro="" textlink="">
      <xdr:nvSpPr>
        <xdr:cNvPr id="364" name="楕円 363"/>
        <xdr:cNvSpPr/>
      </xdr:nvSpPr>
      <xdr:spPr>
        <a:xfrm>
          <a:off x="10426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83838</xdr:rowOff>
    </xdr:from>
    <xdr:ext cx="469744" cy="259045"/>
    <xdr:sp macro="" textlink="">
      <xdr:nvSpPr>
        <xdr:cNvPr id="365" name="【福祉施設】&#10;一人当たり面積該当値テキスト"/>
        <xdr:cNvSpPr txBox="1"/>
      </xdr:nvSpPr>
      <xdr:spPr>
        <a:xfrm>
          <a:off x="10515600"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66" name="楕円 365"/>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48261</xdr:rowOff>
    </xdr:from>
    <xdr:to>
      <xdr:col>55</xdr:col>
      <xdr:colOff>0</xdr:colOff>
      <xdr:row>86</xdr:row>
      <xdr:rowOff>49530</xdr:rowOff>
    </xdr:to>
    <xdr:cxnSp macro="">
      <xdr:nvCxnSpPr>
        <xdr:cNvPr id="367" name="直線コネクタ 366"/>
        <xdr:cNvCxnSpPr/>
      </xdr:nvCxnSpPr>
      <xdr:spPr>
        <a:xfrm flipV="1">
          <a:off x="9639300" y="14792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15239</xdr:rowOff>
    </xdr:from>
    <xdr:to>
      <xdr:col>46</xdr:col>
      <xdr:colOff>38100</xdr:colOff>
      <xdr:row>86</xdr:row>
      <xdr:rowOff>116839</xdr:rowOff>
    </xdr:to>
    <xdr:sp macro="" textlink="">
      <xdr:nvSpPr>
        <xdr:cNvPr id="368" name="楕円 367"/>
        <xdr:cNvSpPr/>
      </xdr:nvSpPr>
      <xdr:spPr>
        <a:xfrm>
          <a:off x="8699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66039</xdr:rowOff>
    </xdr:to>
    <xdr:cxnSp macro="">
      <xdr:nvCxnSpPr>
        <xdr:cNvPr id="369" name="直線コネクタ 368"/>
        <xdr:cNvCxnSpPr/>
      </xdr:nvCxnSpPr>
      <xdr:spPr>
        <a:xfrm flipV="1">
          <a:off x="8750300" y="147942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16511</xdr:rowOff>
    </xdr:from>
    <xdr:to>
      <xdr:col>41</xdr:col>
      <xdr:colOff>101600</xdr:colOff>
      <xdr:row>86</xdr:row>
      <xdr:rowOff>118111</xdr:rowOff>
    </xdr:to>
    <xdr:sp macro="" textlink="">
      <xdr:nvSpPr>
        <xdr:cNvPr id="370" name="楕円 369"/>
        <xdr:cNvSpPr/>
      </xdr:nvSpPr>
      <xdr:spPr>
        <a:xfrm>
          <a:off x="7810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66039</xdr:rowOff>
    </xdr:from>
    <xdr:to>
      <xdr:col>45</xdr:col>
      <xdr:colOff>177800</xdr:colOff>
      <xdr:row>86</xdr:row>
      <xdr:rowOff>67311</xdr:rowOff>
    </xdr:to>
    <xdr:cxnSp macro="">
      <xdr:nvCxnSpPr>
        <xdr:cNvPr id="371" name="直線コネクタ 370"/>
        <xdr:cNvCxnSpPr/>
      </xdr:nvCxnSpPr>
      <xdr:spPr>
        <a:xfrm flipV="1">
          <a:off x="7861300" y="148107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17780</xdr:rowOff>
    </xdr:from>
    <xdr:to>
      <xdr:col>36</xdr:col>
      <xdr:colOff>165100</xdr:colOff>
      <xdr:row>86</xdr:row>
      <xdr:rowOff>119380</xdr:rowOff>
    </xdr:to>
    <xdr:sp macro="" textlink="">
      <xdr:nvSpPr>
        <xdr:cNvPr id="372" name="楕円 371"/>
        <xdr:cNvSpPr/>
      </xdr:nvSpPr>
      <xdr:spPr>
        <a:xfrm>
          <a:off x="6921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67311</xdr:rowOff>
    </xdr:from>
    <xdr:to>
      <xdr:col>41</xdr:col>
      <xdr:colOff>50800</xdr:colOff>
      <xdr:row>86</xdr:row>
      <xdr:rowOff>68580</xdr:rowOff>
    </xdr:to>
    <xdr:cxnSp macro="">
      <xdr:nvCxnSpPr>
        <xdr:cNvPr id="373" name="直線コネクタ 372"/>
        <xdr:cNvCxnSpPr/>
      </xdr:nvCxnSpPr>
      <xdr:spPr>
        <a:xfrm flipV="1">
          <a:off x="6972300" y="14812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91457</xdr:rowOff>
    </xdr:from>
    <xdr:ext cx="469744" cy="259045"/>
    <xdr:sp macro="" textlink="">
      <xdr:nvSpPr>
        <xdr:cNvPr id="374" name="n_1mainValue【福祉施設】&#10;一人当たり面積"/>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107966</xdr:rowOff>
    </xdr:from>
    <xdr:ext cx="469744" cy="259045"/>
    <xdr:sp macro="" textlink="">
      <xdr:nvSpPr>
        <xdr:cNvPr id="375" name="n_2mainValue【福祉施設】&#10;一人当たり面積"/>
        <xdr:cNvSpPr txBox="1"/>
      </xdr:nvSpPr>
      <xdr:spPr>
        <a:xfrm>
          <a:off x="8515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109238</xdr:rowOff>
    </xdr:from>
    <xdr:ext cx="469744" cy="259045"/>
    <xdr:sp macro="" textlink="">
      <xdr:nvSpPr>
        <xdr:cNvPr id="376" name="n_3mainValue【福祉施設】&#10;一人当たり面積"/>
        <xdr:cNvSpPr txBox="1"/>
      </xdr:nvSpPr>
      <xdr:spPr>
        <a:xfrm>
          <a:off x="7626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110507</xdr:rowOff>
    </xdr:from>
    <xdr:ext cx="469744" cy="259045"/>
    <xdr:sp macro="" textlink="">
      <xdr:nvSpPr>
        <xdr:cNvPr id="377" name="n_4mainValue【福祉施設】&#10;一人当たり面積"/>
        <xdr:cNvSpPr txBox="1"/>
      </xdr:nvSpPr>
      <xdr:spPr>
        <a:xfrm>
          <a:off x="6737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110507</xdr:rowOff>
    </xdr:from>
    <xdr:ext cx="405111" cy="259045"/>
    <xdr:sp macro="" textlink="">
      <xdr:nvSpPr>
        <xdr:cNvPr id="410" name="n_1aveValue【市民会館】&#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111125</xdr:rowOff>
    </xdr:from>
    <xdr:to>
      <xdr:col>15</xdr:col>
      <xdr:colOff>101600</xdr:colOff>
      <xdr:row>104</xdr:row>
      <xdr:rowOff>41275</xdr:rowOff>
    </xdr:to>
    <xdr:sp macro="" textlink="">
      <xdr:nvSpPr>
        <xdr:cNvPr id="411" name="フローチャート: 判断 410"/>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32402</xdr:rowOff>
    </xdr:from>
    <xdr:ext cx="405111" cy="259045"/>
    <xdr:sp macro="" textlink="">
      <xdr:nvSpPr>
        <xdr:cNvPr id="412" name="n_2aveValue【市民会館】&#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109220</xdr:rowOff>
    </xdr:from>
    <xdr:to>
      <xdr:col>10</xdr:col>
      <xdr:colOff>165100</xdr:colOff>
      <xdr:row>104</xdr:row>
      <xdr:rowOff>39370</xdr:rowOff>
    </xdr:to>
    <xdr:sp macro="" textlink="">
      <xdr:nvSpPr>
        <xdr:cNvPr id="413" name="フローチャート: 判断 412"/>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30497</xdr:rowOff>
    </xdr:from>
    <xdr:ext cx="405111" cy="259045"/>
    <xdr:sp macro="" textlink="">
      <xdr:nvSpPr>
        <xdr:cNvPr id="414" name="n_3aveValue【市民会館】&#10;有形固定資産減価償却率"/>
        <xdr:cNvSpPr txBox="1"/>
      </xdr:nvSpPr>
      <xdr:spPr>
        <a:xfrm>
          <a:off x="1816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67311</xdr:rowOff>
    </xdr:from>
    <xdr:to>
      <xdr:col>6</xdr:col>
      <xdr:colOff>38100</xdr:colOff>
      <xdr:row>103</xdr:row>
      <xdr:rowOff>168911</xdr:rowOff>
    </xdr:to>
    <xdr:sp macro="" textlink="">
      <xdr:nvSpPr>
        <xdr:cNvPr id="415" name="フローチャート: 判断 414"/>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160038</xdr:rowOff>
    </xdr:from>
    <xdr:ext cx="405111" cy="259045"/>
    <xdr:sp macro="" textlink="">
      <xdr:nvSpPr>
        <xdr:cNvPr id="416" name="n_4aveValue【市民会館】&#10;有形固定資産減価償却率"/>
        <xdr:cNvSpPr txBox="1"/>
      </xdr:nvSpPr>
      <xdr:spPr>
        <a:xfrm>
          <a:off x="927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133986</xdr:rowOff>
    </xdr:from>
    <xdr:to>
      <xdr:col>24</xdr:col>
      <xdr:colOff>114300</xdr:colOff>
      <xdr:row>103</xdr:row>
      <xdr:rowOff>64136</xdr:rowOff>
    </xdr:to>
    <xdr:sp macro="" textlink="">
      <xdr:nvSpPr>
        <xdr:cNvPr id="422" name="楕円 421"/>
        <xdr:cNvSpPr/>
      </xdr:nvSpPr>
      <xdr:spPr>
        <a:xfrm>
          <a:off x="4584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156863</xdr:rowOff>
    </xdr:from>
    <xdr:ext cx="405111" cy="259045"/>
    <xdr:sp macro="" textlink="">
      <xdr:nvSpPr>
        <xdr:cNvPr id="423" name="【市民会館】&#10;有形固定資産減価償却率該当値テキスト"/>
        <xdr:cNvSpPr txBox="1"/>
      </xdr:nvSpPr>
      <xdr:spPr>
        <a:xfrm>
          <a:off x="4673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97789</xdr:rowOff>
    </xdr:from>
    <xdr:to>
      <xdr:col>20</xdr:col>
      <xdr:colOff>38100</xdr:colOff>
      <xdr:row>103</xdr:row>
      <xdr:rowOff>27939</xdr:rowOff>
    </xdr:to>
    <xdr:sp macro="" textlink="">
      <xdr:nvSpPr>
        <xdr:cNvPr id="424" name="楕円 423"/>
        <xdr:cNvSpPr/>
      </xdr:nvSpPr>
      <xdr:spPr>
        <a:xfrm>
          <a:off x="3746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148589</xdr:rowOff>
    </xdr:from>
    <xdr:to>
      <xdr:col>24</xdr:col>
      <xdr:colOff>63500</xdr:colOff>
      <xdr:row>103</xdr:row>
      <xdr:rowOff>13336</xdr:rowOff>
    </xdr:to>
    <xdr:cxnSp macro="">
      <xdr:nvCxnSpPr>
        <xdr:cNvPr id="425" name="直線コネクタ 424"/>
        <xdr:cNvCxnSpPr/>
      </xdr:nvCxnSpPr>
      <xdr:spPr>
        <a:xfrm>
          <a:off x="3797300" y="176364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426" name="楕円 425"/>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102</xdr:row>
      <xdr:rowOff>148589</xdr:rowOff>
    </xdr:to>
    <xdr:cxnSp macro="">
      <xdr:nvCxnSpPr>
        <xdr:cNvPr id="427" name="直線コネクタ 426"/>
        <xdr:cNvCxnSpPr/>
      </xdr:nvCxnSpPr>
      <xdr:spPr>
        <a:xfrm>
          <a:off x="2908300" y="17598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21589</xdr:rowOff>
    </xdr:from>
    <xdr:to>
      <xdr:col>10</xdr:col>
      <xdr:colOff>165100</xdr:colOff>
      <xdr:row>102</xdr:row>
      <xdr:rowOff>123189</xdr:rowOff>
    </xdr:to>
    <xdr:sp macro="" textlink="">
      <xdr:nvSpPr>
        <xdr:cNvPr id="428" name="楕円 427"/>
        <xdr:cNvSpPr/>
      </xdr:nvSpPr>
      <xdr:spPr>
        <a:xfrm>
          <a:off x="1968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72389</xdr:rowOff>
    </xdr:from>
    <xdr:to>
      <xdr:col>15</xdr:col>
      <xdr:colOff>50800</xdr:colOff>
      <xdr:row>102</xdr:row>
      <xdr:rowOff>110489</xdr:rowOff>
    </xdr:to>
    <xdr:cxnSp macro="">
      <xdr:nvCxnSpPr>
        <xdr:cNvPr id="429" name="直線コネクタ 428"/>
        <xdr:cNvCxnSpPr/>
      </xdr:nvCxnSpPr>
      <xdr:spPr>
        <a:xfrm>
          <a:off x="2019300" y="17560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30" name="楕円 429"/>
        <xdr:cNvSpPr/>
      </xdr:nvSpPr>
      <xdr:spPr>
        <a:xfrm>
          <a:off x="1079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72389</xdr:rowOff>
    </xdr:from>
    <xdr:to>
      <xdr:col>10</xdr:col>
      <xdr:colOff>114300</xdr:colOff>
      <xdr:row>103</xdr:row>
      <xdr:rowOff>45720</xdr:rowOff>
    </xdr:to>
    <xdr:cxnSp macro="">
      <xdr:nvCxnSpPr>
        <xdr:cNvPr id="431" name="直線コネクタ 430"/>
        <xdr:cNvCxnSpPr/>
      </xdr:nvCxnSpPr>
      <xdr:spPr>
        <a:xfrm flipV="1">
          <a:off x="1130300" y="175602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44466</xdr:rowOff>
    </xdr:from>
    <xdr:ext cx="405111" cy="259045"/>
    <xdr:sp macro="" textlink="">
      <xdr:nvSpPr>
        <xdr:cNvPr id="432" name="n_1mainValue【市民会館】&#10;有形固定資産減価償却率"/>
        <xdr:cNvSpPr txBox="1"/>
      </xdr:nvSpPr>
      <xdr:spPr>
        <a:xfrm>
          <a:off x="3582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433" name="n_2mainValue【市民会館】&#10;有形固定資産減価償却率"/>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139716</xdr:rowOff>
    </xdr:from>
    <xdr:ext cx="405111" cy="259045"/>
    <xdr:sp macro="" textlink="">
      <xdr:nvSpPr>
        <xdr:cNvPr id="434" name="n_3mainValue【市民会館】&#10;有形固定資産減価償却率"/>
        <xdr:cNvSpPr txBox="1"/>
      </xdr:nvSpPr>
      <xdr:spPr>
        <a:xfrm>
          <a:off x="1816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5" name="n_4main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39025</xdr:rowOff>
    </xdr:from>
    <xdr:ext cx="469744" cy="259045"/>
    <xdr:sp macro="" textlink="">
      <xdr:nvSpPr>
        <xdr:cNvPr id="469"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157662</xdr:rowOff>
    </xdr:from>
    <xdr:to>
      <xdr:col>46</xdr:col>
      <xdr:colOff>38100</xdr:colOff>
      <xdr:row>107</xdr:row>
      <xdr:rowOff>87812</xdr:rowOff>
    </xdr:to>
    <xdr:sp macro="" textlink="">
      <xdr:nvSpPr>
        <xdr:cNvPr id="470" name="フローチャート: 判断 469"/>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104339</xdr:rowOff>
    </xdr:from>
    <xdr:ext cx="469744" cy="259045"/>
    <xdr:sp macro="" textlink="">
      <xdr:nvSpPr>
        <xdr:cNvPr id="471"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7438</xdr:rowOff>
    </xdr:from>
    <xdr:to>
      <xdr:col>41</xdr:col>
      <xdr:colOff>101600</xdr:colOff>
      <xdr:row>107</xdr:row>
      <xdr:rowOff>109038</xdr:rowOff>
    </xdr:to>
    <xdr:sp macro="" textlink="">
      <xdr:nvSpPr>
        <xdr:cNvPr id="472" name="フローチャート: 判断 471"/>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125565</xdr:rowOff>
    </xdr:from>
    <xdr:ext cx="469744" cy="259045"/>
    <xdr:sp macro="" textlink="">
      <xdr:nvSpPr>
        <xdr:cNvPr id="473"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169092</xdr:rowOff>
    </xdr:from>
    <xdr:to>
      <xdr:col>36</xdr:col>
      <xdr:colOff>165100</xdr:colOff>
      <xdr:row>107</xdr:row>
      <xdr:rowOff>99242</xdr:rowOff>
    </xdr:to>
    <xdr:sp macro="" textlink="">
      <xdr:nvSpPr>
        <xdr:cNvPr id="474" name="フローチャート: 判断 473"/>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115769</xdr:rowOff>
    </xdr:from>
    <xdr:ext cx="469744" cy="259045"/>
    <xdr:sp macro="" textlink="">
      <xdr:nvSpPr>
        <xdr:cNvPr id="475"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10705</xdr:rowOff>
    </xdr:from>
    <xdr:to>
      <xdr:col>55</xdr:col>
      <xdr:colOff>50800</xdr:colOff>
      <xdr:row>107</xdr:row>
      <xdr:rowOff>112305</xdr:rowOff>
    </xdr:to>
    <xdr:sp macro="" textlink="">
      <xdr:nvSpPr>
        <xdr:cNvPr id="481" name="楕円 480"/>
        <xdr:cNvSpPr/>
      </xdr:nvSpPr>
      <xdr:spPr>
        <a:xfrm>
          <a:off x="10426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160582</xdr:rowOff>
    </xdr:from>
    <xdr:ext cx="469744" cy="259045"/>
    <xdr:sp macro="" textlink="">
      <xdr:nvSpPr>
        <xdr:cNvPr id="482" name="【市民会館】&#10;一人当たり面積該当値テキスト"/>
        <xdr:cNvSpPr txBox="1"/>
      </xdr:nvSpPr>
      <xdr:spPr>
        <a:xfrm>
          <a:off x="10515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83" name="楕円 482"/>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61505</xdr:rowOff>
    </xdr:from>
    <xdr:to>
      <xdr:col>55</xdr:col>
      <xdr:colOff>0</xdr:colOff>
      <xdr:row>107</xdr:row>
      <xdr:rowOff>68036</xdr:rowOff>
    </xdr:to>
    <xdr:cxnSp macro="">
      <xdr:nvCxnSpPr>
        <xdr:cNvPr id="484" name="直線コネクタ 483"/>
        <xdr:cNvCxnSpPr/>
      </xdr:nvCxnSpPr>
      <xdr:spPr>
        <a:xfrm flipV="1">
          <a:off x="9639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5" name="楕円 484"/>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68036</xdr:rowOff>
    </xdr:from>
    <xdr:to>
      <xdr:col>50</xdr:col>
      <xdr:colOff>114300</xdr:colOff>
      <xdr:row>107</xdr:row>
      <xdr:rowOff>74568</xdr:rowOff>
    </xdr:to>
    <xdr:cxnSp macro="">
      <xdr:nvCxnSpPr>
        <xdr:cNvPr id="486" name="直線コネクタ 485"/>
        <xdr:cNvCxnSpPr/>
      </xdr:nvCxnSpPr>
      <xdr:spPr>
        <a:xfrm flipV="1">
          <a:off x="8750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31931</xdr:rowOff>
    </xdr:from>
    <xdr:to>
      <xdr:col>41</xdr:col>
      <xdr:colOff>101600</xdr:colOff>
      <xdr:row>107</xdr:row>
      <xdr:rowOff>133531</xdr:rowOff>
    </xdr:to>
    <xdr:sp macro="" textlink="">
      <xdr:nvSpPr>
        <xdr:cNvPr id="487" name="楕円 486"/>
        <xdr:cNvSpPr/>
      </xdr:nvSpPr>
      <xdr:spPr>
        <a:xfrm>
          <a:off x="781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82731</xdr:rowOff>
    </xdr:to>
    <xdr:cxnSp macro="">
      <xdr:nvCxnSpPr>
        <xdr:cNvPr id="488" name="直線コネクタ 487"/>
        <xdr:cNvCxnSpPr/>
      </xdr:nvCxnSpPr>
      <xdr:spPr>
        <a:xfrm flipV="1">
          <a:off x="7861300" y="184197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38463</xdr:rowOff>
    </xdr:from>
    <xdr:to>
      <xdr:col>36</xdr:col>
      <xdr:colOff>165100</xdr:colOff>
      <xdr:row>107</xdr:row>
      <xdr:rowOff>140063</xdr:rowOff>
    </xdr:to>
    <xdr:sp macro="" textlink="">
      <xdr:nvSpPr>
        <xdr:cNvPr id="489" name="楕円 488"/>
        <xdr:cNvSpPr/>
      </xdr:nvSpPr>
      <xdr:spPr>
        <a:xfrm>
          <a:off x="692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82731</xdr:rowOff>
    </xdr:from>
    <xdr:to>
      <xdr:col>41</xdr:col>
      <xdr:colOff>50800</xdr:colOff>
      <xdr:row>107</xdr:row>
      <xdr:rowOff>89263</xdr:rowOff>
    </xdr:to>
    <xdr:cxnSp macro="">
      <xdr:nvCxnSpPr>
        <xdr:cNvPr id="490" name="直線コネクタ 489"/>
        <xdr:cNvCxnSpPr/>
      </xdr:nvCxnSpPr>
      <xdr:spPr>
        <a:xfrm flipV="1">
          <a:off x="6972300" y="1842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109963</xdr:rowOff>
    </xdr:from>
    <xdr:ext cx="469744" cy="259045"/>
    <xdr:sp macro="" textlink="">
      <xdr:nvSpPr>
        <xdr:cNvPr id="491" name="n_1mainValue【市民会館】&#10;一人当たり面積"/>
        <xdr:cNvSpPr txBox="1"/>
      </xdr:nvSpPr>
      <xdr:spPr>
        <a:xfrm>
          <a:off x="9391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2" name="n_2mainValue【市民会館】&#10;一人当たり面積"/>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124658</xdr:rowOff>
    </xdr:from>
    <xdr:ext cx="469744" cy="259045"/>
    <xdr:sp macro="" textlink="">
      <xdr:nvSpPr>
        <xdr:cNvPr id="493" name="n_3mainValue【市民会館】&#10;一人当たり面積"/>
        <xdr:cNvSpPr txBox="1"/>
      </xdr:nvSpPr>
      <xdr:spPr>
        <a:xfrm>
          <a:off x="7626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131190</xdr:rowOff>
    </xdr:from>
    <xdr:ext cx="469744" cy="259045"/>
    <xdr:sp macro="" textlink="">
      <xdr:nvSpPr>
        <xdr:cNvPr id="494" name="n_4mainValue【市民会館】&#10;一人当たり面積"/>
        <xdr:cNvSpPr txBox="1"/>
      </xdr:nvSpPr>
      <xdr:spPr>
        <a:xfrm>
          <a:off x="6737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4"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527"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23495</xdr:rowOff>
    </xdr:from>
    <xdr:to>
      <xdr:col>76</xdr:col>
      <xdr:colOff>165100</xdr:colOff>
      <xdr:row>38</xdr:row>
      <xdr:rowOff>125095</xdr:rowOff>
    </xdr:to>
    <xdr:sp macro="" textlink="">
      <xdr:nvSpPr>
        <xdr:cNvPr id="528" name="フローチャート: 判断 527"/>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116222</xdr:rowOff>
    </xdr:from>
    <xdr:ext cx="405111" cy="259045"/>
    <xdr:sp macro="" textlink="">
      <xdr:nvSpPr>
        <xdr:cNvPr id="529" name="n_2aveValue【一般廃棄物処理施設】&#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137795</xdr:rowOff>
    </xdr:from>
    <xdr:to>
      <xdr:col>72</xdr:col>
      <xdr:colOff>38100</xdr:colOff>
      <xdr:row>38</xdr:row>
      <xdr:rowOff>67945</xdr:rowOff>
    </xdr:to>
    <xdr:sp macro="" textlink="">
      <xdr:nvSpPr>
        <xdr:cNvPr id="530" name="フローチャート: 判断 529"/>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59072</xdr:rowOff>
    </xdr:from>
    <xdr:ext cx="405111" cy="259045"/>
    <xdr:sp macro="" textlink="">
      <xdr:nvSpPr>
        <xdr:cNvPr id="531" name="n_3aveValue【一般廃棄物処理施設】&#10;有形固定資産減価償却率"/>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33020</xdr:rowOff>
    </xdr:from>
    <xdr:to>
      <xdr:col>67</xdr:col>
      <xdr:colOff>101600</xdr:colOff>
      <xdr:row>37</xdr:row>
      <xdr:rowOff>134620</xdr:rowOff>
    </xdr:to>
    <xdr:sp macro="" textlink="">
      <xdr:nvSpPr>
        <xdr:cNvPr id="532" name="フローチャート: 判断 531"/>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125747</xdr:rowOff>
    </xdr:from>
    <xdr:ext cx="405111" cy="259045"/>
    <xdr:sp macro="" textlink="">
      <xdr:nvSpPr>
        <xdr:cNvPr id="533" name="n_4aveValue【一般廃棄物処理施設】&#10;有形固定資産減価償却率"/>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539" name="楕円 538"/>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540" name="【一般廃棄物処理施設】&#10;有形固定資産減価償却率該当値テキスト"/>
        <xdr:cNvSpPr txBox="1"/>
      </xdr:nvSpPr>
      <xdr:spPr>
        <a:xfrm>
          <a:off x="16357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541" name="楕円 540"/>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104775</xdr:rowOff>
    </xdr:to>
    <xdr:cxnSp macro="">
      <xdr:nvCxnSpPr>
        <xdr:cNvPr id="542" name="直線コネクタ 541"/>
        <xdr:cNvCxnSpPr/>
      </xdr:nvCxnSpPr>
      <xdr:spPr>
        <a:xfrm flipV="1">
          <a:off x="15481300" y="5897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141605</xdr:rowOff>
    </xdr:from>
    <xdr:to>
      <xdr:col>76</xdr:col>
      <xdr:colOff>165100</xdr:colOff>
      <xdr:row>34</xdr:row>
      <xdr:rowOff>71755</xdr:rowOff>
    </xdr:to>
    <xdr:sp macro="" textlink="">
      <xdr:nvSpPr>
        <xdr:cNvPr id="543" name="楕円 542"/>
        <xdr:cNvSpPr/>
      </xdr:nvSpPr>
      <xdr:spPr>
        <a:xfrm>
          <a:off x="14541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20955</xdr:rowOff>
    </xdr:from>
    <xdr:to>
      <xdr:col>81</xdr:col>
      <xdr:colOff>50800</xdr:colOff>
      <xdr:row>34</xdr:row>
      <xdr:rowOff>104775</xdr:rowOff>
    </xdr:to>
    <xdr:cxnSp macro="">
      <xdr:nvCxnSpPr>
        <xdr:cNvPr id="544" name="直線コネクタ 543"/>
        <xdr:cNvCxnSpPr/>
      </xdr:nvCxnSpPr>
      <xdr:spPr>
        <a:xfrm>
          <a:off x="14592300" y="58502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545" name="楕円 544"/>
        <xdr:cNvSpPr/>
      </xdr:nvSpPr>
      <xdr:spPr>
        <a:xfrm>
          <a:off x="1365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34</xdr:row>
      <xdr:rowOff>20955</xdr:rowOff>
    </xdr:to>
    <xdr:cxnSp macro="">
      <xdr:nvCxnSpPr>
        <xdr:cNvPr id="546" name="直線コネクタ 545"/>
        <xdr:cNvCxnSpPr/>
      </xdr:nvCxnSpPr>
      <xdr:spPr>
        <a:xfrm>
          <a:off x="13703300" y="57683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154940</xdr:rowOff>
    </xdr:from>
    <xdr:to>
      <xdr:col>67</xdr:col>
      <xdr:colOff>101600</xdr:colOff>
      <xdr:row>33</xdr:row>
      <xdr:rowOff>85090</xdr:rowOff>
    </xdr:to>
    <xdr:sp macro="" textlink="">
      <xdr:nvSpPr>
        <xdr:cNvPr id="547" name="楕円 546"/>
        <xdr:cNvSpPr/>
      </xdr:nvSpPr>
      <xdr:spPr>
        <a:xfrm>
          <a:off x="12763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34290</xdr:rowOff>
    </xdr:from>
    <xdr:to>
      <xdr:col>71</xdr:col>
      <xdr:colOff>177800</xdr:colOff>
      <xdr:row>33</xdr:row>
      <xdr:rowOff>110490</xdr:rowOff>
    </xdr:to>
    <xdr:cxnSp macro="">
      <xdr:nvCxnSpPr>
        <xdr:cNvPr id="548" name="直線コネクタ 547"/>
        <xdr:cNvCxnSpPr/>
      </xdr:nvCxnSpPr>
      <xdr:spPr>
        <a:xfrm>
          <a:off x="12814300" y="5692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652</xdr:rowOff>
    </xdr:from>
    <xdr:ext cx="405111" cy="259045"/>
    <xdr:sp macro="" textlink="">
      <xdr:nvSpPr>
        <xdr:cNvPr id="549" name="n_1mainValue【一般廃棄物処理施設】&#10;有形固定資産減価償却率"/>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550" name="n_2main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6367</xdr:rowOff>
    </xdr:from>
    <xdr:ext cx="405111" cy="259045"/>
    <xdr:sp macro="" textlink="">
      <xdr:nvSpPr>
        <xdr:cNvPr id="551" name="n_3mainValue【一般廃棄物処理施設】&#10;有形固定資産減価償却率"/>
        <xdr:cNvSpPr txBox="1"/>
      </xdr:nvSpPr>
      <xdr:spPr>
        <a:xfrm>
          <a:off x="13500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101617</xdr:rowOff>
    </xdr:from>
    <xdr:ext cx="405111" cy="259045"/>
    <xdr:sp macro="" textlink="">
      <xdr:nvSpPr>
        <xdr:cNvPr id="552" name="n_4mainValue【一般廃棄物処理施設】&#10;有形固定資産減価償却率"/>
        <xdr:cNvSpPr txBox="1"/>
      </xdr:nvSpPr>
      <xdr:spPr>
        <a:xfrm>
          <a:off x="126117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33652</xdr:rowOff>
    </xdr:from>
    <xdr:ext cx="599010" cy="259045"/>
    <xdr:sp macro="" textlink="">
      <xdr:nvSpPr>
        <xdr:cNvPr id="582"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158951</xdr:rowOff>
    </xdr:from>
    <xdr:to>
      <xdr:col>107</xdr:col>
      <xdr:colOff>101600</xdr:colOff>
      <xdr:row>40</xdr:row>
      <xdr:rowOff>89101</xdr:rowOff>
    </xdr:to>
    <xdr:sp macro="" textlink="">
      <xdr:nvSpPr>
        <xdr:cNvPr id="583" name="フローチャート: 判断 582"/>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105628</xdr:rowOff>
    </xdr:from>
    <xdr:ext cx="599010" cy="259045"/>
    <xdr:sp macro="" textlink="">
      <xdr:nvSpPr>
        <xdr:cNvPr id="584" name="n_2aveValue【一般廃棄物処理施設】&#10;一人当たり有形固定資産（償却資産）額"/>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163424</xdr:rowOff>
    </xdr:from>
    <xdr:to>
      <xdr:col>102</xdr:col>
      <xdr:colOff>165100</xdr:colOff>
      <xdr:row>40</xdr:row>
      <xdr:rowOff>93574</xdr:rowOff>
    </xdr:to>
    <xdr:sp macro="" textlink="">
      <xdr:nvSpPr>
        <xdr:cNvPr id="585" name="フローチャート: 判断 584"/>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110101</xdr:rowOff>
    </xdr:from>
    <xdr:ext cx="599010" cy="259045"/>
    <xdr:sp macro="" textlink="">
      <xdr:nvSpPr>
        <xdr:cNvPr id="586" name="n_3aveValue【一般廃棄物処理施設】&#10;一人当たり有形固定資産（償却資産）額"/>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135851</xdr:rowOff>
    </xdr:from>
    <xdr:to>
      <xdr:col>98</xdr:col>
      <xdr:colOff>38100</xdr:colOff>
      <xdr:row>40</xdr:row>
      <xdr:rowOff>66001</xdr:rowOff>
    </xdr:to>
    <xdr:sp macro="" textlink="">
      <xdr:nvSpPr>
        <xdr:cNvPr id="587" name="フローチャート: 判断 586"/>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82528</xdr:rowOff>
    </xdr:from>
    <xdr:ext cx="599010" cy="259045"/>
    <xdr:sp macro="" textlink="">
      <xdr:nvSpPr>
        <xdr:cNvPr id="588" name="n_4aveValue【一般廃棄物処理施設】&#10;一人当たり有形固定資産（償却資産）額"/>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159631</xdr:rowOff>
    </xdr:from>
    <xdr:to>
      <xdr:col>116</xdr:col>
      <xdr:colOff>114300</xdr:colOff>
      <xdr:row>40</xdr:row>
      <xdr:rowOff>89781</xdr:rowOff>
    </xdr:to>
    <xdr:sp macro="" textlink="">
      <xdr:nvSpPr>
        <xdr:cNvPr id="594" name="楕円 593"/>
        <xdr:cNvSpPr/>
      </xdr:nvSpPr>
      <xdr:spPr>
        <a:xfrm>
          <a:off x="22110700" y="6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138058</xdr:rowOff>
    </xdr:from>
    <xdr:ext cx="599010" cy="259045"/>
    <xdr:sp macro="" textlink="">
      <xdr:nvSpPr>
        <xdr:cNvPr id="595" name="【一般廃棄物処理施設】&#10;一人当たり有形固定資産（償却資産）額該当値テキスト"/>
        <xdr:cNvSpPr txBox="1"/>
      </xdr:nvSpPr>
      <xdr:spPr>
        <a:xfrm>
          <a:off x="22199600" y="68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38645</xdr:rowOff>
    </xdr:from>
    <xdr:to>
      <xdr:col>112</xdr:col>
      <xdr:colOff>38100</xdr:colOff>
      <xdr:row>40</xdr:row>
      <xdr:rowOff>140245</xdr:rowOff>
    </xdr:to>
    <xdr:sp macro="" textlink="">
      <xdr:nvSpPr>
        <xdr:cNvPr id="596" name="楕円 595"/>
        <xdr:cNvSpPr/>
      </xdr:nvSpPr>
      <xdr:spPr>
        <a:xfrm>
          <a:off x="21272500" y="68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38981</xdr:rowOff>
    </xdr:from>
    <xdr:to>
      <xdr:col>116</xdr:col>
      <xdr:colOff>63500</xdr:colOff>
      <xdr:row>40</xdr:row>
      <xdr:rowOff>89445</xdr:rowOff>
    </xdr:to>
    <xdr:cxnSp macro="">
      <xdr:nvCxnSpPr>
        <xdr:cNvPr id="597" name="直線コネクタ 596"/>
        <xdr:cNvCxnSpPr/>
      </xdr:nvCxnSpPr>
      <xdr:spPr>
        <a:xfrm flipV="1">
          <a:off x="21323300" y="6896981"/>
          <a:ext cx="8382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44081</xdr:rowOff>
    </xdr:from>
    <xdr:to>
      <xdr:col>107</xdr:col>
      <xdr:colOff>101600</xdr:colOff>
      <xdr:row>40</xdr:row>
      <xdr:rowOff>145681</xdr:rowOff>
    </xdr:to>
    <xdr:sp macro="" textlink="">
      <xdr:nvSpPr>
        <xdr:cNvPr id="598" name="楕円 597"/>
        <xdr:cNvSpPr/>
      </xdr:nvSpPr>
      <xdr:spPr>
        <a:xfrm>
          <a:off x="20383500" y="69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89445</xdr:rowOff>
    </xdr:from>
    <xdr:to>
      <xdr:col>111</xdr:col>
      <xdr:colOff>177800</xdr:colOff>
      <xdr:row>40</xdr:row>
      <xdr:rowOff>94881</xdr:rowOff>
    </xdr:to>
    <xdr:cxnSp macro="">
      <xdr:nvCxnSpPr>
        <xdr:cNvPr id="599" name="直線コネクタ 598"/>
        <xdr:cNvCxnSpPr/>
      </xdr:nvCxnSpPr>
      <xdr:spPr>
        <a:xfrm flipV="1">
          <a:off x="20434300" y="6947445"/>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49168</xdr:rowOff>
    </xdr:from>
    <xdr:to>
      <xdr:col>102</xdr:col>
      <xdr:colOff>165100</xdr:colOff>
      <xdr:row>40</xdr:row>
      <xdr:rowOff>150768</xdr:rowOff>
    </xdr:to>
    <xdr:sp macro="" textlink="">
      <xdr:nvSpPr>
        <xdr:cNvPr id="600" name="楕円 599"/>
        <xdr:cNvSpPr/>
      </xdr:nvSpPr>
      <xdr:spPr>
        <a:xfrm>
          <a:off x="19494500" y="69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94881</xdr:rowOff>
    </xdr:from>
    <xdr:to>
      <xdr:col>107</xdr:col>
      <xdr:colOff>50800</xdr:colOff>
      <xdr:row>40</xdr:row>
      <xdr:rowOff>99968</xdr:rowOff>
    </xdr:to>
    <xdr:cxnSp macro="">
      <xdr:nvCxnSpPr>
        <xdr:cNvPr id="601" name="直線コネクタ 600"/>
        <xdr:cNvCxnSpPr/>
      </xdr:nvCxnSpPr>
      <xdr:spPr>
        <a:xfrm flipV="1">
          <a:off x="19545300" y="6952881"/>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53582</xdr:rowOff>
    </xdr:from>
    <xdr:to>
      <xdr:col>98</xdr:col>
      <xdr:colOff>38100</xdr:colOff>
      <xdr:row>40</xdr:row>
      <xdr:rowOff>155182</xdr:rowOff>
    </xdr:to>
    <xdr:sp macro="" textlink="">
      <xdr:nvSpPr>
        <xdr:cNvPr id="602" name="楕円 601"/>
        <xdr:cNvSpPr/>
      </xdr:nvSpPr>
      <xdr:spPr>
        <a:xfrm>
          <a:off x="18605500" y="69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99968</xdr:rowOff>
    </xdr:from>
    <xdr:to>
      <xdr:col>102</xdr:col>
      <xdr:colOff>114300</xdr:colOff>
      <xdr:row>40</xdr:row>
      <xdr:rowOff>104382</xdr:rowOff>
    </xdr:to>
    <xdr:cxnSp macro="">
      <xdr:nvCxnSpPr>
        <xdr:cNvPr id="603" name="直線コネクタ 602"/>
        <xdr:cNvCxnSpPr/>
      </xdr:nvCxnSpPr>
      <xdr:spPr>
        <a:xfrm flipV="1">
          <a:off x="18656300" y="6957968"/>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131372</xdr:rowOff>
    </xdr:from>
    <xdr:ext cx="534377" cy="259045"/>
    <xdr:sp macro="" textlink="">
      <xdr:nvSpPr>
        <xdr:cNvPr id="604" name="n_1mainValue【一般廃棄物処理施設】&#10;一人当たり有形固定資産（償却資産）額"/>
        <xdr:cNvSpPr txBox="1"/>
      </xdr:nvSpPr>
      <xdr:spPr>
        <a:xfrm>
          <a:off x="21043411" y="698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136808</xdr:rowOff>
    </xdr:from>
    <xdr:ext cx="534377" cy="259045"/>
    <xdr:sp macro="" textlink="">
      <xdr:nvSpPr>
        <xdr:cNvPr id="605" name="n_2mainValue【一般廃棄物処理施設】&#10;一人当たり有形固定資産（償却資産）額"/>
        <xdr:cNvSpPr txBox="1"/>
      </xdr:nvSpPr>
      <xdr:spPr>
        <a:xfrm>
          <a:off x="20167111" y="69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141895</xdr:rowOff>
    </xdr:from>
    <xdr:ext cx="534377" cy="259045"/>
    <xdr:sp macro="" textlink="">
      <xdr:nvSpPr>
        <xdr:cNvPr id="606" name="n_3mainValue【一般廃棄物処理施設】&#10;一人当たり有形固定資産（償却資産）額"/>
        <xdr:cNvSpPr txBox="1"/>
      </xdr:nvSpPr>
      <xdr:spPr>
        <a:xfrm>
          <a:off x="19278111" y="69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146309</xdr:rowOff>
    </xdr:from>
    <xdr:ext cx="534377" cy="259045"/>
    <xdr:sp macro="" textlink="">
      <xdr:nvSpPr>
        <xdr:cNvPr id="607" name="n_4mainValue【一般廃棄物処理施設】&#10;一人当たり有形固定資産（償却資産）額"/>
        <xdr:cNvSpPr txBox="1"/>
      </xdr:nvSpPr>
      <xdr:spPr>
        <a:xfrm>
          <a:off x="18389111" y="70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8" name="テキスト ボックス 6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31" name="直線コネクタ 630"/>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32"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33" name="直線コネクタ 632"/>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34"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35" name="直線コネクタ 634"/>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6" name="【保健センター・保健所】&#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132097</xdr:rowOff>
    </xdr:from>
    <xdr:ext cx="405111" cy="259045"/>
    <xdr:sp macro="" textlink="">
      <xdr:nvSpPr>
        <xdr:cNvPr id="639"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22860</xdr:rowOff>
    </xdr:from>
    <xdr:to>
      <xdr:col>76</xdr:col>
      <xdr:colOff>165100</xdr:colOff>
      <xdr:row>59</xdr:row>
      <xdr:rowOff>124460</xdr:rowOff>
    </xdr:to>
    <xdr:sp macro="" textlink="">
      <xdr:nvSpPr>
        <xdr:cNvPr id="640" name="フローチャート: 判断 639"/>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115587</xdr:rowOff>
    </xdr:from>
    <xdr:ext cx="405111" cy="259045"/>
    <xdr:sp macro="" textlink="">
      <xdr:nvSpPr>
        <xdr:cNvPr id="641" name="n_2aveValue【保健センター・保健所】&#10;有形固定資産減価償却率"/>
        <xdr:cNvSpPr txBox="1"/>
      </xdr:nvSpPr>
      <xdr:spPr>
        <a:xfrm>
          <a:off x="14389744" y="1023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2540</xdr:rowOff>
    </xdr:from>
    <xdr:to>
      <xdr:col>72</xdr:col>
      <xdr:colOff>38100</xdr:colOff>
      <xdr:row>59</xdr:row>
      <xdr:rowOff>104140</xdr:rowOff>
    </xdr:to>
    <xdr:sp macro="" textlink="">
      <xdr:nvSpPr>
        <xdr:cNvPr id="642" name="フローチャート: 判断 641"/>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95267</xdr:rowOff>
    </xdr:from>
    <xdr:ext cx="405111" cy="259045"/>
    <xdr:sp macro="" textlink="">
      <xdr:nvSpPr>
        <xdr:cNvPr id="643" name="n_3aveValue【保健センター・保健所】&#10;有形固定資産減価償却率"/>
        <xdr:cNvSpPr txBox="1"/>
      </xdr:nvSpPr>
      <xdr:spPr>
        <a:xfrm>
          <a:off x="13500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16510</xdr:rowOff>
    </xdr:from>
    <xdr:to>
      <xdr:col>67</xdr:col>
      <xdr:colOff>101600</xdr:colOff>
      <xdr:row>59</xdr:row>
      <xdr:rowOff>118110</xdr:rowOff>
    </xdr:to>
    <xdr:sp macro="" textlink="">
      <xdr:nvSpPr>
        <xdr:cNvPr id="644" name="フローチャート: 判断 643"/>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109237</xdr:rowOff>
    </xdr:from>
    <xdr:ext cx="405111" cy="259045"/>
    <xdr:sp macro="" textlink="">
      <xdr:nvSpPr>
        <xdr:cNvPr id="645" name="n_4aveValue【保健センター・保健所】&#10;有形固定資産減価償却率"/>
        <xdr:cNvSpPr txBox="1"/>
      </xdr:nvSpPr>
      <xdr:spPr>
        <a:xfrm>
          <a:off x="12611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651" name="楕円 650"/>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652" name="【保健センター・保健所】&#10;有形固定資産減価償却率該当値テキスト"/>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1270</xdr:rowOff>
    </xdr:from>
    <xdr:to>
      <xdr:col>81</xdr:col>
      <xdr:colOff>101600</xdr:colOff>
      <xdr:row>59</xdr:row>
      <xdr:rowOff>102870</xdr:rowOff>
    </xdr:to>
    <xdr:sp macro="" textlink="">
      <xdr:nvSpPr>
        <xdr:cNvPr id="653" name="楕円 652"/>
        <xdr:cNvSpPr/>
      </xdr:nvSpPr>
      <xdr:spPr>
        <a:xfrm>
          <a:off x="154305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59</xdr:row>
      <xdr:rowOff>52070</xdr:rowOff>
    </xdr:to>
    <xdr:cxnSp macro="">
      <xdr:nvCxnSpPr>
        <xdr:cNvPr id="654" name="直線コネクタ 653"/>
        <xdr:cNvCxnSpPr/>
      </xdr:nvCxnSpPr>
      <xdr:spPr>
        <a:xfrm flipV="1">
          <a:off x="15481300" y="9525000"/>
          <a:ext cx="838200" cy="6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144780</xdr:rowOff>
    </xdr:from>
    <xdr:to>
      <xdr:col>76</xdr:col>
      <xdr:colOff>165100</xdr:colOff>
      <xdr:row>59</xdr:row>
      <xdr:rowOff>74930</xdr:rowOff>
    </xdr:to>
    <xdr:sp macro="" textlink="">
      <xdr:nvSpPr>
        <xdr:cNvPr id="655" name="楕円 654"/>
        <xdr:cNvSpPr/>
      </xdr:nvSpPr>
      <xdr:spPr>
        <a:xfrm>
          <a:off x="14541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24130</xdr:rowOff>
    </xdr:from>
    <xdr:to>
      <xdr:col>81</xdr:col>
      <xdr:colOff>50800</xdr:colOff>
      <xdr:row>59</xdr:row>
      <xdr:rowOff>52070</xdr:rowOff>
    </xdr:to>
    <xdr:cxnSp macro="">
      <xdr:nvCxnSpPr>
        <xdr:cNvPr id="656" name="直線コネクタ 655"/>
        <xdr:cNvCxnSpPr/>
      </xdr:nvCxnSpPr>
      <xdr:spPr>
        <a:xfrm>
          <a:off x="14592300" y="1013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57" name="楕円 656"/>
        <xdr:cNvSpPr/>
      </xdr:nvSpPr>
      <xdr:spPr>
        <a:xfrm>
          <a:off x="13652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167640</xdr:rowOff>
    </xdr:from>
    <xdr:to>
      <xdr:col>76</xdr:col>
      <xdr:colOff>114300</xdr:colOff>
      <xdr:row>59</xdr:row>
      <xdr:rowOff>24130</xdr:rowOff>
    </xdr:to>
    <xdr:cxnSp macro="">
      <xdr:nvCxnSpPr>
        <xdr:cNvPr id="658" name="直線コネクタ 657"/>
        <xdr:cNvCxnSpPr/>
      </xdr:nvCxnSpPr>
      <xdr:spPr>
        <a:xfrm>
          <a:off x="13703300" y="101117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88900</xdr:rowOff>
    </xdr:from>
    <xdr:to>
      <xdr:col>67</xdr:col>
      <xdr:colOff>101600</xdr:colOff>
      <xdr:row>59</xdr:row>
      <xdr:rowOff>19050</xdr:rowOff>
    </xdr:to>
    <xdr:sp macro="" textlink="">
      <xdr:nvSpPr>
        <xdr:cNvPr id="659" name="楕円 65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139700</xdr:rowOff>
    </xdr:from>
    <xdr:to>
      <xdr:col>71</xdr:col>
      <xdr:colOff>177800</xdr:colOff>
      <xdr:row>58</xdr:row>
      <xdr:rowOff>167640</xdr:rowOff>
    </xdr:to>
    <xdr:cxnSp macro="">
      <xdr:nvCxnSpPr>
        <xdr:cNvPr id="660" name="直線コネクタ 659"/>
        <xdr:cNvCxnSpPr/>
      </xdr:nvCxnSpPr>
      <xdr:spPr>
        <a:xfrm>
          <a:off x="12814300" y="1008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119397</xdr:rowOff>
    </xdr:from>
    <xdr:ext cx="405111" cy="259045"/>
    <xdr:sp macro="" textlink="">
      <xdr:nvSpPr>
        <xdr:cNvPr id="661" name="n_1mainValue【保健センター・保健所】&#10;有形固定資産減価償却率"/>
        <xdr:cNvSpPr txBox="1"/>
      </xdr:nvSpPr>
      <xdr:spPr>
        <a:xfrm>
          <a:off x="152660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91457</xdr:rowOff>
    </xdr:from>
    <xdr:ext cx="405111" cy="259045"/>
    <xdr:sp macro="" textlink="">
      <xdr:nvSpPr>
        <xdr:cNvPr id="662" name="n_2mainValue【保健センター・保健所】&#10;有形固定資産減価償却率"/>
        <xdr:cNvSpPr txBox="1"/>
      </xdr:nvSpPr>
      <xdr:spPr>
        <a:xfrm>
          <a:off x="143897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63" name="n_3mainValue【保健センター・保健所】&#10;有形固定資産減価償却率"/>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35577</xdr:rowOff>
    </xdr:from>
    <xdr:ext cx="405111" cy="259045"/>
    <xdr:sp macro="" textlink="">
      <xdr:nvSpPr>
        <xdr:cNvPr id="664" name="n_4mainValue【保健センター・保健所】&#10;有形固定資産減価償却率"/>
        <xdr:cNvSpPr txBox="1"/>
      </xdr:nvSpPr>
      <xdr:spPr>
        <a:xfrm>
          <a:off x="126117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88" name="直線コネクタ 687"/>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0" name="直線コネクタ 68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1"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2" name="直線コネクタ 691"/>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93"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64787</xdr:rowOff>
    </xdr:from>
    <xdr:ext cx="469744" cy="259045"/>
    <xdr:sp macro="" textlink="">
      <xdr:nvSpPr>
        <xdr:cNvPr id="696"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40640</xdr:rowOff>
    </xdr:from>
    <xdr:to>
      <xdr:col>107</xdr:col>
      <xdr:colOff>101600</xdr:colOff>
      <xdr:row>62</xdr:row>
      <xdr:rowOff>142240</xdr:rowOff>
    </xdr:to>
    <xdr:sp macro="" textlink="">
      <xdr:nvSpPr>
        <xdr:cNvPr id="697" name="フローチャート: 判断 696"/>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133367</xdr:rowOff>
    </xdr:from>
    <xdr:ext cx="469744" cy="259045"/>
    <xdr:sp macro="" textlink="">
      <xdr:nvSpPr>
        <xdr:cNvPr id="698" name="n_2ave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59690</xdr:rowOff>
    </xdr:from>
    <xdr:to>
      <xdr:col>102</xdr:col>
      <xdr:colOff>165100</xdr:colOff>
      <xdr:row>62</xdr:row>
      <xdr:rowOff>161290</xdr:rowOff>
    </xdr:to>
    <xdr:sp macro="" textlink="">
      <xdr:nvSpPr>
        <xdr:cNvPr id="699" name="フローチャート: 判断 698"/>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152417</xdr:rowOff>
    </xdr:from>
    <xdr:ext cx="469744" cy="259045"/>
    <xdr:sp macro="" textlink="">
      <xdr:nvSpPr>
        <xdr:cNvPr id="700" name="n_3aveValue【保健センター・保健所】&#10;一人当たり面積"/>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86360</xdr:rowOff>
    </xdr:from>
    <xdr:to>
      <xdr:col>98</xdr:col>
      <xdr:colOff>38100</xdr:colOff>
      <xdr:row>63</xdr:row>
      <xdr:rowOff>16510</xdr:rowOff>
    </xdr:to>
    <xdr:sp macro="" textlink="">
      <xdr:nvSpPr>
        <xdr:cNvPr id="701" name="フローチャート: 判断 700"/>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7637</xdr:rowOff>
    </xdr:from>
    <xdr:ext cx="469744" cy="259045"/>
    <xdr:sp macro="" textlink="">
      <xdr:nvSpPr>
        <xdr:cNvPr id="702" name="n_4aveValue【保健センター・保健所】&#10;一人当たり面積"/>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8" name="楕円 707"/>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9"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710" name="楕円 709"/>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63</xdr:row>
      <xdr:rowOff>125730</xdr:rowOff>
    </xdr:to>
    <xdr:cxnSp macro="">
      <xdr:nvCxnSpPr>
        <xdr:cNvPr id="711" name="直線コネクタ 710"/>
        <xdr:cNvCxnSpPr/>
      </xdr:nvCxnSpPr>
      <xdr:spPr>
        <a:xfrm>
          <a:off x="21323300" y="105918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712" name="楕円 711"/>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144780</xdr:rowOff>
    </xdr:to>
    <xdr:cxnSp macro="">
      <xdr:nvCxnSpPr>
        <xdr:cNvPr id="713" name="直線コネクタ 712"/>
        <xdr:cNvCxnSpPr/>
      </xdr:nvCxnSpPr>
      <xdr:spPr>
        <a:xfrm flipV="1">
          <a:off x="20434300" y="10591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714" name="楕円 713"/>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156210</xdr:rowOff>
    </xdr:to>
    <xdr:cxnSp macro="">
      <xdr:nvCxnSpPr>
        <xdr:cNvPr id="715" name="直線コネクタ 714"/>
        <xdr:cNvCxnSpPr/>
      </xdr:nvCxnSpPr>
      <xdr:spPr>
        <a:xfrm flipV="1">
          <a:off x="19545300" y="1060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716" name="楕円 715"/>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163830</xdr:rowOff>
    </xdr:to>
    <xdr:cxnSp macro="">
      <xdr:nvCxnSpPr>
        <xdr:cNvPr id="717" name="直線コネクタ 716"/>
        <xdr:cNvCxnSpPr/>
      </xdr:nvCxnSpPr>
      <xdr:spPr>
        <a:xfrm flipV="1">
          <a:off x="18656300" y="1061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718"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719" name="n_2mainValue【保健センター・保健所】&#10;一人当たり面積"/>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720" name="n_3mainValue【保健センター・保健所】&#10;一人当たり面積"/>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59707</xdr:rowOff>
    </xdr:from>
    <xdr:ext cx="469744" cy="259045"/>
    <xdr:sp macro="" textlink="">
      <xdr:nvSpPr>
        <xdr:cNvPr id="721" name="n_4mainValue【保健センター・保健所】&#10;一人当たり面積"/>
        <xdr:cNvSpPr txBox="1"/>
      </xdr:nvSpPr>
      <xdr:spPr>
        <a:xfrm>
          <a:off x="18421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46" name="直線コネクタ 745"/>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47"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48" name="直線コネクタ 747"/>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49"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50" name="直線コネクタ 749"/>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51"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148607</xdr:rowOff>
    </xdr:from>
    <xdr:ext cx="405111" cy="259045"/>
    <xdr:sp macro="" textlink="">
      <xdr:nvSpPr>
        <xdr:cNvPr id="754"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12064</xdr:rowOff>
    </xdr:from>
    <xdr:to>
      <xdr:col>76</xdr:col>
      <xdr:colOff>165100</xdr:colOff>
      <xdr:row>81</xdr:row>
      <xdr:rowOff>113664</xdr:rowOff>
    </xdr:to>
    <xdr:sp macro="" textlink="">
      <xdr:nvSpPr>
        <xdr:cNvPr id="755" name="フローチャート: 判断 754"/>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104791</xdr:rowOff>
    </xdr:from>
    <xdr:ext cx="405111" cy="259045"/>
    <xdr:sp macro="" textlink="">
      <xdr:nvSpPr>
        <xdr:cNvPr id="756" name="n_2aveValue【消防施設】&#10;有形固定資産減価償却率"/>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63500</xdr:rowOff>
    </xdr:from>
    <xdr:to>
      <xdr:col>72</xdr:col>
      <xdr:colOff>38100</xdr:colOff>
      <xdr:row>81</xdr:row>
      <xdr:rowOff>165100</xdr:rowOff>
    </xdr:to>
    <xdr:sp macro="" textlink="">
      <xdr:nvSpPr>
        <xdr:cNvPr id="757" name="フローチャート: 判断 756"/>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156227</xdr:rowOff>
    </xdr:from>
    <xdr:ext cx="405111" cy="259045"/>
    <xdr:sp macro="" textlink="">
      <xdr:nvSpPr>
        <xdr:cNvPr id="758"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52070</xdr:rowOff>
    </xdr:from>
    <xdr:to>
      <xdr:col>67</xdr:col>
      <xdr:colOff>101600</xdr:colOff>
      <xdr:row>81</xdr:row>
      <xdr:rowOff>153670</xdr:rowOff>
    </xdr:to>
    <xdr:sp macro="" textlink="">
      <xdr:nvSpPr>
        <xdr:cNvPr id="759" name="フローチャート: 判断 758"/>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144797</xdr:rowOff>
    </xdr:from>
    <xdr:ext cx="405111" cy="259045"/>
    <xdr:sp macro="" textlink="">
      <xdr:nvSpPr>
        <xdr:cNvPr id="760" name="n_4aveValue【消防施設】&#10;有形固定資産減価償却率"/>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111125</xdr:rowOff>
    </xdr:from>
    <xdr:to>
      <xdr:col>85</xdr:col>
      <xdr:colOff>177800</xdr:colOff>
      <xdr:row>81</xdr:row>
      <xdr:rowOff>41275</xdr:rowOff>
    </xdr:to>
    <xdr:sp macro="" textlink="">
      <xdr:nvSpPr>
        <xdr:cNvPr id="766" name="楕円 765"/>
        <xdr:cNvSpPr/>
      </xdr:nvSpPr>
      <xdr:spPr>
        <a:xfrm>
          <a:off x="16268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134002</xdr:rowOff>
    </xdr:from>
    <xdr:ext cx="405111" cy="259045"/>
    <xdr:sp macro="" textlink="">
      <xdr:nvSpPr>
        <xdr:cNvPr id="767" name="【消防施設】&#10;有形固定資産減価償却率該当値テキスト"/>
        <xdr:cNvSpPr txBox="1"/>
      </xdr:nvSpPr>
      <xdr:spPr>
        <a:xfrm>
          <a:off x="16357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84455</xdr:rowOff>
    </xdr:from>
    <xdr:to>
      <xdr:col>81</xdr:col>
      <xdr:colOff>101600</xdr:colOff>
      <xdr:row>81</xdr:row>
      <xdr:rowOff>14605</xdr:rowOff>
    </xdr:to>
    <xdr:sp macro="" textlink="">
      <xdr:nvSpPr>
        <xdr:cNvPr id="768" name="楕円 767"/>
        <xdr:cNvSpPr/>
      </xdr:nvSpPr>
      <xdr:spPr>
        <a:xfrm>
          <a:off x="15430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135255</xdr:rowOff>
    </xdr:from>
    <xdr:to>
      <xdr:col>85</xdr:col>
      <xdr:colOff>127000</xdr:colOff>
      <xdr:row>80</xdr:row>
      <xdr:rowOff>161925</xdr:rowOff>
    </xdr:to>
    <xdr:cxnSp macro="">
      <xdr:nvCxnSpPr>
        <xdr:cNvPr id="769" name="直線コネクタ 768"/>
        <xdr:cNvCxnSpPr/>
      </xdr:nvCxnSpPr>
      <xdr:spPr>
        <a:xfrm>
          <a:off x="15481300" y="13851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770" name="楕円 769"/>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135255</xdr:rowOff>
    </xdr:to>
    <xdr:cxnSp macro="">
      <xdr:nvCxnSpPr>
        <xdr:cNvPr id="771" name="直線コネクタ 770"/>
        <xdr:cNvCxnSpPr/>
      </xdr:nvCxnSpPr>
      <xdr:spPr>
        <a:xfrm>
          <a:off x="14592300" y="1381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72" name="楕円 771"/>
        <xdr:cNvSpPr/>
      </xdr:nvSpPr>
      <xdr:spPr>
        <a:xfrm>
          <a:off x="1365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99061</xdr:rowOff>
    </xdr:to>
    <xdr:cxnSp macro="">
      <xdr:nvCxnSpPr>
        <xdr:cNvPr id="773" name="直線コネクタ 772"/>
        <xdr:cNvCxnSpPr/>
      </xdr:nvCxnSpPr>
      <xdr:spPr>
        <a:xfrm>
          <a:off x="13703300" y="13776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145414</xdr:rowOff>
    </xdr:from>
    <xdr:to>
      <xdr:col>67</xdr:col>
      <xdr:colOff>101600</xdr:colOff>
      <xdr:row>80</xdr:row>
      <xdr:rowOff>75564</xdr:rowOff>
    </xdr:to>
    <xdr:sp macro="" textlink="">
      <xdr:nvSpPr>
        <xdr:cNvPr id="774" name="楕円 773"/>
        <xdr:cNvSpPr/>
      </xdr:nvSpPr>
      <xdr:spPr>
        <a:xfrm>
          <a:off x="12763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24764</xdr:rowOff>
    </xdr:from>
    <xdr:to>
      <xdr:col>71</xdr:col>
      <xdr:colOff>177800</xdr:colOff>
      <xdr:row>80</xdr:row>
      <xdr:rowOff>60961</xdr:rowOff>
    </xdr:to>
    <xdr:cxnSp macro="">
      <xdr:nvCxnSpPr>
        <xdr:cNvPr id="775" name="直線コネクタ 774"/>
        <xdr:cNvCxnSpPr/>
      </xdr:nvCxnSpPr>
      <xdr:spPr>
        <a:xfrm>
          <a:off x="12814300" y="1374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776" name="n_1mainValue【消防施設】&#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777" name="n_2mainValue【消防施設】&#10;有形固定資産減価償却率"/>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778" name="n_3mainValue【消防施設】&#10;有形固定資産減価償却率"/>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92091</xdr:rowOff>
    </xdr:from>
    <xdr:ext cx="405111" cy="259045"/>
    <xdr:sp macro="" textlink="">
      <xdr:nvSpPr>
        <xdr:cNvPr id="779" name="n_4mainValue【消防施設】&#10;有形固定資産減価償却率"/>
        <xdr:cNvSpPr txBox="1"/>
      </xdr:nvSpPr>
      <xdr:spPr>
        <a:xfrm>
          <a:off x="12611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803" name="直線コネクタ 802"/>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4"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5" name="直線コネクタ 8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806"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807" name="直線コネクタ 806"/>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808"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32402</xdr:rowOff>
    </xdr:from>
    <xdr:ext cx="469744" cy="259045"/>
    <xdr:sp macro="" textlink="">
      <xdr:nvSpPr>
        <xdr:cNvPr id="811"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135889</xdr:rowOff>
    </xdr:from>
    <xdr:to>
      <xdr:col>107</xdr:col>
      <xdr:colOff>101600</xdr:colOff>
      <xdr:row>85</xdr:row>
      <xdr:rowOff>66039</xdr:rowOff>
    </xdr:to>
    <xdr:sp macro="" textlink="">
      <xdr:nvSpPr>
        <xdr:cNvPr id="812" name="フローチャート: 判断 811"/>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57166</xdr:rowOff>
    </xdr:from>
    <xdr:ext cx="469744" cy="259045"/>
    <xdr:sp macro="" textlink="">
      <xdr:nvSpPr>
        <xdr:cNvPr id="813" name="n_2ave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168275</xdr:rowOff>
    </xdr:from>
    <xdr:to>
      <xdr:col>102</xdr:col>
      <xdr:colOff>165100</xdr:colOff>
      <xdr:row>85</xdr:row>
      <xdr:rowOff>98425</xdr:rowOff>
    </xdr:to>
    <xdr:sp macro="" textlink="">
      <xdr:nvSpPr>
        <xdr:cNvPr id="814" name="フローチャート: 判断 813"/>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89552</xdr:rowOff>
    </xdr:from>
    <xdr:ext cx="469744" cy="259045"/>
    <xdr:sp macro="" textlink="">
      <xdr:nvSpPr>
        <xdr:cNvPr id="815" name="n_3aveValue【消防施設】&#10;一人当たり面積"/>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6350</xdr:rowOff>
    </xdr:from>
    <xdr:to>
      <xdr:col>98</xdr:col>
      <xdr:colOff>38100</xdr:colOff>
      <xdr:row>85</xdr:row>
      <xdr:rowOff>107950</xdr:rowOff>
    </xdr:to>
    <xdr:sp macro="" textlink="">
      <xdr:nvSpPr>
        <xdr:cNvPr id="816" name="フローチャート: 判断 815"/>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99077</xdr:rowOff>
    </xdr:from>
    <xdr:ext cx="469744" cy="259045"/>
    <xdr:sp macro="" textlink="">
      <xdr:nvSpPr>
        <xdr:cNvPr id="817" name="n_4aveValue【消防施設】&#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34925</xdr:rowOff>
    </xdr:from>
    <xdr:to>
      <xdr:col>116</xdr:col>
      <xdr:colOff>114300</xdr:colOff>
      <xdr:row>83</xdr:row>
      <xdr:rowOff>136525</xdr:rowOff>
    </xdr:to>
    <xdr:sp macro="" textlink="">
      <xdr:nvSpPr>
        <xdr:cNvPr id="823" name="楕円 822"/>
        <xdr:cNvSpPr/>
      </xdr:nvSpPr>
      <xdr:spPr>
        <a:xfrm>
          <a:off x="22110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57802</xdr:rowOff>
    </xdr:from>
    <xdr:ext cx="469744" cy="259045"/>
    <xdr:sp macro="" textlink="">
      <xdr:nvSpPr>
        <xdr:cNvPr id="824" name="【消防施設】&#10;一人当たり面積該当値テキスト"/>
        <xdr:cNvSpPr txBox="1"/>
      </xdr:nvSpPr>
      <xdr:spPr>
        <a:xfrm>
          <a:off x="22199600"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48261</xdr:rowOff>
    </xdr:from>
    <xdr:to>
      <xdr:col>112</xdr:col>
      <xdr:colOff>38100</xdr:colOff>
      <xdr:row>83</xdr:row>
      <xdr:rowOff>149861</xdr:rowOff>
    </xdr:to>
    <xdr:sp macro="" textlink="">
      <xdr:nvSpPr>
        <xdr:cNvPr id="825" name="楕円 824"/>
        <xdr:cNvSpPr/>
      </xdr:nvSpPr>
      <xdr:spPr>
        <a:xfrm>
          <a:off x="21272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85725</xdr:rowOff>
    </xdr:from>
    <xdr:to>
      <xdr:col>116</xdr:col>
      <xdr:colOff>63500</xdr:colOff>
      <xdr:row>83</xdr:row>
      <xdr:rowOff>99061</xdr:rowOff>
    </xdr:to>
    <xdr:cxnSp macro="">
      <xdr:nvCxnSpPr>
        <xdr:cNvPr id="826" name="直線コネクタ 825"/>
        <xdr:cNvCxnSpPr/>
      </xdr:nvCxnSpPr>
      <xdr:spPr>
        <a:xfrm flipV="1">
          <a:off x="21323300" y="143160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59689</xdr:rowOff>
    </xdr:from>
    <xdr:to>
      <xdr:col>107</xdr:col>
      <xdr:colOff>101600</xdr:colOff>
      <xdr:row>83</xdr:row>
      <xdr:rowOff>161289</xdr:rowOff>
    </xdr:to>
    <xdr:sp macro="" textlink="">
      <xdr:nvSpPr>
        <xdr:cNvPr id="827" name="楕円 826"/>
        <xdr:cNvSpPr/>
      </xdr:nvSpPr>
      <xdr:spPr>
        <a:xfrm>
          <a:off x="20383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99061</xdr:rowOff>
    </xdr:from>
    <xdr:to>
      <xdr:col>111</xdr:col>
      <xdr:colOff>177800</xdr:colOff>
      <xdr:row>83</xdr:row>
      <xdr:rowOff>110489</xdr:rowOff>
    </xdr:to>
    <xdr:cxnSp macro="">
      <xdr:nvCxnSpPr>
        <xdr:cNvPr id="828" name="直線コネクタ 827"/>
        <xdr:cNvCxnSpPr/>
      </xdr:nvCxnSpPr>
      <xdr:spPr>
        <a:xfrm flipV="1">
          <a:off x="20434300" y="14329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73025</xdr:rowOff>
    </xdr:from>
    <xdr:to>
      <xdr:col>102</xdr:col>
      <xdr:colOff>165100</xdr:colOff>
      <xdr:row>84</xdr:row>
      <xdr:rowOff>3175</xdr:rowOff>
    </xdr:to>
    <xdr:sp macro="" textlink="">
      <xdr:nvSpPr>
        <xdr:cNvPr id="829" name="楕円 828"/>
        <xdr:cNvSpPr/>
      </xdr:nvSpPr>
      <xdr:spPr>
        <a:xfrm>
          <a:off x="19494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110489</xdr:rowOff>
    </xdr:from>
    <xdr:to>
      <xdr:col>107</xdr:col>
      <xdr:colOff>50800</xdr:colOff>
      <xdr:row>83</xdr:row>
      <xdr:rowOff>123825</xdr:rowOff>
    </xdr:to>
    <xdr:cxnSp macro="">
      <xdr:nvCxnSpPr>
        <xdr:cNvPr id="830" name="直線コネクタ 829"/>
        <xdr:cNvCxnSpPr/>
      </xdr:nvCxnSpPr>
      <xdr:spPr>
        <a:xfrm flipV="1">
          <a:off x="19545300" y="143408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84455</xdr:rowOff>
    </xdr:from>
    <xdr:to>
      <xdr:col>98</xdr:col>
      <xdr:colOff>38100</xdr:colOff>
      <xdr:row>84</xdr:row>
      <xdr:rowOff>14605</xdr:rowOff>
    </xdr:to>
    <xdr:sp macro="" textlink="">
      <xdr:nvSpPr>
        <xdr:cNvPr id="831" name="楕円 830"/>
        <xdr:cNvSpPr/>
      </xdr:nvSpPr>
      <xdr:spPr>
        <a:xfrm>
          <a:off x="18605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123825</xdr:rowOff>
    </xdr:from>
    <xdr:to>
      <xdr:col>102</xdr:col>
      <xdr:colOff>114300</xdr:colOff>
      <xdr:row>83</xdr:row>
      <xdr:rowOff>135255</xdr:rowOff>
    </xdr:to>
    <xdr:cxnSp macro="">
      <xdr:nvCxnSpPr>
        <xdr:cNvPr id="832" name="直線コネクタ 831"/>
        <xdr:cNvCxnSpPr/>
      </xdr:nvCxnSpPr>
      <xdr:spPr>
        <a:xfrm flipV="1">
          <a:off x="18656300" y="14354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166388</xdr:rowOff>
    </xdr:from>
    <xdr:ext cx="469744" cy="259045"/>
    <xdr:sp macro="" textlink="">
      <xdr:nvSpPr>
        <xdr:cNvPr id="833" name="n_1mainValue【消防施設】&#10;一人当たり面積"/>
        <xdr:cNvSpPr txBox="1"/>
      </xdr:nvSpPr>
      <xdr:spPr>
        <a:xfrm>
          <a:off x="21075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34" name="n_2mainValue【消防施設】&#10;一人当たり面積"/>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19702</xdr:rowOff>
    </xdr:from>
    <xdr:ext cx="469744" cy="259045"/>
    <xdr:sp macro="" textlink="">
      <xdr:nvSpPr>
        <xdr:cNvPr id="835" name="n_3mainValue【消防施設】&#10;一人当たり面積"/>
        <xdr:cNvSpPr txBox="1"/>
      </xdr:nvSpPr>
      <xdr:spPr>
        <a:xfrm>
          <a:off x="193104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31132</xdr:rowOff>
    </xdr:from>
    <xdr:ext cx="469744" cy="259045"/>
    <xdr:sp macro="" textlink="">
      <xdr:nvSpPr>
        <xdr:cNvPr id="836" name="n_4mainValue【消防施設】&#10;一人当たり面積"/>
        <xdr:cNvSpPr txBox="1"/>
      </xdr:nvSpPr>
      <xdr:spPr>
        <a:xfrm>
          <a:off x="18421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62" name="直線コネクタ 861"/>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64" name="直線コネクタ 8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6" name="直線コネクタ 8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67"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8" name="フローチャート: 判断 86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9" name="フローチャート: 判断 868"/>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45556</xdr:rowOff>
    </xdr:from>
    <xdr:ext cx="405111" cy="259045"/>
    <xdr:sp macro="" textlink="">
      <xdr:nvSpPr>
        <xdr:cNvPr id="87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162561</xdr:rowOff>
    </xdr:from>
    <xdr:to>
      <xdr:col>76</xdr:col>
      <xdr:colOff>165100</xdr:colOff>
      <xdr:row>105</xdr:row>
      <xdr:rowOff>92711</xdr:rowOff>
    </xdr:to>
    <xdr:sp macro="" textlink="">
      <xdr:nvSpPr>
        <xdr:cNvPr id="871" name="フローチャート: 判断 870"/>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109238</xdr:rowOff>
    </xdr:from>
    <xdr:ext cx="405111" cy="259045"/>
    <xdr:sp macro="" textlink="">
      <xdr:nvSpPr>
        <xdr:cNvPr id="872"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145159</xdr:rowOff>
    </xdr:from>
    <xdr:ext cx="405111" cy="259045"/>
    <xdr:sp macro="" textlink="">
      <xdr:nvSpPr>
        <xdr:cNvPr id="874"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25400</xdr:rowOff>
    </xdr:from>
    <xdr:to>
      <xdr:col>67</xdr:col>
      <xdr:colOff>101600</xdr:colOff>
      <xdr:row>105</xdr:row>
      <xdr:rowOff>127000</xdr:rowOff>
    </xdr:to>
    <xdr:sp macro="" textlink="">
      <xdr:nvSpPr>
        <xdr:cNvPr id="875" name="フローチャート: 判断 874"/>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143527</xdr:rowOff>
    </xdr:from>
    <xdr:ext cx="405111" cy="259045"/>
    <xdr:sp macro="" textlink="">
      <xdr:nvSpPr>
        <xdr:cNvPr id="876"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882" name="楕円 881"/>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340478" cy="259045"/>
    <xdr:sp macro="" textlink="">
      <xdr:nvSpPr>
        <xdr:cNvPr id="883" name="【庁舎】&#10;有形固定資産減価償却率該当値テキスト"/>
        <xdr:cNvSpPr txBox="1"/>
      </xdr:nvSpPr>
      <xdr:spPr>
        <a:xfrm>
          <a:off x="16357600" y="16992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884" name="楕円 883"/>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106</xdr:row>
      <xdr:rowOff>94162</xdr:rowOff>
    </xdr:to>
    <xdr:cxnSp macro="">
      <xdr:nvCxnSpPr>
        <xdr:cNvPr id="885" name="直線コネクタ 884"/>
        <xdr:cNvCxnSpPr/>
      </xdr:nvCxnSpPr>
      <xdr:spPr>
        <a:xfrm flipV="1">
          <a:off x="15481300" y="17090571"/>
          <a:ext cx="838200" cy="11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886" name="楕円 885"/>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94162</xdr:rowOff>
    </xdr:to>
    <xdr:cxnSp macro="">
      <xdr:nvCxnSpPr>
        <xdr:cNvPr id="887" name="直線コネクタ 886"/>
        <xdr:cNvCxnSpPr/>
      </xdr:nvCxnSpPr>
      <xdr:spPr>
        <a:xfrm>
          <a:off x="14592300" y="182417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888" name="楕円 887"/>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68036</xdr:rowOff>
    </xdr:to>
    <xdr:cxnSp macro="">
      <xdr:nvCxnSpPr>
        <xdr:cNvPr id="889" name="直線コネクタ 888"/>
        <xdr:cNvCxnSpPr/>
      </xdr:nvCxnSpPr>
      <xdr:spPr>
        <a:xfrm>
          <a:off x="13703300" y="182156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890" name="楕円 889"/>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41911</xdr:rowOff>
    </xdr:to>
    <xdr:cxnSp macro="">
      <xdr:nvCxnSpPr>
        <xdr:cNvPr id="891" name="直線コネクタ 890"/>
        <xdr:cNvCxnSpPr/>
      </xdr:nvCxnSpPr>
      <xdr:spPr>
        <a:xfrm>
          <a:off x="12814300" y="181878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892"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893" name="n_2mainValue【庁舎】&#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894"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895" name="n_4mainValue【庁舎】&#10;有形固定資産減価償却率"/>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917" name="直線コネクタ 916"/>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918"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919" name="直線コネクタ 918"/>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920"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921" name="直線コネクタ 920"/>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922"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923" name="フローチャート: 判断 922"/>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924" name="フローチャート: 判断 923"/>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103294</xdr:rowOff>
    </xdr:from>
    <xdr:ext cx="469744" cy="259045"/>
    <xdr:sp macro="" textlink="">
      <xdr:nvSpPr>
        <xdr:cNvPr id="925"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37745</xdr:rowOff>
    </xdr:from>
    <xdr:to>
      <xdr:col>107</xdr:col>
      <xdr:colOff>101600</xdr:colOff>
      <xdr:row>107</xdr:row>
      <xdr:rowOff>139345</xdr:rowOff>
    </xdr:to>
    <xdr:sp macro="" textlink="">
      <xdr:nvSpPr>
        <xdr:cNvPr id="926" name="フローチャート: 判断 925"/>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130472</xdr:rowOff>
    </xdr:from>
    <xdr:ext cx="469744" cy="259045"/>
    <xdr:sp macro="" textlink="">
      <xdr:nvSpPr>
        <xdr:cNvPr id="927" name="n_2aveValue【庁舎】&#10;一人当たり面積"/>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44145</xdr:rowOff>
    </xdr:from>
    <xdr:to>
      <xdr:col>102</xdr:col>
      <xdr:colOff>165100</xdr:colOff>
      <xdr:row>107</xdr:row>
      <xdr:rowOff>145745</xdr:rowOff>
    </xdr:to>
    <xdr:sp macro="" textlink="">
      <xdr:nvSpPr>
        <xdr:cNvPr id="928" name="フローチャート: 判断 927"/>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136872</xdr:rowOff>
    </xdr:from>
    <xdr:ext cx="469744" cy="259045"/>
    <xdr:sp macro="" textlink="">
      <xdr:nvSpPr>
        <xdr:cNvPr id="929" name="n_3aveValue【庁舎】&#10;一人当たり面積"/>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43231</xdr:rowOff>
    </xdr:from>
    <xdr:to>
      <xdr:col>98</xdr:col>
      <xdr:colOff>38100</xdr:colOff>
      <xdr:row>107</xdr:row>
      <xdr:rowOff>144831</xdr:rowOff>
    </xdr:to>
    <xdr:sp macro="" textlink="">
      <xdr:nvSpPr>
        <xdr:cNvPr id="930" name="フローチャート: 判断 929"/>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135958</xdr:rowOff>
    </xdr:from>
    <xdr:ext cx="469744" cy="259045"/>
    <xdr:sp macro="" textlink="">
      <xdr:nvSpPr>
        <xdr:cNvPr id="931" name="n_4aveValue【庁舎】&#10;一人当たり面積"/>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7" name="楕円 936"/>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137328</xdr:rowOff>
    </xdr:from>
    <xdr:ext cx="469744" cy="259045"/>
    <xdr:sp macro="" textlink="">
      <xdr:nvSpPr>
        <xdr:cNvPr id="938" name="【庁舎】&#10;一人当たり面積該当値テキスト"/>
        <xdr:cNvSpPr txBox="1"/>
      </xdr:nvSpPr>
      <xdr:spPr>
        <a:xfrm>
          <a:off x="22199600" y="1831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26772</xdr:rowOff>
    </xdr:from>
    <xdr:to>
      <xdr:col>112</xdr:col>
      <xdr:colOff>38100</xdr:colOff>
      <xdr:row>107</xdr:row>
      <xdr:rowOff>128372</xdr:rowOff>
    </xdr:to>
    <xdr:sp macro="" textlink="">
      <xdr:nvSpPr>
        <xdr:cNvPr id="939" name="楕円 938"/>
        <xdr:cNvSpPr/>
      </xdr:nvSpPr>
      <xdr:spPr>
        <a:xfrm>
          <a:off x="21272500" y="18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77572</xdr:rowOff>
    </xdr:to>
    <xdr:cxnSp macro="">
      <xdr:nvCxnSpPr>
        <xdr:cNvPr id="940" name="直線コネクタ 939"/>
        <xdr:cNvCxnSpPr/>
      </xdr:nvCxnSpPr>
      <xdr:spPr>
        <a:xfrm flipV="1">
          <a:off x="21323300" y="18419063"/>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30886</xdr:rowOff>
    </xdr:from>
    <xdr:to>
      <xdr:col>107</xdr:col>
      <xdr:colOff>101600</xdr:colOff>
      <xdr:row>107</xdr:row>
      <xdr:rowOff>132486</xdr:rowOff>
    </xdr:to>
    <xdr:sp macro="" textlink="">
      <xdr:nvSpPr>
        <xdr:cNvPr id="941" name="楕円 940"/>
        <xdr:cNvSpPr/>
      </xdr:nvSpPr>
      <xdr:spPr>
        <a:xfrm>
          <a:off x="20383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77572</xdr:rowOff>
    </xdr:from>
    <xdr:to>
      <xdr:col>111</xdr:col>
      <xdr:colOff>177800</xdr:colOff>
      <xdr:row>107</xdr:row>
      <xdr:rowOff>81686</xdr:rowOff>
    </xdr:to>
    <xdr:cxnSp macro="">
      <xdr:nvCxnSpPr>
        <xdr:cNvPr id="942" name="直線コネクタ 941"/>
        <xdr:cNvCxnSpPr/>
      </xdr:nvCxnSpPr>
      <xdr:spPr>
        <a:xfrm flipV="1">
          <a:off x="20434300" y="1842272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35001</xdr:rowOff>
    </xdr:from>
    <xdr:to>
      <xdr:col>102</xdr:col>
      <xdr:colOff>165100</xdr:colOff>
      <xdr:row>107</xdr:row>
      <xdr:rowOff>136601</xdr:rowOff>
    </xdr:to>
    <xdr:sp macro="" textlink="">
      <xdr:nvSpPr>
        <xdr:cNvPr id="943" name="楕円 942"/>
        <xdr:cNvSpPr/>
      </xdr:nvSpPr>
      <xdr:spPr>
        <a:xfrm>
          <a:off x="19494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81686</xdr:rowOff>
    </xdr:from>
    <xdr:to>
      <xdr:col>107</xdr:col>
      <xdr:colOff>50800</xdr:colOff>
      <xdr:row>107</xdr:row>
      <xdr:rowOff>85801</xdr:rowOff>
    </xdr:to>
    <xdr:cxnSp macro="">
      <xdr:nvCxnSpPr>
        <xdr:cNvPr id="944" name="直線コネクタ 943"/>
        <xdr:cNvCxnSpPr/>
      </xdr:nvCxnSpPr>
      <xdr:spPr>
        <a:xfrm flipV="1">
          <a:off x="19545300" y="1842683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38658</xdr:rowOff>
    </xdr:from>
    <xdr:to>
      <xdr:col>98</xdr:col>
      <xdr:colOff>38100</xdr:colOff>
      <xdr:row>107</xdr:row>
      <xdr:rowOff>140258</xdr:rowOff>
    </xdr:to>
    <xdr:sp macro="" textlink="">
      <xdr:nvSpPr>
        <xdr:cNvPr id="945" name="楕円 944"/>
        <xdr:cNvSpPr/>
      </xdr:nvSpPr>
      <xdr:spPr>
        <a:xfrm>
          <a:off x="18605500" y="183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85801</xdr:rowOff>
    </xdr:from>
    <xdr:to>
      <xdr:col>102</xdr:col>
      <xdr:colOff>114300</xdr:colOff>
      <xdr:row>107</xdr:row>
      <xdr:rowOff>89458</xdr:rowOff>
    </xdr:to>
    <xdr:cxnSp macro="">
      <xdr:nvCxnSpPr>
        <xdr:cNvPr id="946" name="直線コネクタ 945"/>
        <xdr:cNvCxnSpPr/>
      </xdr:nvCxnSpPr>
      <xdr:spPr>
        <a:xfrm flipV="1">
          <a:off x="18656300" y="184309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119499</xdr:rowOff>
    </xdr:from>
    <xdr:ext cx="469744" cy="259045"/>
    <xdr:sp macro="" textlink="">
      <xdr:nvSpPr>
        <xdr:cNvPr id="947" name="n_1mainValue【庁舎】&#10;一人当たり面積"/>
        <xdr:cNvSpPr txBox="1"/>
      </xdr:nvSpPr>
      <xdr:spPr>
        <a:xfrm>
          <a:off x="21075727" y="184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149013</xdr:rowOff>
    </xdr:from>
    <xdr:ext cx="469744" cy="259045"/>
    <xdr:sp macro="" textlink="">
      <xdr:nvSpPr>
        <xdr:cNvPr id="948" name="n_2mainValue【庁舎】&#10;一人当たり面積"/>
        <xdr:cNvSpPr txBox="1"/>
      </xdr:nvSpPr>
      <xdr:spPr>
        <a:xfrm>
          <a:off x="20199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153128</xdr:rowOff>
    </xdr:from>
    <xdr:ext cx="469744" cy="259045"/>
    <xdr:sp macro="" textlink="">
      <xdr:nvSpPr>
        <xdr:cNvPr id="949" name="n_3mainValue【庁舎】&#10;一人当たり面積"/>
        <xdr:cNvSpPr txBox="1"/>
      </xdr:nvSpPr>
      <xdr:spPr>
        <a:xfrm>
          <a:off x="19310427" y="18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156785</xdr:rowOff>
    </xdr:from>
    <xdr:ext cx="469744" cy="259045"/>
    <xdr:sp macro="" textlink="">
      <xdr:nvSpPr>
        <xdr:cNvPr id="950" name="n_4mainValue【庁舎】&#10;一人当たり面積"/>
        <xdr:cNvSpPr txBox="1"/>
      </xdr:nvSpPr>
      <xdr:spPr>
        <a:xfrm>
          <a:off x="18421427" y="181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類似団体と比較して体育館・プール、福祉施設の有形固定資産減価償却率が高い水準にある。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庁舎及び保健センターについては、新庁舎の完成により、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％となっている。また、図書館については、保健センターが新庁舎内へ集約されたことに伴い、旧保健センターの一部を改修し、図書館として活用しているため大きく減少している。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今後、小学校や消防庁舎の建設事業が控えており、各公共施設の統廃合や長寿命化について、計画的に取り組んでいく必要がある。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下回っている。また、自主財源である町税収入は低迷しており、歳入全体に占める割合は、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％と非常に低くなっている。今後も税収や交付税の減収等により、非常に厳しい財政状況が予想されているため、活力ある町づくりを進めることで税収を確保し、財政力指数の改善に努める。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歳出経常一般財源においては、人件費で</a:t>
          </a:r>
          <a:r>
            <a:rPr kumimoji="1" lang="en-US" altLang="ja-JP" sz="1300">
              <a:latin typeface="ＭＳ Ｐゴシック" panose="020B0600070205080204" pitchFamily="50" charset="-128"/>
              <a:ea typeface="ＭＳ Ｐゴシック" panose="020B0600070205080204" pitchFamily="50" charset="-128"/>
            </a:rPr>
            <a:t>5,217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の減、物件費で</a:t>
          </a:r>
          <a:r>
            <a:rPr kumimoji="1" lang="en-US" altLang="ja-JP" sz="1300">
              <a:latin typeface="ＭＳ Ｐゴシック" panose="020B0600070205080204" pitchFamily="50" charset="-128"/>
              <a:ea typeface="ＭＳ Ｐゴシック" panose="020B0600070205080204" pitchFamily="50" charset="-128"/>
            </a:rPr>
            <a:t>15,996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、補助費で</a:t>
          </a:r>
          <a:r>
            <a:rPr kumimoji="1" lang="en-US" altLang="ja-JP" sz="1300">
              <a:latin typeface="ＭＳ Ｐゴシック" panose="020B0600070205080204" pitchFamily="50" charset="-128"/>
              <a:ea typeface="ＭＳ Ｐゴシック" panose="020B0600070205080204" pitchFamily="50" charset="-128"/>
            </a:rPr>
            <a:t>189,534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、公債費で</a:t>
          </a:r>
          <a:r>
            <a:rPr kumimoji="1" lang="en-US" altLang="ja-JP" sz="1300">
              <a:latin typeface="ＭＳ Ｐゴシック" panose="020B0600070205080204" pitchFamily="50" charset="-128"/>
              <a:ea typeface="ＭＳ Ｐゴシック" panose="020B0600070205080204" pitchFamily="50" charset="-128"/>
            </a:rPr>
            <a:t>33,562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の増となり、歳出経常一般財源は、</a:t>
          </a:r>
          <a:r>
            <a:rPr kumimoji="1" lang="en-US" altLang="ja-JP" sz="1300">
              <a:latin typeface="ＭＳ Ｐゴシック" panose="020B0600070205080204" pitchFamily="50" charset="-128"/>
              <a:ea typeface="ＭＳ Ｐゴシック" panose="020B0600070205080204" pitchFamily="50" charset="-128"/>
            </a:rPr>
            <a:t>208,573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の増となった。また、分母となる歳入経常一般財源においては、地方税で</a:t>
          </a:r>
          <a:r>
            <a:rPr kumimoji="1" lang="en-US" altLang="ja-JP" sz="1300">
              <a:latin typeface="ＭＳ Ｐゴシック" panose="020B0600070205080204" pitchFamily="50" charset="-128"/>
              <a:ea typeface="ＭＳ Ｐゴシック" panose="020B0600070205080204" pitchFamily="50" charset="-128"/>
            </a:rPr>
            <a:t>42,497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、地方譲与税で</a:t>
          </a:r>
          <a:r>
            <a:rPr kumimoji="1" lang="en-US" altLang="ja-JP" sz="1300">
              <a:latin typeface="ＭＳ Ｐゴシック" panose="020B0600070205080204" pitchFamily="50" charset="-128"/>
              <a:ea typeface="ＭＳ Ｐゴシック" panose="020B0600070205080204" pitchFamily="50" charset="-128"/>
            </a:rPr>
            <a:t>1,028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、地方消費税交付金で</a:t>
          </a:r>
          <a:r>
            <a:rPr kumimoji="1" lang="en-US" altLang="ja-JP" sz="1300">
              <a:latin typeface="ＭＳ Ｐゴシック" panose="020B0600070205080204" pitchFamily="50" charset="-128"/>
              <a:ea typeface="ＭＳ Ｐゴシック" panose="020B0600070205080204" pitchFamily="50" charset="-128"/>
            </a:rPr>
            <a:t>24,710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、地方交付税で</a:t>
          </a:r>
          <a:r>
            <a:rPr kumimoji="1" lang="en-US" altLang="ja-JP" sz="1300">
              <a:latin typeface="ＭＳ Ｐゴシック" panose="020B0600070205080204" pitchFamily="50" charset="-128"/>
              <a:ea typeface="ＭＳ Ｐゴシック" panose="020B0600070205080204" pitchFamily="50" charset="-128"/>
            </a:rPr>
            <a:t>372,871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の増となり、歳入経常一般財源は</a:t>
          </a:r>
          <a:r>
            <a:rPr kumimoji="1" lang="en-US" altLang="ja-JP" sz="1300">
              <a:latin typeface="ＭＳ Ｐゴシック" panose="020B0600070205080204" pitchFamily="50" charset="-128"/>
              <a:ea typeface="ＭＳ Ｐゴシック" panose="020B0600070205080204" pitchFamily="50" charset="-128"/>
            </a:rPr>
            <a:t>442,031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の増となった。分子の増加率より、分母の増加率の方が大きいため、経常収支比率は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％良化した。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507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955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79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155194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490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a:t>
          </a:r>
          <a:r>
            <a:rPr kumimoji="1" lang="en-US" altLang="ja-JP" sz="1300">
              <a:latin typeface="ＭＳ Ｐゴシック" panose="020B0600070205080204" pitchFamily="50" charset="-128"/>
              <a:ea typeface="ＭＳ Ｐゴシック" panose="020B0600070205080204" pitchFamily="50" charset="-128"/>
            </a:rPr>
            <a:t>37,814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、物件費で</a:t>
          </a:r>
          <a:r>
            <a:rPr kumimoji="1" lang="en-US" altLang="ja-JP" sz="1300">
              <a:latin typeface="ＭＳ Ｐゴシック" panose="020B0600070205080204" pitchFamily="50" charset="-128"/>
              <a:ea typeface="ＭＳ Ｐゴシック" panose="020B0600070205080204" pitchFamily="50" charset="-128"/>
            </a:rPr>
            <a:t>249,674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隣町の消防業務を受託していることなどから職員数が多く類似団体と比較して人件費が高い傾向にある。今後も職員数の管理や施設の統廃合など合併効果を活かして経費の削減に努めていく。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150506</xdr:rowOff>
    </xdr:from>
    <xdr:to>
      <xdr:col>23</xdr:col>
      <xdr:colOff>133350</xdr:colOff>
      <xdr:row>83</xdr:row>
      <xdr:rowOff>55127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09406"/>
          <a:ext cx="838200" cy="7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125197</xdr:rowOff>
    </xdr:from>
    <xdr:to>
      <xdr:col>19</xdr:col>
      <xdr:colOff>133350</xdr:colOff>
      <xdr:row>82</xdr:row>
      <xdr:rowOff>150506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84097"/>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83224</xdr:rowOff>
    </xdr:from>
    <xdr:to>
      <xdr:col>15</xdr:col>
      <xdr:colOff>82550</xdr:colOff>
      <xdr:row>82</xdr:row>
      <xdr:rowOff>125197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42124"/>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23479</xdr:rowOff>
    </xdr:from>
    <xdr:to>
      <xdr:col>11</xdr:col>
      <xdr:colOff>31750</xdr:colOff>
      <xdr:row>82</xdr:row>
      <xdr:rowOff>83224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82379"/>
          <a:ext cx="889000" cy="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4327</xdr:rowOff>
    </xdr:from>
    <xdr:to>
      <xdr:col>23</xdr:col>
      <xdr:colOff>184150</xdr:colOff>
      <xdr:row>83</xdr:row>
      <xdr:rowOff>105927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147854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0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99706</xdr:rowOff>
    </xdr:from>
    <xdr:to>
      <xdr:col>19</xdr:col>
      <xdr:colOff>184150</xdr:colOff>
      <xdr:row>83</xdr:row>
      <xdr:rowOff>29856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5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14633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4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74397</xdr:rowOff>
    </xdr:from>
    <xdr:to>
      <xdr:col>15</xdr:col>
      <xdr:colOff>133350</xdr:colOff>
      <xdr:row>83</xdr:row>
      <xdr:rowOff>4547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160774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1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32424</xdr:rowOff>
    </xdr:from>
    <xdr:to>
      <xdr:col>11</xdr:col>
      <xdr:colOff>82550</xdr:colOff>
      <xdr:row>82</xdr:row>
      <xdr:rowOff>134024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118801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144129</xdr:rowOff>
    </xdr:from>
    <xdr:to>
      <xdr:col>7</xdr:col>
      <xdr:colOff>31750</xdr:colOff>
      <xdr:row>82</xdr:row>
      <xdr:rowOff>74279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3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59056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1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技能労務職員については、行政職給料表の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級のみで運用するなど人件費の抑制に努めており類似団体を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％下回っている。適正な給与水準を確保しつつ、適切な職員数管理を行い、人件費抑制に努めていく。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20259</xdr:rowOff>
    </xdr:from>
    <xdr:to>
      <xdr:col>81</xdr:col>
      <xdr:colOff>44450</xdr:colOff>
      <xdr:row>85</xdr:row>
      <xdr:rowOff>20259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35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20259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245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66221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100693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140909</xdr:rowOff>
    </xdr:from>
    <xdr:to>
      <xdr:col>77</xdr:col>
      <xdr:colOff>95250</xdr:colOff>
      <xdr:row>85</xdr:row>
      <xdr:rowOff>71059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81236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年間は新規の職員採用を停止し、平成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年度までは定員適正化計画に基づく職員管理を行ってきた。平成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年度以降は定員適正化計画を踏まえた定員管理を行っている。合併後、分庁舎方式を採用していることや隣町の消防業務を受託していることから類似団体平均を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人上回る結果となっている。行政サービスを低下させることのない職員の事務能力の向上を図りながら、職員数の管理に努めていく。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155448</xdr:rowOff>
    </xdr:from>
    <xdr:to>
      <xdr:col>81</xdr:col>
      <xdr:colOff>44450</xdr:colOff>
      <xdr:row>62</xdr:row>
      <xdr:rowOff>170409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85348"/>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139522</xdr:rowOff>
    </xdr:from>
    <xdr:to>
      <xdr:col>77</xdr:col>
      <xdr:colOff>44450</xdr:colOff>
      <xdr:row>62</xdr:row>
      <xdr:rowOff>155448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6942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127457</xdr:rowOff>
    </xdr:from>
    <xdr:to>
      <xdr:col>72</xdr:col>
      <xdr:colOff>203200</xdr:colOff>
      <xdr:row>62</xdr:row>
      <xdr:rowOff>139522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757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114909</xdr:rowOff>
    </xdr:from>
    <xdr:to>
      <xdr:col>68</xdr:col>
      <xdr:colOff>152400</xdr:colOff>
      <xdr:row>62</xdr:row>
      <xdr:rowOff>127457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44809"/>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119609</xdr:rowOff>
    </xdr:from>
    <xdr:to>
      <xdr:col>81</xdr:col>
      <xdr:colOff>95250</xdr:colOff>
      <xdr:row>63</xdr:row>
      <xdr:rowOff>49759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91686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104648</xdr:rowOff>
    </xdr:from>
    <xdr:to>
      <xdr:col>77</xdr:col>
      <xdr:colOff>95250</xdr:colOff>
      <xdr:row>63</xdr:row>
      <xdr:rowOff>34798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19575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88722</xdr:rowOff>
    </xdr:from>
    <xdr:to>
      <xdr:col>73</xdr:col>
      <xdr:colOff>44450</xdr:colOff>
      <xdr:row>63</xdr:row>
      <xdr:rowOff>18872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3649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76657</xdr:rowOff>
    </xdr:from>
    <xdr:to>
      <xdr:col>68</xdr:col>
      <xdr:colOff>203200</xdr:colOff>
      <xdr:row>63</xdr:row>
      <xdr:rowOff>6807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163034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64109</xdr:rowOff>
    </xdr:from>
    <xdr:to>
      <xdr:col>64</xdr:col>
      <xdr:colOff>152400</xdr:colOff>
      <xdr:row>62</xdr:row>
      <xdr:rowOff>165709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150486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8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基準財政需要額に算入される公債費は高い数値を維持しているものの、元利償還額も高い数値で推移しており、単年度の実質公債費比率は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％良化している。また、実質公債費比率の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ている。今後災害に備えた防災対策として公共施設の高台移転などの大型事業が予定されており、地方債残高の増加が見込まれることから、建設事業の取捨選択や事業費の圧縮により地方債の発行を抑制するなど適切な地方債管理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111337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38946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08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129963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一般会計の地方債残高が増加したが、分母の標準財政規模の増加の方が大きかったため、将来負担比率は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％良化し、</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なった。今後災害に備えた防災対策として公共施設の高台移転などの大型事業が予定されており、地方債残高の増加が見込まれることから、建設事業の取捨選択や事業費の圧縮などにより地方債の発行を抑制するなど適切な地方債管理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130266</xdr:rowOff>
    </xdr:from>
    <xdr:to>
      <xdr:col>81</xdr:col>
      <xdr:colOff>44450</xdr:colOff>
      <xdr:row>19</xdr:row>
      <xdr:rowOff>30057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16366"/>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21106</xdr:rowOff>
    </xdr:from>
    <xdr:to>
      <xdr:col>77</xdr:col>
      <xdr:colOff>44450</xdr:colOff>
      <xdr:row>19</xdr:row>
      <xdr:rowOff>30057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107206"/>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159234</xdr:rowOff>
    </xdr:from>
    <xdr:to>
      <xdr:col>72</xdr:col>
      <xdr:colOff>203200</xdr:colOff>
      <xdr:row>18</xdr:row>
      <xdr:rowOff>21106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738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159234</xdr:rowOff>
    </xdr:from>
    <xdr:to>
      <xdr:col>68</xdr:col>
      <xdr:colOff>152400</xdr:colOff>
      <xdr:row>18</xdr:row>
      <xdr:rowOff>46385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73884"/>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79466</xdr:rowOff>
    </xdr:from>
    <xdr:to>
      <xdr:col>81</xdr:col>
      <xdr:colOff>95250</xdr:colOff>
      <xdr:row>19</xdr:row>
      <xdr:rowOff>9616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51543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150707</xdr:rowOff>
    </xdr:from>
    <xdr:to>
      <xdr:col>77</xdr:col>
      <xdr:colOff>95250</xdr:colOff>
      <xdr:row>19</xdr:row>
      <xdr:rowOff>80857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65634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2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141756</xdr:rowOff>
    </xdr:from>
    <xdr:to>
      <xdr:col>73</xdr:col>
      <xdr:colOff>44450</xdr:colOff>
      <xdr:row>18</xdr:row>
      <xdr:rowOff>71906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56683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108434</xdr:rowOff>
    </xdr:from>
    <xdr:to>
      <xdr:col>68</xdr:col>
      <xdr:colOff>203200</xdr:colOff>
      <xdr:row>18</xdr:row>
      <xdr:rowOff>38584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23361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0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167035</xdr:rowOff>
    </xdr:from>
    <xdr:to>
      <xdr:col>64</xdr:col>
      <xdr:colOff>152400</xdr:colOff>
      <xdr:row>18</xdr:row>
      <xdr:rowOff>97185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81962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6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隣町の消防業務を受託していることなどから職員数が多く人件費が高くなっている。令和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年度から人件費に会計年度任用職員が加わり、人件費全体が増加している。人件費に係る経常収支比率は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％上回っている。適正な給与水準を確保しつつ、適切な職員数管理を行い、人件費の抑制に努めていく。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974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35</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471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34</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32766</xdr:rowOff>
    </xdr:from>
    <xdr:to>
      <xdr:col>20</xdr:col>
      <xdr:colOff>38100</xdr:colOff>
      <xdr:row>35</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1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67056</xdr:rowOff>
    </xdr:from>
    <xdr:to>
      <xdr:col>15</xdr:col>
      <xdr:colOff>149225</xdr:colOff>
      <xdr:row>34</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物件費全体で新庁舎建設事業などの増により</a:t>
          </a:r>
          <a:r>
            <a:rPr kumimoji="1" lang="en-US" altLang="ja-JP" sz="1300">
              <a:latin typeface="ＭＳ Ｐゴシック" panose="020B0600070205080204" pitchFamily="50" charset="-128"/>
              <a:ea typeface="ＭＳ Ｐゴシック" panose="020B0600070205080204" pitchFamily="50" charset="-128"/>
            </a:rPr>
            <a:t>249,674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増となった。物件費に係る経常収支比率は類似団体を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％となっている。施設の統廃合や事務事業の徹底した見直しによる行財政基盤のスリム化を図り、経常経費の圧縮に努めていく。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154214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18</xdr:row>
      <xdr:rowOff>137886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974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137886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9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87086</xdr:rowOff>
    </xdr:from>
    <xdr:to>
      <xdr:col>74</xdr:col>
      <xdr:colOff>31750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2013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障碍者自立支援事業などが増加したものの保育所措置経費などの減少により扶助費全体が減少している。扶助費に係る経常収支比率は、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％と類似団体を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％下回っている。少子高齢化や社会保障制度の見直しにより扶助費の増加が見込まれるため、町単独で実施する施策についても見直しを検討していかなければならない。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経常経費充当一般財源等において、維持補修費で</a:t>
          </a:r>
          <a:r>
            <a:rPr kumimoji="1" lang="en-US" altLang="ja-JP" sz="1300">
              <a:latin typeface="ＭＳ Ｐゴシック" panose="020B0600070205080204" pitchFamily="50" charset="-128"/>
              <a:ea typeface="ＭＳ Ｐゴシック" panose="020B0600070205080204" pitchFamily="50" charset="-128"/>
            </a:rPr>
            <a:t>28,730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、投資及び出資・貸付金で</a:t>
          </a:r>
          <a:r>
            <a:rPr kumimoji="1" lang="en-US" altLang="ja-JP" sz="1300">
              <a:latin typeface="ＭＳ Ｐゴシック" panose="020B0600070205080204" pitchFamily="50" charset="-128"/>
              <a:ea typeface="ＭＳ Ｐゴシック" panose="020B0600070205080204" pitchFamily="50" charset="-128"/>
            </a:rPr>
            <a:t>.1,860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の減、積立金で</a:t>
          </a:r>
          <a:r>
            <a:rPr kumimoji="1" lang="en-US" altLang="ja-JP" sz="1300">
              <a:latin typeface="ＭＳ Ｐゴシック" panose="020B0600070205080204" pitchFamily="50" charset="-128"/>
              <a:ea typeface="ＭＳ Ｐゴシック" panose="020B0600070205080204" pitchFamily="50" charset="-128"/>
            </a:rPr>
            <a:t>383,316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の増となっている。その他に係る経常収支比率は類似団体を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％となっている。今後も各施設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インフラ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の老朽化に係る維持補修費の増加が予想されることから施設の統廃合を含めた適正な施設管理を行っていく。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134620</xdr:rowOff>
    </xdr:from>
    <xdr:to>
      <xdr:col>82</xdr:col>
      <xdr:colOff>107950</xdr:colOff>
      <xdr:row>59</xdr:row>
      <xdr:rowOff>62230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8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5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39370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補助費等全体で特別定額給付金給付事業の皆減により、</a:t>
          </a:r>
          <a:r>
            <a:rPr kumimoji="1" lang="en-US" altLang="ja-JP" sz="1300">
              <a:latin typeface="ＭＳ Ｐゴシック" panose="020B0600070205080204" pitchFamily="50" charset="-128"/>
              <a:ea typeface="ＭＳ Ｐゴシック" panose="020B0600070205080204" pitchFamily="50" charset="-128"/>
            </a:rPr>
            <a:t>1,376,462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減となっている。補助費等に係る経常収支比率は類似団体を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％となっている。今後も単独施策に係る補助金や公共的団体への補助金について、実績精算の徹底や余剰金がないかのチェックを行うなど、引き続き見直しを行っている。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119380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239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123190</xdr:rowOff>
    </xdr:from>
    <xdr:to>
      <xdr:col>78</xdr:col>
      <xdr:colOff>69850</xdr:colOff>
      <xdr:row>35</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85107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公債費全体で</a:t>
          </a:r>
          <a:r>
            <a:rPr kumimoji="1" lang="en-US" altLang="ja-JP" sz="1300">
              <a:latin typeface="ＭＳ Ｐゴシック" panose="020B0600070205080204" pitchFamily="50" charset="-128"/>
              <a:ea typeface="ＭＳ Ｐゴシック" panose="020B0600070205080204" pitchFamily="50" charset="-128"/>
            </a:rPr>
            <a:t>33,380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の増となったが、公債費に係る経常収支比率は類似団体を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っている。過去に発行した地方債の元利償還や今後予定されている公共施設の高台移転など、公債費の上昇が将来の町財政を圧迫することが危惧されるため、事業の精査による事業費の抑制を行うなど、公債費の抑制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37846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366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60706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65278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605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65278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549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158496</xdr:rowOff>
    </xdr:from>
    <xdr:to>
      <xdr:col>20</xdr:col>
      <xdr:colOff>38100</xdr:colOff>
      <xdr:row>79</xdr:row>
      <xdr:rowOff>88646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73423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公債費以外で最も経常経費充当一般財源等の大きいものが人件費であり、引き続き抑制に努めていくとともに、義務的経費以外の物件費や補助費等の抑制にも努めていかなければならない。</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5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28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52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54611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52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93185</xdr:rowOff>
    </xdr:from>
    <xdr:to>
      <xdr:col>29</xdr:col>
      <xdr:colOff>127000</xdr:colOff>
      <xdr:row>17</xdr:row>
      <xdr:rowOff>100356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5460"/>
          <a:ext cx="647700" cy="7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100356</xdr:rowOff>
    </xdr:from>
    <xdr:to>
      <xdr:col>26</xdr:col>
      <xdr:colOff>50800</xdr:colOff>
      <xdr:row>17</xdr:row>
      <xdr:rowOff>134378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62631"/>
          <a:ext cx="698500" cy="34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134378</xdr:rowOff>
    </xdr:from>
    <xdr:to>
      <xdr:col>22</xdr:col>
      <xdr:colOff>114300</xdr:colOff>
      <xdr:row>17</xdr:row>
      <xdr:rowOff>150661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6653"/>
          <a:ext cx="698500" cy="16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150661</xdr:rowOff>
    </xdr:from>
    <xdr:to>
      <xdr:col>18</xdr:col>
      <xdr:colOff>177800</xdr:colOff>
      <xdr:row>18</xdr:row>
      <xdr:rowOff>13553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2936"/>
          <a:ext cx="698500" cy="3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42385</xdr:rowOff>
    </xdr:from>
    <xdr:to>
      <xdr:col>29</xdr:col>
      <xdr:colOff>177800</xdr:colOff>
      <xdr:row>17</xdr:row>
      <xdr:rowOff>143985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58912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49556</xdr:rowOff>
    </xdr:from>
    <xdr:to>
      <xdr:col>26</xdr:col>
      <xdr:colOff>101600</xdr:colOff>
      <xdr:row>17</xdr:row>
      <xdr:rowOff>151156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1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8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83578</xdr:rowOff>
    </xdr:from>
    <xdr:to>
      <xdr:col>22</xdr:col>
      <xdr:colOff>165100</xdr:colOff>
      <xdr:row>18</xdr:row>
      <xdr:rowOff>13728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99861</xdr:rowOff>
    </xdr:from>
    <xdr:to>
      <xdr:col>19</xdr:col>
      <xdr:colOff>38100</xdr:colOff>
      <xdr:row>18</xdr:row>
      <xdr:rowOff>30011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134203</xdr:rowOff>
    </xdr:from>
    <xdr:to>
      <xdr:col>15</xdr:col>
      <xdr:colOff>101600</xdr:colOff>
      <xdr:row>18</xdr:row>
      <xdr:rowOff>64353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74530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48705</xdr:rowOff>
    </xdr:from>
    <xdr:to>
      <xdr:col>29</xdr:col>
      <xdr:colOff>127000</xdr:colOff>
      <xdr:row>35</xdr:row>
      <xdr:rowOff>64919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659055"/>
          <a:ext cx="647700" cy="1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64919</xdr:rowOff>
    </xdr:from>
    <xdr:to>
      <xdr:col>26</xdr:col>
      <xdr:colOff>50800</xdr:colOff>
      <xdr:row>35</xdr:row>
      <xdr:rowOff>113186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75269"/>
          <a:ext cx="698500" cy="4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113186</xdr:rowOff>
    </xdr:from>
    <xdr:to>
      <xdr:col>22</xdr:col>
      <xdr:colOff>114300</xdr:colOff>
      <xdr:row>35</xdr:row>
      <xdr:rowOff>168736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23536"/>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168736</xdr:rowOff>
    </xdr:from>
    <xdr:to>
      <xdr:col>18</xdr:col>
      <xdr:colOff>177800</xdr:colOff>
      <xdr:row>35</xdr:row>
      <xdr:rowOff>212235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79086"/>
          <a:ext cx="698500" cy="43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340805</xdr:rowOff>
    </xdr:from>
    <xdr:to>
      <xdr:col>29</xdr:col>
      <xdr:colOff>177800</xdr:colOff>
      <xdr:row>35</xdr:row>
      <xdr:rowOff>99505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185882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14119</xdr:rowOff>
    </xdr:from>
    <xdr:to>
      <xdr:col>26</xdr:col>
      <xdr:colOff>101600</xdr:colOff>
      <xdr:row>35</xdr:row>
      <xdr:rowOff>115719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2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125896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9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62386</xdr:rowOff>
    </xdr:from>
    <xdr:to>
      <xdr:col>22</xdr:col>
      <xdr:colOff>165100</xdr:colOff>
      <xdr:row>35</xdr:row>
      <xdr:rowOff>163986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7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174163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4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117936</xdr:rowOff>
    </xdr:from>
    <xdr:to>
      <xdr:col>19</xdr:col>
      <xdr:colOff>38100</xdr:colOff>
      <xdr:row>35</xdr:row>
      <xdr:rowOff>219536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229713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161435</xdr:rowOff>
    </xdr:from>
    <xdr:to>
      <xdr:col>15</xdr:col>
      <xdr:colOff>101600</xdr:colOff>
      <xdr:row>35</xdr:row>
      <xdr:rowOff>263035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273212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4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42970</xdr:rowOff>
    </xdr:from>
    <xdr:to>
      <xdr:col>24</xdr:col>
      <xdr:colOff>63500</xdr:colOff>
      <xdr:row>35</xdr:row>
      <xdr:rowOff>66315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43720"/>
          <a:ext cx="8382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66315</xdr:rowOff>
    </xdr:from>
    <xdr:to>
      <xdr:col>19</xdr:col>
      <xdr:colOff>177800</xdr:colOff>
      <xdr:row>35</xdr:row>
      <xdr:rowOff>123661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7065"/>
          <a:ext cx="8890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123661</xdr:rowOff>
    </xdr:from>
    <xdr:to>
      <xdr:col>15</xdr:col>
      <xdr:colOff>50800</xdr:colOff>
      <xdr:row>35</xdr:row>
      <xdr:rowOff>132920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24411"/>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132920</xdr:rowOff>
    </xdr:from>
    <xdr:to>
      <xdr:col>10</xdr:col>
      <xdr:colOff>114300</xdr:colOff>
      <xdr:row>35</xdr:row>
      <xdr:rowOff>150623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33670"/>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163620</xdr:rowOff>
    </xdr:from>
    <xdr:to>
      <xdr:col>24</xdr:col>
      <xdr:colOff>114300</xdr:colOff>
      <xdr:row>35</xdr:row>
      <xdr:rowOff>93770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15047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15515</xdr:rowOff>
    </xdr:from>
    <xdr:to>
      <xdr:col>20</xdr:col>
      <xdr:colOff>38100</xdr:colOff>
      <xdr:row>35</xdr:row>
      <xdr:rowOff>117115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133642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72861</xdr:rowOff>
    </xdr:from>
    <xdr:to>
      <xdr:col>15</xdr:col>
      <xdr:colOff>101600</xdr:colOff>
      <xdr:row>36</xdr:row>
      <xdr:rowOff>3011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19538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82120</xdr:rowOff>
    </xdr:from>
    <xdr:to>
      <xdr:col>10</xdr:col>
      <xdr:colOff>165100</xdr:colOff>
      <xdr:row>36</xdr:row>
      <xdr:rowOff>12270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28797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99823</xdr:rowOff>
    </xdr:from>
    <xdr:to>
      <xdr:col>6</xdr:col>
      <xdr:colOff>38100</xdr:colOff>
      <xdr:row>36</xdr:row>
      <xdr:rowOff>29973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46500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7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152609</xdr:rowOff>
    </xdr:from>
    <xdr:to>
      <xdr:col>24</xdr:col>
      <xdr:colOff>63500</xdr:colOff>
      <xdr:row>56</xdr:row>
      <xdr:rowOff>123241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82359"/>
          <a:ext cx="838200" cy="1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49312</xdr:rowOff>
    </xdr:from>
    <xdr:to>
      <xdr:col>19</xdr:col>
      <xdr:colOff>177800</xdr:colOff>
      <xdr:row>56</xdr:row>
      <xdr:rowOff>123241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50512"/>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49312</xdr:rowOff>
    </xdr:from>
    <xdr:to>
      <xdr:col>15</xdr:col>
      <xdr:colOff>50800</xdr:colOff>
      <xdr:row>56</xdr:row>
      <xdr:rowOff>140622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50512"/>
          <a:ext cx="889000" cy="9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140622</xdr:rowOff>
    </xdr:from>
    <xdr:to>
      <xdr:col>10</xdr:col>
      <xdr:colOff>114300</xdr:colOff>
      <xdr:row>57</xdr:row>
      <xdr:rowOff>51719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1822"/>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101809</xdr:rowOff>
    </xdr:from>
    <xdr:to>
      <xdr:col>24</xdr:col>
      <xdr:colOff>114300</xdr:colOff>
      <xdr:row>56</xdr:row>
      <xdr:rowOff>31959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124686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8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72441</xdr:rowOff>
    </xdr:from>
    <xdr:to>
      <xdr:col>20</xdr:col>
      <xdr:colOff>38100</xdr:colOff>
      <xdr:row>57</xdr:row>
      <xdr:rowOff>2591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19118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4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169962</xdr:rowOff>
    </xdr:from>
    <xdr:to>
      <xdr:col>15</xdr:col>
      <xdr:colOff>101600</xdr:colOff>
      <xdr:row>56</xdr:row>
      <xdr:rowOff>100112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116639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89822</xdr:rowOff>
    </xdr:from>
    <xdr:to>
      <xdr:col>10</xdr:col>
      <xdr:colOff>165100</xdr:colOff>
      <xdr:row>57</xdr:row>
      <xdr:rowOff>19972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36499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4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919</xdr:rowOff>
    </xdr:from>
    <xdr:to>
      <xdr:col>6</xdr:col>
      <xdr:colOff>38100</xdr:colOff>
      <xdr:row>57</xdr:row>
      <xdr:rowOff>102519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119046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4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123279</xdr:rowOff>
    </xdr:from>
    <xdr:to>
      <xdr:col>24</xdr:col>
      <xdr:colOff>63500</xdr:colOff>
      <xdr:row>77</xdr:row>
      <xdr:rowOff>153606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4929"/>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123279</xdr:rowOff>
    </xdr:from>
    <xdr:to>
      <xdr:col>19</xdr:col>
      <xdr:colOff>177800</xdr:colOff>
      <xdr:row>77</xdr:row>
      <xdr:rowOff>133947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492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91351</xdr:rowOff>
    </xdr:from>
    <xdr:to>
      <xdr:col>15</xdr:col>
      <xdr:colOff>50800</xdr:colOff>
      <xdr:row>77</xdr:row>
      <xdr:rowOff>133947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93001"/>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91351</xdr:rowOff>
    </xdr:from>
    <xdr:to>
      <xdr:col>10</xdr:col>
      <xdr:colOff>114300</xdr:colOff>
      <xdr:row>77</xdr:row>
      <xdr:rowOff>159283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93001"/>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102806</xdr:rowOff>
    </xdr:from>
    <xdr:to>
      <xdr:col>24</xdr:col>
      <xdr:colOff>114300</xdr:colOff>
      <xdr:row>78</xdr:row>
      <xdr:rowOff>32956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81233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72479</xdr:rowOff>
    </xdr:from>
    <xdr:to>
      <xdr:col>20</xdr:col>
      <xdr:colOff>38100</xdr:colOff>
      <xdr:row>78</xdr:row>
      <xdr:rowOff>2629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19156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83147</xdr:rowOff>
    </xdr:from>
    <xdr:to>
      <xdr:col>15</xdr:col>
      <xdr:colOff>101600</xdr:colOff>
      <xdr:row>78</xdr:row>
      <xdr:rowOff>13297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29824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40551</xdr:rowOff>
    </xdr:from>
    <xdr:to>
      <xdr:col>10</xdr:col>
      <xdr:colOff>165100</xdr:colOff>
      <xdr:row>77</xdr:row>
      <xdr:rowOff>142151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158678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1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108483</xdr:rowOff>
    </xdr:from>
    <xdr:to>
      <xdr:col>6</xdr:col>
      <xdr:colOff>38100</xdr:colOff>
      <xdr:row>78</xdr:row>
      <xdr:rowOff>38633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29760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0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164542</xdr:rowOff>
    </xdr:from>
    <xdr:to>
      <xdr:col>24</xdr:col>
      <xdr:colOff>63500</xdr:colOff>
      <xdr:row>97</xdr:row>
      <xdr:rowOff>3868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3742"/>
          <a:ext cx="8382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3868</xdr:rowOff>
    </xdr:from>
    <xdr:to>
      <xdr:col>19</xdr:col>
      <xdr:colOff>177800</xdr:colOff>
      <xdr:row>97</xdr:row>
      <xdr:rowOff>18117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3451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18117</xdr:rowOff>
    </xdr:from>
    <xdr:to>
      <xdr:col>15</xdr:col>
      <xdr:colOff>50800</xdr:colOff>
      <xdr:row>97</xdr:row>
      <xdr:rowOff>37167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8767"/>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33696</xdr:rowOff>
    </xdr:from>
    <xdr:to>
      <xdr:col>10</xdr:col>
      <xdr:colOff>114300</xdr:colOff>
      <xdr:row>97</xdr:row>
      <xdr:rowOff>37167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64346"/>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113742</xdr:rowOff>
    </xdr:from>
    <xdr:to>
      <xdr:col>24</xdr:col>
      <xdr:colOff>114300</xdr:colOff>
      <xdr:row>97</xdr:row>
      <xdr:rowOff>43892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92169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124518</xdr:rowOff>
    </xdr:from>
    <xdr:to>
      <xdr:col>20</xdr:col>
      <xdr:colOff>38100</xdr:colOff>
      <xdr:row>97</xdr:row>
      <xdr:rowOff>54668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45795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138767</xdr:rowOff>
    </xdr:from>
    <xdr:to>
      <xdr:col>15</xdr:col>
      <xdr:colOff>101600</xdr:colOff>
      <xdr:row>97</xdr:row>
      <xdr:rowOff>68917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60044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157817</xdr:rowOff>
    </xdr:from>
    <xdr:to>
      <xdr:col>10</xdr:col>
      <xdr:colOff>165100</xdr:colOff>
      <xdr:row>97</xdr:row>
      <xdr:rowOff>87967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79094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154346</xdr:rowOff>
    </xdr:from>
    <xdr:to>
      <xdr:col>6</xdr:col>
      <xdr:colOff>38100</xdr:colOff>
      <xdr:row>97</xdr:row>
      <xdr:rowOff>84496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75623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96001</xdr:rowOff>
    </xdr:from>
    <xdr:to>
      <xdr:col>55</xdr:col>
      <xdr:colOff>0</xdr:colOff>
      <xdr:row>34</xdr:row>
      <xdr:rowOff>146430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82401"/>
          <a:ext cx="838200" cy="39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96001</xdr:rowOff>
    </xdr:from>
    <xdr:to>
      <xdr:col>50</xdr:col>
      <xdr:colOff>114300</xdr:colOff>
      <xdr:row>36</xdr:row>
      <xdr:rowOff>42746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82401"/>
          <a:ext cx="889000" cy="6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42746</xdr:rowOff>
    </xdr:from>
    <xdr:to>
      <xdr:col>45</xdr:col>
      <xdr:colOff>177800</xdr:colOff>
      <xdr:row>36</xdr:row>
      <xdr:rowOff>65117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14946"/>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45179</xdr:rowOff>
    </xdr:from>
    <xdr:to>
      <xdr:col>41</xdr:col>
      <xdr:colOff>50800</xdr:colOff>
      <xdr:row>36</xdr:row>
      <xdr:rowOff>65117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17379"/>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95630</xdr:rowOff>
    </xdr:from>
    <xdr:to>
      <xdr:col>55</xdr:col>
      <xdr:colOff>50800</xdr:colOff>
      <xdr:row>35</xdr:row>
      <xdr:rowOff>25780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118507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45201</xdr:rowOff>
    </xdr:from>
    <xdr:to>
      <xdr:col>50</xdr:col>
      <xdr:colOff>165100</xdr:colOff>
      <xdr:row>32</xdr:row>
      <xdr:rowOff>146801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163328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0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163396</xdr:rowOff>
    </xdr:from>
    <xdr:to>
      <xdr:col>46</xdr:col>
      <xdr:colOff>38100</xdr:colOff>
      <xdr:row>36</xdr:row>
      <xdr:rowOff>93546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110073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14317</xdr:rowOff>
    </xdr:from>
    <xdr:to>
      <xdr:col>41</xdr:col>
      <xdr:colOff>101600</xdr:colOff>
      <xdr:row>36</xdr:row>
      <xdr:rowOff>115917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132444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165829</xdr:rowOff>
    </xdr:from>
    <xdr:to>
      <xdr:col>36</xdr:col>
      <xdr:colOff>165100</xdr:colOff>
      <xdr:row>36</xdr:row>
      <xdr:rowOff>95979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112506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134221</xdr:rowOff>
    </xdr:from>
    <xdr:to>
      <xdr:col>55</xdr:col>
      <xdr:colOff>0</xdr:colOff>
      <xdr:row>56</xdr:row>
      <xdr:rowOff>76092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92521"/>
          <a:ext cx="838200" cy="2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134221</xdr:rowOff>
    </xdr:from>
    <xdr:to>
      <xdr:col>50</xdr:col>
      <xdr:colOff>114300</xdr:colOff>
      <xdr:row>56</xdr:row>
      <xdr:rowOff>27572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92521"/>
          <a:ext cx="889000" cy="2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27572</xdr:rowOff>
    </xdr:from>
    <xdr:to>
      <xdr:col>45</xdr:col>
      <xdr:colOff>177800</xdr:colOff>
      <xdr:row>57</xdr:row>
      <xdr:rowOff>131886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28772"/>
          <a:ext cx="889000" cy="2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131886</xdr:rowOff>
    </xdr:from>
    <xdr:to>
      <xdr:col>41</xdr:col>
      <xdr:colOff>50800</xdr:colOff>
      <xdr:row>57</xdr:row>
      <xdr:rowOff>132907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04536"/>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25292</xdr:rowOff>
    </xdr:from>
    <xdr:to>
      <xdr:col>55</xdr:col>
      <xdr:colOff>50800</xdr:colOff>
      <xdr:row>56</xdr:row>
      <xdr:rowOff>126892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2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48169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7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83421</xdr:rowOff>
    </xdr:from>
    <xdr:to>
      <xdr:col>50</xdr:col>
      <xdr:colOff>165100</xdr:colOff>
      <xdr:row>55</xdr:row>
      <xdr:rowOff>13571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30098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1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148222</xdr:rowOff>
    </xdr:from>
    <xdr:to>
      <xdr:col>46</xdr:col>
      <xdr:colOff>38100</xdr:colOff>
      <xdr:row>56</xdr:row>
      <xdr:rowOff>78372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94899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81086</xdr:rowOff>
    </xdr:from>
    <xdr:to>
      <xdr:col>41</xdr:col>
      <xdr:colOff>101600</xdr:colOff>
      <xdr:row>58</xdr:row>
      <xdr:rowOff>11236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82107</xdr:rowOff>
    </xdr:from>
    <xdr:to>
      <xdr:col>36</xdr:col>
      <xdr:colOff>165100</xdr:colOff>
      <xdr:row>58</xdr:row>
      <xdr:rowOff>12257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3384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123423</xdr:rowOff>
    </xdr:from>
    <xdr:to>
      <xdr:col>55</xdr:col>
      <xdr:colOff>0</xdr:colOff>
      <xdr:row>76</xdr:row>
      <xdr:rowOff>91379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10723"/>
          <a:ext cx="838200" cy="3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123423</xdr:rowOff>
    </xdr:from>
    <xdr:to>
      <xdr:col>50</xdr:col>
      <xdr:colOff>114300</xdr:colOff>
      <xdr:row>76</xdr:row>
      <xdr:rowOff>170346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810723"/>
          <a:ext cx="889000" cy="3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170346</xdr:rowOff>
    </xdr:from>
    <xdr:to>
      <xdr:col>45</xdr:col>
      <xdr:colOff>177800</xdr:colOff>
      <xdr:row>78</xdr:row>
      <xdr:rowOff>17038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200546"/>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17038</xdr:rowOff>
    </xdr:from>
    <xdr:to>
      <xdr:col>41</xdr:col>
      <xdr:colOff>50800</xdr:colOff>
      <xdr:row>78</xdr:row>
      <xdr:rowOff>55223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0138"/>
          <a:ext cx="889000" cy="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40579</xdr:rowOff>
    </xdr:from>
    <xdr:to>
      <xdr:col>55</xdr:col>
      <xdr:colOff>50800</xdr:colOff>
      <xdr:row>76</xdr:row>
      <xdr:rowOff>142179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63456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72623</xdr:rowOff>
    </xdr:from>
    <xdr:to>
      <xdr:col>50</xdr:col>
      <xdr:colOff>165100</xdr:colOff>
      <xdr:row>75</xdr:row>
      <xdr:rowOff>2773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19300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53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119546</xdr:rowOff>
    </xdr:from>
    <xdr:to>
      <xdr:col>46</xdr:col>
      <xdr:colOff>38100</xdr:colOff>
      <xdr:row>77</xdr:row>
      <xdr:rowOff>49696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66223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137688</xdr:rowOff>
    </xdr:from>
    <xdr:to>
      <xdr:col>41</xdr:col>
      <xdr:colOff>101600</xdr:colOff>
      <xdr:row>78</xdr:row>
      <xdr:rowOff>67838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84365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4423</xdr:rowOff>
    </xdr:from>
    <xdr:to>
      <xdr:col>36</xdr:col>
      <xdr:colOff>165100</xdr:colOff>
      <xdr:row>78</xdr:row>
      <xdr:rowOff>106023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97150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46789</xdr:rowOff>
    </xdr:from>
    <xdr:to>
      <xdr:col>55</xdr:col>
      <xdr:colOff>0</xdr:colOff>
      <xdr:row>97</xdr:row>
      <xdr:rowOff>95862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7439"/>
          <a:ext cx="8382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46789</xdr:rowOff>
    </xdr:from>
    <xdr:to>
      <xdr:col>50</xdr:col>
      <xdr:colOff>114300</xdr:colOff>
      <xdr:row>97</xdr:row>
      <xdr:rowOff>136401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77439"/>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119142</xdr:rowOff>
    </xdr:from>
    <xdr:to>
      <xdr:col>45</xdr:col>
      <xdr:colOff>177800</xdr:colOff>
      <xdr:row>97</xdr:row>
      <xdr:rowOff>136401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4979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65314</xdr:rowOff>
    </xdr:from>
    <xdr:to>
      <xdr:col>41</xdr:col>
      <xdr:colOff>50800</xdr:colOff>
      <xdr:row>97</xdr:row>
      <xdr:rowOff>119142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95964"/>
          <a:ext cx="889000" cy="5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45062</xdr:rowOff>
    </xdr:from>
    <xdr:to>
      <xdr:col>55</xdr:col>
      <xdr:colOff>50800</xdr:colOff>
      <xdr:row>97</xdr:row>
      <xdr:rowOff>146662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23489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167439</xdr:rowOff>
    </xdr:from>
    <xdr:to>
      <xdr:col>50</xdr:col>
      <xdr:colOff>165100</xdr:colOff>
      <xdr:row>97</xdr:row>
      <xdr:rowOff>97589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88716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1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85601</xdr:rowOff>
    </xdr:from>
    <xdr:to>
      <xdr:col>46</xdr:col>
      <xdr:colOff>38100</xdr:colOff>
      <xdr:row>98</xdr:row>
      <xdr:rowOff>15751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6878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68342</xdr:rowOff>
    </xdr:from>
    <xdr:to>
      <xdr:col>41</xdr:col>
      <xdr:colOff>101600</xdr:colOff>
      <xdr:row>97</xdr:row>
      <xdr:rowOff>169942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14514</xdr:rowOff>
    </xdr:from>
    <xdr:to>
      <xdr:col>36</xdr:col>
      <xdr:colOff>165100</xdr:colOff>
      <xdr:row>97</xdr:row>
      <xdr:rowOff>116114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132641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156731</xdr:rowOff>
    </xdr:from>
    <xdr:to>
      <xdr:col>85</xdr:col>
      <xdr:colOff>127000</xdr:colOff>
      <xdr:row>37</xdr:row>
      <xdr:rowOff>124994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28931"/>
          <a:ext cx="8382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26734</xdr:rowOff>
    </xdr:from>
    <xdr:to>
      <xdr:col>81</xdr:col>
      <xdr:colOff>50800</xdr:colOff>
      <xdr:row>37</xdr:row>
      <xdr:rowOff>124994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198934"/>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26734</xdr:rowOff>
    </xdr:from>
    <xdr:to>
      <xdr:col>76</xdr:col>
      <xdr:colOff>114300</xdr:colOff>
      <xdr:row>38</xdr:row>
      <xdr:rowOff>55842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198934"/>
          <a:ext cx="889000" cy="3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55842</xdr:rowOff>
    </xdr:from>
    <xdr:to>
      <xdr:col>71</xdr:col>
      <xdr:colOff>177800</xdr:colOff>
      <xdr:row>39</xdr:row>
      <xdr:rowOff>35706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70942"/>
          <a:ext cx="889000" cy="1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105931</xdr:rowOff>
    </xdr:from>
    <xdr:to>
      <xdr:col>85</xdr:col>
      <xdr:colOff>177800</xdr:colOff>
      <xdr:row>37</xdr:row>
      <xdr:rowOff>36081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128808</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74194</xdr:rowOff>
    </xdr:from>
    <xdr:to>
      <xdr:col>81</xdr:col>
      <xdr:colOff>101600</xdr:colOff>
      <xdr:row>38</xdr:row>
      <xdr:rowOff>4344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20871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147384</xdr:rowOff>
    </xdr:from>
    <xdr:to>
      <xdr:col>76</xdr:col>
      <xdr:colOff>165100</xdr:colOff>
      <xdr:row>36</xdr:row>
      <xdr:rowOff>77534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1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94061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5042</xdr:rowOff>
    </xdr:from>
    <xdr:to>
      <xdr:col>72</xdr:col>
      <xdr:colOff>38100</xdr:colOff>
      <xdr:row>38</xdr:row>
      <xdr:rowOff>106642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123169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9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156356</xdr:rowOff>
    </xdr:from>
    <xdr:to>
      <xdr:col>67</xdr:col>
      <xdr:colOff>101600</xdr:colOff>
      <xdr:row>39</xdr:row>
      <xdr:rowOff>86506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77633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7158</xdr:rowOff>
    </xdr:from>
    <xdr:to>
      <xdr:col>85</xdr:col>
      <xdr:colOff>127000</xdr:colOff>
      <xdr:row>74</xdr:row>
      <xdr:rowOff>43185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94458"/>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43185</xdr:rowOff>
    </xdr:from>
    <xdr:to>
      <xdr:col>81</xdr:col>
      <xdr:colOff>50800</xdr:colOff>
      <xdr:row>74</xdr:row>
      <xdr:rowOff>44237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730485"/>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44237</xdr:rowOff>
    </xdr:from>
    <xdr:to>
      <xdr:col>76</xdr:col>
      <xdr:colOff>114300</xdr:colOff>
      <xdr:row>74</xdr:row>
      <xdr:rowOff>46769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31537"/>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46769</xdr:rowOff>
    </xdr:from>
    <xdr:to>
      <xdr:col>71</xdr:col>
      <xdr:colOff>177800</xdr:colOff>
      <xdr:row>74</xdr:row>
      <xdr:rowOff>97939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34069"/>
          <a:ext cx="889000" cy="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127808</xdr:rowOff>
    </xdr:from>
    <xdr:to>
      <xdr:col>85</xdr:col>
      <xdr:colOff>177800</xdr:colOff>
      <xdr:row>74</xdr:row>
      <xdr:rowOff>57958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150685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163835</xdr:rowOff>
    </xdr:from>
    <xdr:to>
      <xdr:col>81</xdr:col>
      <xdr:colOff>101600</xdr:colOff>
      <xdr:row>74</xdr:row>
      <xdr:rowOff>93985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110512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164887</xdr:rowOff>
    </xdr:from>
    <xdr:to>
      <xdr:col>76</xdr:col>
      <xdr:colOff>165100</xdr:colOff>
      <xdr:row>74</xdr:row>
      <xdr:rowOff>95037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111564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167419</xdr:rowOff>
    </xdr:from>
    <xdr:to>
      <xdr:col>72</xdr:col>
      <xdr:colOff>38100</xdr:colOff>
      <xdr:row>74</xdr:row>
      <xdr:rowOff>97569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114096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5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47139</xdr:rowOff>
    </xdr:from>
    <xdr:to>
      <xdr:col>67</xdr:col>
      <xdr:colOff>101600</xdr:colOff>
      <xdr:row>74</xdr:row>
      <xdr:rowOff>148739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165266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94080</xdr:rowOff>
    </xdr:from>
    <xdr:to>
      <xdr:col>85</xdr:col>
      <xdr:colOff>127000</xdr:colOff>
      <xdr:row>98</xdr:row>
      <xdr:rowOff>117297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24730"/>
          <a:ext cx="838200" cy="19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26344</xdr:rowOff>
    </xdr:from>
    <xdr:to>
      <xdr:col>81</xdr:col>
      <xdr:colOff>50800</xdr:colOff>
      <xdr:row>98</xdr:row>
      <xdr:rowOff>117297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28444"/>
          <a:ext cx="889000" cy="9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7767</xdr:rowOff>
    </xdr:from>
    <xdr:to>
      <xdr:col>76</xdr:col>
      <xdr:colOff>114300</xdr:colOff>
      <xdr:row>98</xdr:row>
      <xdr:rowOff>26344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09867"/>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46248</xdr:rowOff>
    </xdr:from>
    <xdr:to>
      <xdr:col>71</xdr:col>
      <xdr:colOff>177800</xdr:colOff>
      <xdr:row>98</xdr:row>
      <xdr:rowOff>7767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676898"/>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43280</xdr:rowOff>
    </xdr:from>
    <xdr:to>
      <xdr:col>85</xdr:col>
      <xdr:colOff>177800</xdr:colOff>
      <xdr:row>97</xdr:row>
      <xdr:rowOff>144880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21707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66497</xdr:rowOff>
    </xdr:from>
    <xdr:to>
      <xdr:col>81</xdr:col>
      <xdr:colOff>101600</xdr:colOff>
      <xdr:row>98</xdr:row>
      <xdr:rowOff>168097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159224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146994</xdr:rowOff>
    </xdr:from>
    <xdr:to>
      <xdr:col>76</xdr:col>
      <xdr:colOff>165100</xdr:colOff>
      <xdr:row>98</xdr:row>
      <xdr:rowOff>77144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93671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128417</xdr:rowOff>
    </xdr:from>
    <xdr:to>
      <xdr:col>72</xdr:col>
      <xdr:colOff>38100</xdr:colOff>
      <xdr:row>98</xdr:row>
      <xdr:rowOff>58567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49694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166898</xdr:rowOff>
    </xdr:from>
    <xdr:to>
      <xdr:col>67</xdr:col>
      <xdr:colOff>101600</xdr:colOff>
      <xdr:row>97</xdr:row>
      <xdr:rowOff>97048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113575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25792</xdr:rowOff>
    </xdr:from>
    <xdr:to>
      <xdr:col>116</xdr:col>
      <xdr:colOff>63500</xdr:colOff>
      <xdr:row>59</xdr:row>
      <xdr:rowOff>28307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134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22918</xdr:rowOff>
    </xdr:from>
    <xdr:to>
      <xdr:col>111</xdr:col>
      <xdr:colOff>177800</xdr:colOff>
      <xdr:row>59</xdr:row>
      <xdr:rowOff>25792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8468"/>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19195</xdr:rowOff>
    </xdr:from>
    <xdr:to>
      <xdr:col>107</xdr:col>
      <xdr:colOff>50800</xdr:colOff>
      <xdr:row>59</xdr:row>
      <xdr:rowOff>22918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3474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19195</xdr:rowOff>
    </xdr:from>
    <xdr:to>
      <xdr:col>102</xdr:col>
      <xdr:colOff>114300</xdr:colOff>
      <xdr:row>59</xdr:row>
      <xdr:rowOff>31539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474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148957</xdr:rowOff>
    </xdr:from>
    <xdr:to>
      <xdr:col>116</xdr:col>
      <xdr:colOff>114300</xdr:colOff>
      <xdr:row>59</xdr:row>
      <xdr:rowOff>79107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104295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146442</xdr:rowOff>
    </xdr:from>
    <xdr:to>
      <xdr:col>112</xdr:col>
      <xdr:colOff>38100</xdr:colOff>
      <xdr:row>59</xdr:row>
      <xdr:rowOff>76592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67719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143568</xdr:rowOff>
    </xdr:from>
    <xdr:to>
      <xdr:col>107</xdr:col>
      <xdr:colOff>101600</xdr:colOff>
      <xdr:row>59</xdr:row>
      <xdr:rowOff>73718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90245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139845</xdr:rowOff>
    </xdr:from>
    <xdr:to>
      <xdr:col>102</xdr:col>
      <xdr:colOff>165100</xdr:colOff>
      <xdr:row>59</xdr:row>
      <xdr:rowOff>69995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86522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152189</xdr:rowOff>
    </xdr:from>
    <xdr:to>
      <xdr:col>98</xdr:col>
      <xdr:colOff>38100</xdr:colOff>
      <xdr:row>59</xdr:row>
      <xdr:rowOff>82339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73466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129739</xdr:rowOff>
    </xdr:from>
    <xdr:to>
      <xdr:col>116</xdr:col>
      <xdr:colOff>63500</xdr:colOff>
      <xdr:row>74</xdr:row>
      <xdr:rowOff>152774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17039"/>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152774</xdr:rowOff>
    </xdr:from>
    <xdr:to>
      <xdr:col>111</xdr:col>
      <xdr:colOff>177800</xdr:colOff>
      <xdr:row>75</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40074"/>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25400</xdr:rowOff>
    </xdr:from>
    <xdr:to>
      <xdr:col>107</xdr:col>
      <xdr:colOff>50800</xdr:colOff>
      <xdr:row>75</xdr:row>
      <xdr:rowOff>70924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84150"/>
          <a:ext cx="8890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70924</xdr:rowOff>
    </xdr:from>
    <xdr:to>
      <xdr:col>102</xdr:col>
      <xdr:colOff>114300</xdr:colOff>
      <xdr:row>75</xdr:row>
      <xdr:rowOff>93381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29674"/>
          <a:ext cx="889000" cy="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78939</xdr:rowOff>
    </xdr:from>
    <xdr:to>
      <xdr:col>116</xdr:col>
      <xdr:colOff>114300</xdr:colOff>
      <xdr:row>75</xdr:row>
      <xdr:rowOff>9089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101816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1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101974</xdr:rowOff>
    </xdr:from>
    <xdr:to>
      <xdr:col>112</xdr:col>
      <xdr:colOff>38100</xdr:colOff>
      <xdr:row>75</xdr:row>
      <xdr:rowOff>32124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48651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146050</xdr:rowOff>
    </xdr:from>
    <xdr:to>
      <xdr:col>107</xdr:col>
      <xdr:colOff>101600</xdr:colOff>
      <xdr:row>75</xdr:row>
      <xdr:rowOff>76200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92727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20124</xdr:rowOff>
    </xdr:from>
    <xdr:to>
      <xdr:col>102</xdr:col>
      <xdr:colOff>165100</xdr:colOff>
      <xdr:row>75</xdr:row>
      <xdr:rowOff>121724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42581</xdr:rowOff>
    </xdr:from>
    <xdr:to>
      <xdr:col>98</xdr:col>
      <xdr:colOff>38100</xdr:colOff>
      <xdr:row>75</xdr:row>
      <xdr:rowOff>144181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160708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人件費は、人口減少により一人当たりのコストが高くなったことから住民一人当たりの人件費は、</a:t>
          </a:r>
          <a:r>
            <a:rPr kumimoji="1" lang="en-US" altLang="ja-JP" sz="1300">
              <a:latin typeface="ＭＳ Ｐゴシック" panose="020B0600070205080204" pitchFamily="50" charset="-128"/>
              <a:ea typeface="ＭＳ Ｐゴシック" panose="020B0600070205080204" pitchFamily="50" charset="-128"/>
            </a:rPr>
            <a:t>5,106</a:t>
          </a:r>
          <a:r>
            <a:rPr kumimoji="1" lang="ja-JP" altLang="en-US" sz="1300">
              <a:latin typeface="ＭＳ Ｐゴシック" panose="020B0600070205080204" pitchFamily="50" charset="-128"/>
              <a:ea typeface="ＭＳ Ｐゴシック" panose="020B0600070205080204" pitchFamily="50" charset="-128"/>
            </a:rPr>
            <a:t>円増加しており、隣町の消防業務を受託していることなどから類似団体を</a:t>
          </a:r>
          <a:r>
            <a:rPr kumimoji="1" lang="en-US" altLang="ja-JP" sz="1300">
              <a:latin typeface="ＭＳ Ｐゴシック" panose="020B0600070205080204" pitchFamily="50" charset="-128"/>
              <a:ea typeface="ＭＳ Ｐゴシック" panose="020B0600070205080204" pitchFamily="50" charset="-128"/>
            </a:rPr>
            <a:t>26,730</a:t>
          </a:r>
          <a:r>
            <a:rPr kumimoji="1" lang="ja-JP" altLang="en-US" sz="1300">
              <a:latin typeface="ＭＳ Ｐゴシック" panose="020B0600070205080204" pitchFamily="50" charset="-128"/>
              <a:ea typeface="ＭＳ Ｐゴシック" panose="020B0600070205080204" pitchFamily="50" charset="-128"/>
            </a:rPr>
            <a:t>円を上回る</a:t>
          </a:r>
          <a:r>
            <a:rPr kumimoji="1" lang="en-US" altLang="ja-JP" sz="1300">
              <a:latin typeface="ＭＳ Ｐゴシック" panose="020B0600070205080204" pitchFamily="50" charset="-128"/>
              <a:ea typeface="ＭＳ Ｐゴシック" panose="020B0600070205080204" pitchFamily="50" charset="-128"/>
            </a:rPr>
            <a:t>133,657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円となっている。住民一人当たりの物件費は、新庁舎建設事業の増加などから</a:t>
          </a:r>
          <a:r>
            <a:rPr kumimoji="1" lang="en-US" altLang="ja-JP" sz="1300">
              <a:latin typeface="ＭＳ Ｐゴシック" panose="020B0600070205080204" pitchFamily="50" charset="-128"/>
              <a:ea typeface="ＭＳ Ｐゴシック" panose="020B0600070205080204" pitchFamily="50" charset="-128"/>
            </a:rPr>
            <a:t>18,646</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29,826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125,806</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円となっている。住民一人当たりの維持補修費は、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6,135</a:t>
          </a:r>
          <a:r>
            <a:rPr kumimoji="1" lang="ja-JP" altLang="en-US" sz="1300">
              <a:latin typeface="ＭＳ Ｐゴシック" panose="020B0600070205080204" pitchFamily="50" charset="-128"/>
              <a:ea typeface="ＭＳ Ｐゴシック" panose="020B0600070205080204" pitchFamily="50" charset="-128"/>
            </a:rPr>
            <a:t>円となっている。扶助費は人口減少により一人当たりのコストが高くなったことから、住民一人当たりの扶助費は</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26,620</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71,218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円となっている。住民一人当たりの補助費等は、特別定額給付金給付事業の皆減から</a:t>
          </a:r>
          <a:r>
            <a:rPr kumimoji="1" lang="en-US" altLang="ja-JP" sz="1300">
              <a:latin typeface="ＭＳ Ｐゴシック" panose="020B0600070205080204" pitchFamily="50" charset="-128"/>
              <a:ea typeface="ＭＳ Ｐゴシック" panose="020B0600070205080204" pitchFamily="50" charset="-128"/>
            </a:rPr>
            <a:t>86,030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41,911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148,528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円となっている。住民一人当たりの普通建設事業は、新庁舎建設事業などの減少により</a:t>
          </a:r>
          <a:r>
            <a:rPr kumimoji="1" lang="en-US" altLang="ja-JP" sz="1300">
              <a:latin typeface="ＭＳ Ｐゴシック" panose="020B0600070205080204" pitchFamily="50" charset="-128"/>
              <a:ea typeface="ＭＳ Ｐゴシック" panose="020B0600070205080204" pitchFamily="50" charset="-128"/>
            </a:rPr>
            <a:t>74,743</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28,937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126,695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円となっている。住民一人当たりの災害復旧事業費は、動鳴気漁港災害復旧事業などの増加により、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円増加しており、類似団体を</a:t>
          </a:r>
          <a:r>
            <a:rPr kumimoji="1" lang="en-US" altLang="ja-JP" sz="1300">
              <a:latin typeface="ＭＳ Ｐゴシック" panose="020B0600070205080204" pitchFamily="50" charset="-128"/>
              <a:ea typeface="ＭＳ Ｐゴシック" panose="020B0600070205080204" pitchFamily="50" charset="-128"/>
            </a:rPr>
            <a:t>14,194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21,106</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円となっている。公債費は、人口減少により一人当たりのコストが高くなったことから、住民一人当たりの公債費は</a:t>
          </a:r>
          <a:r>
            <a:rPr kumimoji="1" lang="en-US" altLang="ja-JP" sz="1300">
              <a:latin typeface="ＭＳ Ｐゴシック" panose="020B0600070205080204" pitchFamily="50" charset="-128"/>
              <a:ea typeface="ＭＳ Ｐゴシック" panose="020B0600070205080204" pitchFamily="50" charset="-128"/>
            </a:rPr>
            <a:t>3,940</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29,694</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89,495</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円となっている。住民一人当たりの積立金は、財政調整基金への積立金などが増加したことから</a:t>
          </a:r>
          <a:r>
            <a:rPr kumimoji="1" lang="en-US" altLang="ja-JP" sz="1300">
              <a:latin typeface="ＭＳ Ｐゴシック" panose="020B0600070205080204" pitchFamily="50" charset="-128"/>
              <a:ea typeface="ＭＳ Ｐゴシック" panose="020B0600070205080204" pitchFamily="50" charset="-128"/>
            </a:rPr>
            <a:t>25,547</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7,626</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38,487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円となっている。住民一人当たりの貸付金は、奨学金等貸付事業の減少などから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2,161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円となっている。住民一人当たりの繰出金は、後期高齢者事業特別会計繰出金の増加などから</a:t>
          </a:r>
          <a:r>
            <a:rPr kumimoji="1" lang="en-US" altLang="ja-JP" sz="1300">
              <a:latin typeface="ＭＳ Ｐゴシック" panose="020B0600070205080204" pitchFamily="50" charset="-128"/>
              <a:ea typeface="ＭＳ Ｐゴシック" panose="020B0600070205080204" pitchFamily="50" charset="-128"/>
            </a:rPr>
            <a:t>2,116</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15,515</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75,915</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和歌山県串本町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15,160
15,085
135.67
13,165,865
12,722,342
419,394
6,444,250
15,453,033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99695</xdr:rowOff>
    </xdr:from>
    <xdr:to>
      <xdr:col>24</xdr:col>
      <xdr:colOff>63500</xdr:colOff>
      <xdr:row>37</xdr:row>
      <xdr:rowOff>108153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4334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75921</xdr:rowOff>
    </xdr:from>
    <xdr:to>
      <xdr:col>19</xdr:col>
      <xdr:colOff>177800</xdr:colOff>
      <xdr:row>37</xdr:row>
      <xdr:rowOff>99695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1957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40716</xdr:rowOff>
    </xdr:from>
    <xdr:to>
      <xdr:col>15</xdr:col>
      <xdr:colOff>50800</xdr:colOff>
      <xdr:row>37</xdr:row>
      <xdr:rowOff>75921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8436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135018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40716</xdr:rowOff>
    </xdr:from>
    <xdr:to>
      <xdr:col>10</xdr:col>
      <xdr:colOff>114300</xdr:colOff>
      <xdr:row>37</xdr:row>
      <xdr:rowOff>58090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843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57353</xdr:rowOff>
    </xdr:from>
    <xdr:to>
      <xdr:col>24</xdr:col>
      <xdr:colOff>114300</xdr:colOff>
      <xdr:row>37</xdr:row>
      <xdr:rowOff>158953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48895</xdr:rowOff>
    </xdr:from>
    <xdr:to>
      <xdr:col>20</xdr:col>
      <xdr:colOff>38100</xdr:colOff>
      <xdr:row>37</xdr:row>
      <xdr:rowOff>150495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141622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25121</xdr:rowOff>
    </xdr:from>
    <xdr:to>
      <xdr:col>15</xdr:col>
      <xdr:colOff>101600</xdr:colOff>
      <xdr:row>37</xdr:row>
      <xdr:rowOff>126721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117848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6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161366</xdr:rowOff>
    </xdr:from>
    <xdr:to>
      <xdr:col>10</xdr:col>
      <xdr:colOff>165100</xdr:colOff>
      <xdr:row>37</xdr:row>
      <xdr:rowOff>91516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7290</xdr:rowOff>
    </xdr:from>
    <xdr:to>
      <xdr:col>6</xdr:col>
      <xdr:colOff>38100</xdr:colOff>
      <xdr:row>37</xdr:row>
      <xdr:rowOff>108890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100017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70560</xdr:rowOff>
    </xdr:from>
    <xdr:to>
      <xdr:col>24</xdr:col>
      <xdr:colOff>63500</xdr:colOff>
      <xdr:row>55</xdr:row>
      <xdr:rowOff>67649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85960"/>
          <a:ext cx="838200" cy="5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70560</xdr:rowOff>
    </xdr:from>
    <xdr:to>
      <xdr:col>19</xdr:col>
      <xdr:colOff>177800</xdr:colOff>
      <xdr:row>56</xdr:row>
      <xdr:rowOff>7607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85960"/>
          <a:ext cx="889000" cy="62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7607</xdr:rowOff>
    </xdr:from>
    <xdr:to>
      <xdr:col>15</xdr:col>
      <xdr:colOff>50800</xdr:colOff>
      <xdr:row>56</xdr:row>
      <xdr:rowOff>100289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08807"/>
          <a:ext cx="889000" cy="9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63486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61682</xdr:rowOff>
    </xdr:from>
    <xdr:to>
      <xdr:col>10</xdr:col>
      <xdr:colOff>114300</xdr:colOff>
      <xdr:row>56</xdr:row>
      <xdr:rowOff>100289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6288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16849</xdr:rowOff>
    </xdr:from>
    <xdr:to>
      <xdr:col>24</xdr:col>
      <xdr:colOff>114300</xdr:colOff>
      <xdr:row>55</xdr:row>
      <xdr:rowOff>118449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39726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19760</xdr:rowOff>
    </xdr:from>
    <xdr:to>
      <xdr:col>20</xdr:col>
      <xdr:colOff>38100</xdr:colOff>
      <xdr:row>52</xdr:row>
      <xdr:rowOff>121360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137887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71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128257</xdr:rowOff>
    </xdr:from>
    <xdr:to>
      <xdr:col>15</xdr:col>
      <xdr:colOff>101600</xdr:colOff>
      <xdr:row>56</xdr:row>
      <xdr:rowOff>58407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74934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3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49489</xdr:rowOff>
    </xdr:from>
    <xdr:to>
      <xdr:col>10</xdr:col>
      <xdr:colOff>165100</xdr:colOff>
      <xdr:row>56</xdr:row>
      <xdr:rowOff>151089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167616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2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10882</xdr:rowOff>
    </xdr:from>
    <xdr:to>
      <xdr:col>6</xdr:col>
      <xdr:colOff>38100</xdr:colOff>
      <xdr:row>56</xdr:row>
      <xdr:rowOff>112482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129009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8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38665</xdr:rowOff>
    </xdr:from>
    <xdr:to>
      <xdr:col>24</xdr:col>
      <xdr:colOff>63500</xdr:colOff>
      <xdr:row>76</xdr:row>
      <xdr:rowOff>12050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25965"/>
          <a:ext cx="838200" cy="3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12050</xdr:rowOff>
    </xdr:from>
    <xdr:to>
      <xdr:col>19</xdr:col>
      <xdr:colOff>177800</xdr:colOff>
      <xdr:row>76</xdr:row>
      <xdr:rowOff>94281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2250"/>
          <a:ext cx="889000" cy="8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94281</xdr:rowOff>
    </xdr:from>
    <xdr:to>
      <xdr:col>15</xdr:col>
      <xdr:colOff>50800</xdr:colOff>
      <xdr:row>77</xdr:row>
      <xdr:rowOff>3899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4481"/>
          <a:ext cx="889000" cy="8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3899</xdr:rowOff>
    </xdr:from>
    <xdr:to>
      <xdr:col>10</xdr:col>
      <xdr:colOff>114300</xdr:colOff>
      <xdr:row>77</xdr:row>
      <xdr:rowOff>20324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5549"/>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159315</xdr:rowOff>
    </xdr:from>
    <xdr:to>
      <xdr:col>24</xdr:col>
      <xdr:colOff>114300</xdr:colOff>
      <xdr:row>74</xdr:row>
      <xdr:rowOff>89465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132700</xdr:rowOff>
    </xdr:from>
    <xdr:to>
      <xdr:col>20</xdr:col>
      <xdr:colOff>38100</xdr:colOff>
      <xdr:row>76</xdr:row>
      <xdr:rowOff>62849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79377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43481</xdr:rowOff>
    </xdr:from>
    <xdr:to>
      <xdr:col>15</xdr:col>
      <xdr:colOff>101600</xdr:colOff>
      <xdr:row>76</xdr:row>
      <xdr:rowOff>145081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161607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4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124549</xdr:rowOff>
    </xdr:from>
    <xdr:to>
      <xdr:col>10</xdr:col>
      <xdr:colOff>165100</xdr:colOff>
      <xdr:row>77</xdr:row>
      <xdr:rowOff>54699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71225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140974</xdr:rowOff>
    </xdr:from>
    <xdr:to>
      <xdr:col>6</xdr:col>
      <xdr:colOff>38100</xdr:colOff>
      <xdr:row>77</xdr:row>
      <xdr:rowOff>71124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87652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15970</xdr:rowOff>
    </xdr:from>
    <xdr:to>
      <xdr:col>24</xdr:col>
      <xdr:colOff>63500</xdr:colOff>
      <xdr:row>94</xdr:row>
      <xdr:rowOff>35384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132270"/>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35384</xdr:rowOff>
    </xdr:from>
    <xdr:to>
      <xdr:col>19</xdr:col>
      <xdr:colOff>177800</xdr:colOff>
      <xdr:row>94</xdr:row>
      <xdr:rowOff>144861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151684"/>
          <a:ext cx="8890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144861</xdr:rowOff>
    </xdr:from>
    <xdr:to>
      <xdr:col>15</xdr:col>
      <xdr:colOff>50800</xdr:colOff>
      <xdr:row>95</xdr:row>
      <xdr:rowOff>31818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61161"/>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31818</xdr:rowOff>
    </xdr:from>
    <xdr:to>
      <xdr:col>10</xdr:col>
      <xdr:colOff>114300</xdr:colOff>
      <xdr:row>95</xdr:row>
      <xdr:rowOff>52232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19568"/>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136620</xdr:rowOff>
    </xdr:from>
    <xdr:to>
      <xdr:col>24</xdr:col>
      <xdr:colOff>114300</xdr:colOff>
      <xdr:row>94</xdr:row>
      <xdr:rowOff>66770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159497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93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156034</xdr:rowOff>
    </xdr:from>
    <xdr:to>
      <xdr:col>20</xdr:col>
      <xdr:colOff>38100</xdr:colOff>
      <xdr:row>94</xdr:row>
      <xdr:rowOff>86184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1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102711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94061</xdr:rowOff>
    </xdr:from>
    <xdr:to>
      <xdr:col>15</xdr:col>
      <xdr:colOff>101600</xdr:colOff>
      <xdr:row>95</xdr:row>
      <xdr:rowOff>24211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40738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59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152468</xdr:rowOff>
    </xdr:from>
    <xdr:to>
      <xdr:col>10</xdr:col>
      <xdr:colOff>165100</xdr:colOff>
      <xdr:row>95</xdr:row>
      <xdr:rowOff>82618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2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99145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04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1432</xdr:rowOff>
    </xdr:from>
    <xdr:to>
      <xdr:col>6</xdr:col>
      <xdr:colOff>38100</xdr:colOff>
      <xdr:row>95</xdr:row>
      <xdr:rowOff>103032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119559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103878</xdr:rowOff>
    </xdr:from>
    <xdr:to>
      <xdr:col>55</xdr:col>
      <xdr:colOff>0</xdr:colOff>
      <xdr:row>58</xdr:row>
      <xdr:rowOff>126457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47978"/>
          <a:ext cx="838200" cy="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103878</xdr:rowOff>
    </xdr:from>
    <xdr:to>
      <xdr:col>50</xdr:col>
      <xdr:colOff>114300</xdr:colOff>
      <xdr:row>58</xdr:row>
      <xdr:rowOff>125862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47978"/>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113335</xdr:rowOff>
    </xdr:from>
    <xdr:to>
      <xdr:col>45</xdr:col>
      <xdr:colOff>177800</xdr:colOff>
      <xdr:row>58</xdr:row>
      <xdr:rowOff>125862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57435"/>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113335</xdr:rowOff>
    </xdr:from>
    <xdr:to>
      <xdr:col>41</xdr:col>
      <xdr:colOff>50800</xdr:colOff>
      <xdr:row>58</xdr:row>
      <xdr:rowOff>134305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57435"/>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75657</xdr:rowOff>
    </xdr:from>
    <xdr:to>
      <xdr:col>55</xdr:col>
      <xdr:colOff>50800</xdr:colOff>
      <xdr:row>59</xdr:row>
      <xdr:rowOff>5807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3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53078</xdr:rowOff>
    </xdr:from>
    <xdr:to>
      <xdr:col>50</xdr:col>
      <xdr:colOff>165100</xdr:colOff>
      <xdr:row>58</xdr:row>
      <xdr:rowOff>154678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9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145805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8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75062</xdr:rowOff>
    </xdr:from>
    <xdr:to>
      <xdr:col>46</xdr:col>
      <xdr:colOff>38100</xdr:colOff>
      <xdr:row>59</xdr:row>
      <xdr:rowOff>5212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167789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62535</xdr:rowOff>
    </xdr:from>
    <xdr:to>
      <xdr:col>41</xdr:col>
      <xdr:colOff>101600</xdr:colOff>
      <xdr:row>58</xdr:row>
      <xdr:rowOff>164135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155262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83505</xdr:rowOff>
    </xdr:from>
    <xdr:to>
      <xdr:col>36</xdr:col>
      <xdr:colOff>165100</xdr:colOff>
      <xdr:row>59</xdr:row>
      <xdr:rowOff>13655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118473</xdr:rowOff>
    </xdr:from>
    <xdr:to>
      <xdr:col>55</xdr:col>
      <xdr:colOff>0</xdr:colOff>
      <xdr:row>77</xdr:row>
      <xdr:rowOff>145687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20123"/>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118473</xdr:rowOff>
    </xdr:from>
    <xdr:to>
      <xdr:col>50</xdr:col>
      <xdr:colOff>114300</xdr:colOff>
      <xdr:row>78</xdr:row>
      <xdr:rowOff>77347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20123"/>
          <a:ext cx="889000" cy="1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77347</xdr:rowOff>
    </xdr:from>
    <xdr:to>
      <xdr:col>45</xdr:col>
      <xdr:colOff>177800</xdr:colOff>
      <xdr:row>78</xdr:row>
      <xdr:rowOff>132297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0447"/>
          <a:ext cx="889000" cy="5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128651</xdr:rowOff>
    </xdr:from>
    <xdr:to>
      <xdr:col>41</xdr:col>
      <xdr:colOff>50800</xdr:colOff>
      <xdr:row>78</xdr:row>
      <xdr:rowOff>132297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1751"/>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11113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94887</xdr:rowOff>
    </xdr:from>
    <xdr:to>
      <xdr:col>55</xdr:col>
      <xdr:colOff>50800</xdr:colOff>
      <xdr:row>78</xdr:row>
      <xdr:rowOff>25037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117764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67673</xdr:rowOff>
    </xdr:from>
    <xdr:to>
      <xdr:col>50</xdr:col>
      <xdr:colOff>165100</xdr:colOff>
      <xdr:row>77</xdr:row>
      <xdr:rowOff>169273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26547</xdr:rowOff>
    </xdr:from>
    <xdr:to>
      <xdr:col>46</xdr:col>
      <xdr:colOff>38100</xdr:colOff>
      <xdr:row>78</xdr:row>
      <xdr:rowOff>128147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144674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81497</xdr:rowOff>
    </xdr:from>
    <xdr:to>
      <xdr:col>41</xdr:col>
      <xdr:colOff>101600</xdr:colOff>
      <xdr:row>79</xdr:row>
      <xdr:rowOff>11647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28174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77851</xdr:rowOff>
    </xdr:from>
    <xdr:to>
      <xdr:col>36</xdr:col>
      <xdr:colOff>165100</xdr:colOff>
      <xdr:row>79</xdr:row>
      <xdr:rowOff>8001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24528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126722</xdr:rowOff>
    </xdr:from>
    <xdr:to>
      <xdr:col>55</xdr:col>
      <xdr:colOff>0</xdr:colOff>
      <xdr:row>97</xdr:row>
      <xdr:rowOff>24966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85922"/>
          <a:ext cx="838200" cy="6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81491</xdr:rowOff>
    </xdr:from>
    <xdr:to>
      <xdr:col>50</xdr:col>
      <xdr:colOff>114300</xdr:colOff>
      <xdr:row>96</xdr:row>
      <xdr:rowOff>126722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69241"/>
          <a:ext cx="889000" cy="2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81491</xdr:rowOff>
    </xdr:from>
    <xdr:to>
      <xdr:col>45</xdr:col>
      <xdr:colOff>177800</xdr:colOff>
      <xdr:row>96</xdr:row>
      <xdr:rowOff>170842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69241"/>
          <a:ext cx="889000" cy="26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155321</xdr:rowOff>
    </xdr:from>
    <xdr:to>
      <xdr:col>41</xdr:col>
      <xdr:colOff>50800</xdr:colOff>
      <xdr:row>96</xdr:row>
      <xdr:rowOff>170842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14521"/>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145616</xdr:rowOff>
    </xdr:from>
    <xdr:to>
      <xdr:col>55</xdr:col>
      <xdr:colOff>50800</xdr:colOff>
      <xdr:row>97</xdr:row>
      <xdr:rowOff>75766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124043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75922</xdr:rowOff>
    </xdr:from>
    <xdr:to>
      <xdr:col>50</xdr:col>
      <xdr:colOff>165100</xdr:colOff>
      <xdr:row>97</xdr:row>
      <xdr:rowOff>6072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168649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30691</xdr:rowOff>
    </xdr:from>
    <xdr:to>
      <xdr:col>46</xdr:col>
      <xdr:colOff>38100</xdr:colOff>
      <xdr:row>95</xdr:row>
      <xdr:rowOff>132291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148818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120042</xdr:rowOff>
    </xdr:from>
    <xdr:to>
      <xdr:col>41</xdr:col>
      <xdr:colOff>101600</xdr:colOff>
      <xdr:row>97</xdr:row>
      <xdr:rowOff>50192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41319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104521</xdr:rowOff>
    </xdr:from>
    <xdr:to>
      <xdr:col>36</xdr:col>
      <xdr:colOff>165100</xdr:colOff>
      <xdr:row>97</xdr:row>
      <xdr:rowOff>34671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25798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165973</xdr:rowOff>
    </xdr:from>
    <xdr:to>
      <xdr:col>85</xdr:col>
      <xdr:colOff>127000</xdr:colOff>
      <xdr:row>35</xdr:row>
      <xdr:rowOff>39916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95273"/>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165973</xdr:rowOff>
    </xdr:from>
    <xdr:to>
      <xdr:col>81</xdr:col>
      <xdr:colOff>50800</xdr:colOff>
      <xdr:row>36</xdr:row>
      <xdr:rowOff>8369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95273"/>
          <a:ext cx="889000" cy="18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136924</xdr:rowOff>
    </xdr:from>
    <xdr:to>
      <xdr:col>76</xdr:col>
      <xdr:colOff>114300</xdr:colOff>
      <xdr:row>36</xdr:row>
      <xdr:rowOff>8369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37674"/>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117803</xdr:rowOff>
    </xdr:from>
    <xdr:to>
      <xdr:col>71</xdr:col>
      <xdr:colOff>177800</xdr:colOff>
      <xdr:row>35</xdr:row>
      <xdr:rowOff>136924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18553"/>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160566</xdr:rowOff>
    </xdr:from>
    <xdr:to>
      <xdr:col>85</xdr:col>
      <xdr:colOff>177800</xdr:colOff>
      <xdr:row>35</xdr:row>
      <xdr:rowOff>90716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11993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4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115173</xdr:rowOff>
    </xdr:from>
    <xdr:to>
      <xdr:col>81</xdr:col>
      <xdr:colOff>101600</xdr:colOff>
      <xdr:row>35</xdr:row>
      <xdr:rowOff>45323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61850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129019</xdr:rowOff>
    </xdr:from>
    <xdr:to>
      <xdr:col>76</xdr:col>
      <xdr:colOff>165100</xdr:colOff>
      <xdr:row>36</xdr:row>
      <xdr:rowOff>59169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75696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86124</xdr:rowOff>
    </xdr:from>
    <xdr:to>
      <xdr:col>72</xdr:col>
      <xdr:colOff>38100</xdr:colOff>
      <xdr:row>36</xdr:row>
      <xdr:rowOff>16274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32801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67003</xdr:rowOff>
    </xdr:from>
    <xdr:to>
      <xdr:col>67</xdr:col>
      <xdr:colOff>101600</xdr:colOff>
      <xdr:row>35</xdr:row>
      <xdr:rowOff>168603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13680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4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14070</xdr:rowOff>
    </xdr:from>
    <xdr:to>
      <xdr:col>85</xdr:col>
      <xdr:colOff>127000</xdr:colOff>
      <xdr:row>57</xdr:row>
      <xdr:rowOff>57038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6720"/>
          <a:ext cx="83820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14070</xdr:rowOff>
    </xdr:from>
    <xdr:to>
      <xdr:col>81</xdr:col>
      <xdr:colOff>50800</xdr:colOff>
      <xdr:row>57</xdr:row>
      <xdr:rowOff>32025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86720"/>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32025</xdr:rowOff>
    </xdr:from>
    <xdr:to>
      <xdr:col>76</xdr:col>
      <xdr:colOff>114300</xdr:colOff>
      <xdr:row>57</xdr:row>
      <xdr:rowOff>85672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04675"/>
          <a:ext cx="889000" cy="5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85672</xdr:rowOff>
    </xdr:from>
    <xdr:to>
      <xdr:col>71</xdr:col>
      <xdr:colOff>177800</xdr:colOff>
      <xdr:row>57</xdr:row>
      <xdr:rowOff>94044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58322"/>
          <a:ext cx="889000" cy="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6238</xdr:rowOff>
    </xdr:from>
    <xdr:to>
      <xdr:col>85</xdr:col>
      <xdr:colOff>177800</xdr:colOff>
      <xdr:row>57</xdr:row>
      <xdr:rowOff>107838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93584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134720</xdr:rowOff>
    </xdr:from>
    <xdr:to>
      <xdr:col>81</xdr:col>
      <xdr:colOff>101600</xdr:colOff>
      <xdr:row>57</xdr:row>
      <xdr:rowOff>64870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55997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152675</xdr:rowOff>
    </xdr:from>
    <xdr:to>
      <xdr:col>76</xdr:col>
      <xdr:colOff>165100</xdr:colOff>
      <xdr:row>57</xdr:row>
      <xdr:rowOff>82825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34872</xdr:rowOff>
    </xdr:from>
    <xdr:to>
      <xdr:col>72</xdr:col>
      <xdr:colOff>38100</xdr:colOff>
      <xdr:row>57</xdr:row>
      <xdr:rowOff>136472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127599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43244</xdr:rowOff>
    </xdr:from>
    <xdr:to>
      <xdr:col>67</xdr:col>
      <xdr:colOff>101600</xdr:colOff>
      <xdr:row>57</xdr:row>
      <xdr:rowOff>144844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135971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156730</xdr:rowOff>
    </xdr:from>
    <xdr:to>
      <xdr:col>85</xdr:col>
      <xdr:colOff>127000</xdr:colOff>
      <xdr:row>77</xdr:row>
      <xdr:rowOff>124994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186930"/>
          <a:ext cx="8382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26733</xdr:rowOff>
    </xdr:from>
    <xdr:to>
      <xdr:col>81</xdr:col>
      <xdr:colOff>50800</xdr:colOff>
      <xdr:row>77</xdr:row>
      <xdr:rowOff>124994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056933"/>
          <a:ext cx="889000" cy="2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26733</xdr:rowOff>
    </xdr:from>
    <xdr:to>
      <xdr:col>76</xdr:col>
      <xdr:colOff>114300</xdr:colOff>
      <xdr:row>78</xdr:row>
      <xdr:rowOff>55842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056933"/>
          <a:ext cx="889000" cy="3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55842</xdr:rowOff>
    </xdr:from>
    <xdr:to>
      <xdr:col>71</xdr:col>
      <xdr:colOff>177800</xdr:colOff>
      <xdr:row>79</xdr:row>
      <xdr:rowOff>35706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28942"/>
          <a:ext cx="889000" cy="1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105930</xdr:rowOff>
    </xdr:from>
    <xdr:to>
      <xdr:col>85</xdr:col>
      <xdr:colOff>177800</xdr:colOff>
      <xdr:row>77</xdr:row>
      <xdr:rowOff>36080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128807</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74194</xdr:rowOff>
    </xdr:from>
    <xdr:to>
      <xdr:col>81</xdr:col>
      <xdr:colOff>101600</xdr:colOff>
      <xdr:row>78</xdr:row>
      <xdr:rowOff>4344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20871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0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147383</xdr:rowOff>
    </xdr:from>
    <xdr:to>
      <xdr:col>76</xdr:col>
      <xdr:colOff>165100</xdr:colOff>
      <xdr:row>76</xdr:row>
      <xdr:rowOff>77533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00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2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5042</xdr:rowOff>
    </xdr:from>
    <xdr:to>
      <xdr:col>72</xdr:col>
      <xdr:colOff>38100</xdr:colOff>
      <xdr:row>78</xdr:row>
      <xdr:rowOff>106642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123169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156356</xdr:rowOff>
    </xdr:from>
    <xdr:to>
      <xdr:col>67</xdr:col>
      <xdr:colOff>101600</xdr:colOff>
      <xdr:row>79</xdr:row>
      <xdr:rowOff>86506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77633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2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7158</xdr:rowOff>
    </xdr:from>
    <xdr:to>
      <xdr:col>85</xdr:col>
      <xdr:colOff>127000</xdr:colOff>
      <xdr:row>94</xdr:row>
      <xdr:rowOff>43185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123458"/>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43185</xdr:rowOff>
    </xdr:from>
    <xdr:to>
      <xdr:col>81</xdr:col>
      <xdr:colOff>50800</xdr:colOff>
      <xdr:row>94</xdr:row>
      <xdr:rowOff>44236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5948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44236</xdr:rowOff>
    </xdr:from>
    <xdr:to>
      <xdr:col>76</xdr:col>
      <xdr:colOff>114300</xdr:colOff>
      <xdr:row>94</xdr:row>
      <xdr:rowOff>46769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160536"/>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46769</xdr:rowOff>
    </xdr:from>
    <xdr:to>
      <xdr:col>71</xdr:col>
      <xdr:colOff>177800</xdr:colOff>
      <xdr:row>94</xdr:row>
      <xdr:rowOff>97940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163069"/>
          <a:ext cx="889000" cy="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127808</xdr:rowOff>
    </xdr:from>
    <xdr:to>
      <xdr:col>85</xdr:col>
      <xdr:colOff>177800</xdr:colOff>
      <xdr:row>94</xdr:row>
      <xdr:rowOff>57958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150685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9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163835</xdr:rowOff>
    </xdr:from>
    <xdr:to>
      <xdr:col>81</xdr:col>
      <xdr:colOff>101600</xdr:colOff>
      <xdr:row>94</xdr:row>
      <xdr:rowOff>93985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110512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8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164886</xdr:rowOff>
    </xdr:from>
    <xdr:to>
      <xdr:col>76</xdr:col>
      <xdr:colOff>165100</xdr:colOff>
      <xdr:row>94</xdr:row>
      <xdr:rowOff>95036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111563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167419</xdr:rowOff>
    </xdr:from>
    <xdr:to>
      <xdr:col>72</xdr:col>
      <xdr:colOff>38100</xdr:colOff>
      <xdr:row>94</xdr:row>
      <xdr:rowOff>97569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1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114096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8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47140</xdr:rowOff>
    </xdr:from>
    <xdr:to>
      <xdr:col>67</xdr:col>
      <xdr:colOff>101600</xdr:colOff>
      <xdr:row>94</xdr:row>
      <xdr:rowOff>148740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6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165267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住民一人当たりの議会費は、議員報酬手当等などにより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1,713</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4,888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円となっている。住民一人当たりの総務費は、特別定額給付金給付事業の皆減などにより</a:t>
          </a:r>
          <a:r>
            <a:rPr kumimoji="1" lang="en-US" altLang="ja-JP" sz="1300">
              <a:latin typeface="ＭＳ Ｐゴシック" panose="020B0600070205080204" pitchFamily="50" charset="-128"/>
              <a:ea typeface="ＭＳ Ｐゴシック" panose="020B0600070205080204" pitchFamily="50" charset="-128"/>
            </a:rPr>
            <a:t>134,236</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32,557</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173,911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円となっている。住民一人当たりの民生費は、くしもとこども園新設事業の増加などにより、</a:t>
          </a:r>
          <a:r>
            <a:rPr kumimoji="1" lang="en-US" altLang="ja-JP" sz="1300">
              <a:latin typeface="ＭＳ Ｐゴシック" panose="020B0600070205080204" pitchFamily="50" charset="-128"/>
              <a:ea typeface="ＭＳ Ｐゴシック" panose="020B0600070205080204" pitchFamily="50" charset="-128"/>
            </a:rPr>
            <a:t>48,425</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49,246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240,469</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円となっている。住民一人当たりの衛生費は、</a:t>
          </a:r>
          <a:r>
            <a:rPr kumimoji="1" lang="en-US" altLang="ja-JP" sz="1300">
              <a:latin typeface="ＭＳ Ｐゴシック" panose="020B0600070205080204" pitchFamily="50" charset="-128"/>
              <a:ea typeface="ＭＳ Ｐゴシック" panose="020B0600070205080204" pitchFamily="50" charset="-128"/>
            </a:rPr>
            <a:t>3,397</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53,680</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121,650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円となっている。住民一人当たりの農林水産業費は、水産業強化支援事業などの減少により</a:t>
          </a:r>
          <a:r>
            <a:rPr kumimoji="1" lang="en-US" altLang="ja-JP" sz="1300">
              <a:latin typeface="ＭＳ Ｐゴシック" panose="020B0600070205080204" pitchFamily="50" charset="-128"/>
              <a:ea typeface="ＭＳ Ｐゴシック" panose="020B0600070205080204" pitchFamily="50" charset="-128"/>
            </a:rPr>
            <a:t>2,963</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18,499</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11,738</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円となっている。住民一人当たりの商工費は、生活支援商品券交付事業の減少などにより、</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27,200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円となっている。住民一人当たりの土木費は、ｻﾝｺﾞ台中央線新設事業などの減少により</a:t>
          </a:r>
          <a:r>
            <a:rPr kumimoji="1" lang="en-US" altLang="ja-JP" sz="1300">
              <a:latin typeface="ＭＳ Ｐゴシック" panose="020B0600070205080204" pitchFamily="50" charset="-128"/>
              <a:ea typeface="ＭＳ Ｐゴシック" panose="020B0600070205080204" pitchFamily="50" charset="-128"/>
            </a:rPr>
            <a:t>9,146</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13,166</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47,557</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円となっている。住民一人当たりの消防費は、田並地区地域防災拠点施設整備事業の減少などにより、</a:t>
          </a:r>
          <a:r>
            <a:rPr kumimoji="1" lang="en-US" altLang="ja-JP" sz="1300">
              <a:latin typeface="ＭＳ Ｐゴシック" panose="020B0600070205080204" pitchFamily="50" charset="-128"/>
              <a:ea typeface="ＭＳ Ｐゴシック" panose="020B0600070205080204" pitchFamily="50" charset="-128"/>
            </a:rPr>
            <a:t>2,780</a:t>
          </a:r>
          <a:r>
            <a:rPr kumimoji="1" lang="ja-JP" altLang="en-US" sz="1300">
              <a:latin typeface="ＭＳ Ｐゴシック" panose="020B0600070205080204" pitchFamily="50" charset="-128"/>
              <a:ea typeface="ＭＳ Ｐゴシック" panose="020B0600070205080204" pitchFamily="50" charset="-128"/>
            </a:rPr>
            <a:t>円減少しており、類似団体を</a:t>
          </a:r>
          <a:r>
            <a:rPr kumimoji="1" lang="en-US" altLang="ja-JP" sz="1300">
              <a:latin typeface="ＭＳ Ｐゴシック" panose="020B0600070205080204" pitchFamily="50" charset="-128"/>
              <a:ea typeface="ＭＳ Ｐゴシック" panose="020B0600070205080204" pitchFamily="50" charset="-128"/>
            </a:rPr>
            <a:t>16,901</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45,611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円となっている。住民一人当たりの教育費は、学校空調設備整備事業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明許繰越分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の皆減などにより</a:t>
          </a:r>
          <a:r>
            <a:rPr kumimoji="1" lang="en-US" altLang="ja-JP" sz="1300">
              <a:latin typeface="ＭＳ Ｐゴシック" panose="020B0600070205080204" pitchFamily="50" charset="-128"/>
              <a:ea typeface="ＭＳ Ｐゴシック" panose="020B0600070205080204" pitchFamily="50" charset="-128"/>
            </a:rPr>
            <a:t>9,398</a:t>
          </a:r>
          <a:r>
            <a:rPr kumimoji="1" lang="ja-JP" altLang="en-US" sz="1300">
              <a:latin typeface="ＭＳ Ｐゴシック" panose="020B0600070205080204" pitchFamily="50" charset="-128"/>
              <a:ea typeface="ＭＳ Ｐゴシック" panose="020B0600070205080204" pitchFamily="50" charset="-128"/>
            </a:rPr>
            <a:t>円減少し、類似団体を</a:t>
          </a:r>
          <a:r>
            <a:rPr kumimoji="1" lang="en-US" altLang="ja-JP" sz="1300">
              <a:latin typeface="ＭＳ Ｐゴシック" panose="020B0600070205080204" pitchFamily="50" charset="-128"/>
              <a:ea typeface="ＭＳ Ｐゴシック" panose="020B0600070205080204" pitchFamily="50" charset="-128"/>
            </a:rPr>
            <a:t>13,677</a:t>
          </a:r>
          <a:r>
            <a:rPr kumimoji="1" lang="ja-JP" altLang="en-US" sz="1300">
              <a:latin typeface="ＭＳ Ｐゴシック" panose="020B0600070205080204" pitchFamily="50" charset="-128"/>
              <a:ea typeface="ＭＳ Ｐゴシック" panose="020B0600070205080204" pitchFamily="50" charset="-128"/>
            </a:rPr>
            <a:t>円下回る</a:t>
          </a:r>
          <a:r>
            <a:rPr kumimoji="1" lang="en-US" altLang="ja-JP" sz="1300">
              <a:latin typeface="ＭＳ Ｐゴシック" panose="020B0600070205080204" pitchFamily="50" charset="-128"/>
              <a:ea typeface="ＭＳ Ｐゴシック" panose="020B0600070205080204" pitchFamily="50" charset="-128"/>
            </a:rPr>
            <a:t>55,580</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円となっている。住民一人当たりの災害復旧事業費は、動鳴気漁港災害復旧事業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明許繰越分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の増加などにより</a:t>
          </a:r>
          <a:r>
            <a:rPr kumimoji="1" lang="en-US" altLang="ja-JP" sz="1300">
              <a:latin typeface="ＭＳ Ｐゴシック" panose="020B0600070205080204" pitchFamily="50" charset="-128"/>
              <a:ea typeface="ＭＳ Ｐゴシック" panose="020B0600070205080204" pitchFamily="50" charset="-128"/>
            </a:rPr>
            <a:t>7,334</a:t>
          </a:r>
          <a:r>
            <a:rPr kumimoji="1" lang="ja-JP" altLang="en-US" sz="1300">
              <a:latin typeface="ＭＳ Ｐゴシック" panose="020B0600070205080204" pitchFamily="50" charset="-128"/>
              <a:ea typeface="ＭＳ Ｐゴシック" panose="020B0600070205080204" pitchFamily="50" charset="-128"/>
            </a:rPr>
            <a:t>円増加し、類似団体を</a:t>
          </a:r>
          <a:r>
            <a:rPr kumimoji="1" lang="en-US" altLang="ja-JP" sz="1300">
              <a:latin typeface="ＭＳ Ｐゴシック" panose="020B0600070205080204" pitchFamily="50" charset="-128"/>
              <a:ea typeface="ＭＳ Ｐゴシック" panose="020B0600070205080204" pitchFamily="50" charset="-128"/>
            </a:rPr>
            <a:t>14,193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21,106</a:t>
          </a:r>
          <a:r>
            <a:rPr kumimoji="1" lang="ja-JP" altLang="en-US" sz="1300">
              <a:latin typeface="ＭＳ Ｐゴシック" panose="020B0600070205080204" pitchFamily="50" charset="-128"/>
              <a:ea typeface="ＭＳ Ｐゴシック" panose="020B0600070205080204" pitchFamily="50" charset="-128"/>
            </a:rPr>
            <a:t>円となっている。公債費は、人口減少により一人当たりのコストが高くなったことから住民一人当たりの公債費が増加しており、類似団体を上回っている。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前年度と比較し、歳入において繰入金や地方債の減少により</a:t>
          </a:r>
          <a:r>
            <a:rPr kumimoji="1" lang="en-US" altLang="ja-JP" sz="1400">
              <a:latin typeface="ＭＳ ゴシック" pitchFamily="49" charset="-128"/>
              <a:ea typeface="ＭＳ ゴシック" pitchFamily="49" charset="-128"/>
            </a:rPr>
            <a:t>1,741,768</a:t>
          </a:r>
          <a:r>
            <a:rPr kumimoji="1" lang="ja-JP" altLang="en-US" sz="1400">
              <a:latin typeface="ＭＳ ゴシック" pitchFamily="49" charset="-128"/>
              <a:ea typeface="ＭＳ ゴシック" pitchFamily="49" charset="-128"/>
            </a:rPr>
            <a:t>千円減少したものの、歳出においても総務費に係る普通建設事業費の減少により、</a:t>
          </a:r>
          <a:r>
            <a:rPr kumimoji="1" lang="en-US" altLang="ja-JP" sz="1400">
              <a:latin typeface="ＭＳ ゴシック" pitchFamily="49" charset="-128"/>
              <a:ea typeface="ＭＳ ゴシック" pitchFamily="49" charset="-128"/>
            </a:rPr>
            <a:t>1,773,788</a:t>
          </a:r>
          <a:r>
            <a:rPr kumimoji="1" lang="ja-JP" altLang="en-US" sz="1400">
              <a:latin typeface="ＭＳ ゴシック" pitchFamily="49" charset="-128"/>
              <a:ea typeface="ＭＳ ゴシック" pitchFamily="49" charset="-128"/>
            </a:rPr>
            <a:t>千円減少したことで、実質単年度収支は</a:t>
          </a:r>
          <a:r>
            <a:rPr kumimoji="1" lang="en-US" altLang="ja-JP" sz="1400">
              <a:latin typeface="ＭＳ ゴシック" pitchFamily="49" charset="-128"/>
              <a:ea typeface="ＭＳ ゴシック" pitchFamily="49" charset="-128"/>
            </a:rPr>
            <a:t>508,137</a:t>
          </a:r>
          <a:r>
            <a:rPr kumimoji="1" lang="ja-JP" altLang="en-US" sz="1400">
              <a:latin typeface="ＭＳ ゴシック" pitchFamily="49" charset="-128"/>
              <a:ea typeface="ＭＳ ゴシック" pitchFamily="49" charset="-128"/>
            </a:rPr>
            <a:t>千円の黒字なり、実質単年度収支の標準財政規模比は</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年度まで赤字となっていた国民健康保険事業特別会計が平成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年度以降黒字に転じたものの、病院事業会計においては平成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年度まで資金不足が発生していた。令和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年度では資金不足は解消したが依然として厳しい経営となっており、改革プランに沿った取り組みを進め、経営健全化に努める。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280_&#20018;&#2641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71.3</v>
          </cell>
          <cell r="BX51">
            <v>66.2</v>
          </cell>
          <cell r="CF51">
            <v>69.099999999999994</v>
          </cell>
          <cell r="CN51">
            <v>84.8</v>
          </cell>
          <cell r="CV51">
            <v>78.599999999999994</v>
          </cell>
        </row>
        <row r="53">
          <cell r="BP53">
            <v>62.6</v>
          </cell>
          <cell r="BX53">
            <v>63.7</v>
          </cell>
          <cell r="CF53">
            <v>47.2</v>
          </cell>
          <cell r="CN53">
            <v>64.2</v>
          </cell>
          <cell r="CV53">
            <v>63.3</v>
          </cell>
        </row>
        <row r="55">
          <cell r="AN55" t="str">
            <v>類似団体内平均値</v>
          </cell>
          <cell r="BP55">
            <v>28.5</v>
          </cell>
          <cell r="BX55">
            <v>20.5</v>
          </cell>
          <cell r="CF55">
            <v>21.4</v>
          </cell>
          <cell r="CN55">
            <v>13.7</v>
          </cell>
          <cell r="CV55">
            <v>6.9</v>
          </cell>
        </row>
        <row r="57">
          <cell r="BP57">
            <v>59.7</v>
          </cell>
          <cell r="BX57">
            <v>60.3</v>
          </cell>
          <cell r="CF57">
            <v>60.5</v>
          </cell>
          <cell r="CN57">
            <v>62</v>
          </cell>
          <cell r="CV57">
            <v>62.9</v>
          </cell>
        </row>
        <row r="72">
          <cell r="BP72" t="str">
            <v>H29</v>
          </cell>
          <cell r="BX72" t="str">
            <v>H30</v>
          </cell>
          <cell r="CF72" t="str">
            <v>R01</v>
          </cell>
          <cell r="CN72" t="str">
            <v>R02</v>
          </cell>
          <cell r="CV72" t="str">
            <v>R03</v>
          </cell>
        </row>
        <row r="73">
          <cell r="AN73" t="str">
            <v>当該団体値</v>
          </cell>
          <cell r="BP73">
            <v>71.3</v>
          </cell>
          <cell r="BX73">
            <v>66.2</v>
          </cell>
          <cell r="CF73">
            <v>69.099999999999994</v>
          </cell>
          <cell r="CN73">
            <v>84.8</v>
          </cell>
          <cell r="CV73">
            <v>78.599999999999994</v>
          </cell>
        </row>
        <row r="75">
          <cell r="BP75">
            <v>8.5</v>
          </cell>
          <cell r="BX75">
            <v>9.3000000000000007</v>
          </cell>
          <cell r="CF75">
            <v>10.3</v>
          </cell>
          <cell r="CN75">
            <v>11</v>
          </cell>
          <cell r="CV75">
            <v>11.2</v>
          </cell>
        </row>
        <row r="77">
          <cell r="AN77" t="str">
            <v>類似団体内平均値</v>
          </cell>
          <cell r="BP77">
            <v>28.5</v>
          </cell>
          <cell r="BX77">
            <v>20.5</v>
          </cell>
          <cell r="CF77">
            <v>21.4</v>
          </cell>
          <cell r="CN77">
            <v>13.7</v>
          </cell>
          <cell r="CV77">
            <v>6.9</v>
          </cell>
        </row>
        <row r="79">
          <cell r="BP79">
            <v>8</v>
          </cell>
          <cell r="BX79">
            <v>7.9</v>
          </cell>
          <cell r="CF79">
            <v>7.7</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L6" sqref="L6:V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13165865</v>
      </c>
      <c r="BO4" s="374"/>
      <c r="BP4" s="374"/>
      <c r="BQ4" s="374"/>
      <c r="BR4" s="374"/>
      <c r="BS4" s="374"/>
      <c r="BT4" s="374"/>
      <c r="BU4" s="375"/>
      <c r="BV4" s="373">
        <v>14907633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6.5</v>
      </c>
      <c r="CU4" s="380"/>
      <c r="CV4" s="380"/>
      <c r="CW4" s="380"/>
      <c r="CX4" s="380"/>
      <c r="CY4" s="380"/>
      <c r="CZ4" s="380"/>
      <c r="DA4" s="381"/>
      <c r="DB4" s="379">
        <v>3.9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12722342</v>
      </c>
      <c r="BO5" s="411"/>
      <c r="BP5" s="411"/>
      <c r="BQ5" s="411"/>
      <c r="BR5" s="411"/>
      <c r="BS5" s="411"/>
      <c r="BT5" s="411"/>
      <c r="BU5" s="412"/>
      <c r="BV5" s="410">
        <v>14496130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90.3</v>
      </c>
      <c r="CU5" s="408"/>
      <c r="CV5" s="408"/>
      <c r="CW5" s="408"/>
      <c r="CX5" s="408"/>
      <c r="CY5" s="408"/>
      <c r="CZ5" s="408"/>
      <c r="DA5" s="409"/>
      <c r="DB5" s="407">
        <v>93.3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443523</v>
      </c>
      <c r="BO6" s="411"/>
      <c r="BP6" s="411"/>
      <c r="BQ6" s="411"/>
      <c r="BR6" s="411"/>
      <c r="BS6" s="411"/>
      <c r="BT6" s="411"/>
      <c r="BU6" s="412"/>
      <c r="BV6" s="410">
        <v>411503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92.7</v>
      </c>
      <c r="CU6" s="448"/>
      <c r="CV6" s="448"/>
      <c r="CW6" s="448"/>
      <c r="CX6" s="448"/>
      <c r="CY6" s="448"/>
      <c r="CZ6" s="448"/>
      <c r="DA6" s="449"/>
      <c r="DB6" s="447">
        <v>96.1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24129</v>
      </c>
      <c r="BO7" s="411"/>
      <c r="BP7" s="411"/>
      <c r="BQ7" s="411"/>
      <c r="BR7" s="411"/>
      <c r="BS7" s="411"/>
      <c r="BT7" s="411"/>
      <c r="BU7" s="412"/>
      <c r="BV7" s="410">
        <v>174224</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6444250</v>
      </c>
      <c r="CU7" s="411"/>
      <c r="CV7" s="411"/>
      <c r="CW7" s="411"/>
      <c r="CX7" s="411"/>
      <c r="CY7" s="411"/>
      <c r="CZ7" s="411"/>
      <c r="DA7" s="412"/>
      <c r="DB7" s="410">
        <v>6051295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419394</v>
      </c>
      <c r="BO8" s="411"/>
      <c r="BP8" s="411"/>
      <c r="BQ8" s="411"/>
      <c r="BR8" s="411"/>
      <c r="BS8" s="411"/>
      <c r="BT8" s="411"/>
      <c r="BU8" s="412"/>
      <c r="BV8" s="410">
        <v>237279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0.26</v>
      </c>
      <c r="CU8" s="451"/>
      <c r="CV8" s="451"/>
      <c r="CW8" s="451"/>
      <c r="CX8" s="451"/>
      <c r="CY8" s="451"/>
      <c r="CZ8" s="451"/>
      <c r="DA8" s="452"/>
      <c r="DB8" s="450">
        <v>0.26</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14959</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182115</v>
      </c>
      <c r="BO9" s="411"/>
      <c r="BP9" s="411"/>
      <c r="BQ9" s="411"/>
      <c r="BR9" s="411"/>
      <c r="BS9" s="411"/>
      <c r="BT9" s="411"/>
      <c r="BU9" s="412"/>
      <c r="BV9" s="410">
        <v>48905</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17.2</v>
      </c>
      <c r="CU9" s="408"/>
      <c r="CV9" s="408"/>
      <c r="CW9" s="408"/>
      <c r="CX9" s="408"/>
      <c r="CY9" s="408"/>
      <c r="CZ9" s="408"/>
      <c r="DA9" s="409"/>
      <c r="DB9" s="407">
        <v>16.8</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16558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326022</v>
      </c>
      <c r="BO10" s="411"/>
      <c r="BP10" s="411"/>
      <c r="BQ10" s="411"/>
      <c r="BR10" s="411"/>
      <c r="BS10" s="411"/>
      <c r="BT10" s="411"/>
      <c r="BU10" s="412"/>
      <c r="BV10" s="410">
        <v>89122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15160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191325</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15085</v>
      </c>
      <c r="S13" s="495"/>
      <c r="T13" s="495"/>
      <c r="U13" s="495"/>
      <c r="V13" s="496"/>
      <c r="W13" s="426" t="s">
        <v>140</v>
      </c>
      <c r="X13" s="427"/>
      <c r="Y13" s="427"/>
      <c r="Z13" s="427"/>
      <c r="AA13" s="427"/>
      <c r="AB13" s="417"/>
      <c r="AC13" s="461">
        <v>501</v>
      </c>
      <c r="AD13" s="462"/>
      <c r="AE13" s="462"/>
      <c r="AF13" s="462"/>
      <c r="AG13" s="504"/>
      <c r="AH13" s="461">
        <v>588</v>
      </c>
      <c r="AI13" s="462"/>
      <c r="AJ13" s="462"/>
      <c r="AK13" s="462"/>
      <c r="AL13" s="463"/>
      <c r="AM13" s="439" t="s">
        <v>141</v>
      </c>
      <c r="AN13" s="440"/>
      <c r="AO13" s="440"/>
      <c r="AP13" s="440"/>
      <c r="AQ13" s="440"/>
      <c r="AR13" s="440"/>
      <c r="AS13" s="440"/>
      <c r="AT13" s="441"/>
      <c r="AU13" s="442" t="s">
        <v>135</v>
      </c>
      <c r="AV13" s="443"/>
      <c r="AW13" s="443"/>
      <c r="AX13" s="443"/>
      <c r="AY13" s="444" t="s">
        <v>142</v>
      </c>
      <c r="AZ13" s="445"/>
      <c r="BA13" s="445"/>
      <c r="BB13" s="445"/>
      <c r="BC13" s="445"/>
      <c r="BD13" s="445"/>
      <c r="BE13" s="445"/>
      <c r="BF13" s="445"/>
      <c r="BG13" s="445"/>
      <c r="BH13" s="445"/>
      <c r="BI13" s="445"/>
      <c r="BJ13" s="445"/>
      <c r="BK13" s="445"/>
      <c r="BL13" s="445"/>
      <c r="BM13" s="446"/>
      <c r="BN13" s="410">
        <v>508137</v>
      </c>
      <c r="BO13" s="411"/>
      <c r="BP13" s="411"/>
      <c r="BQ13" s="411"/>
      <c r="BR13" s="411"/>
      <c r="BS13" s="411"/>
      <c r="BT13" s="411"/>
      <c r="BU13" s="412"/>
      <c r="BV13" s="410">
        <v>-53298</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11.2</v>
      </c>
      <c r="CU13" s="408"/>
      <c r="CV13" s="408"/>
      <c r="CW13" s="408"/>
      <c r="CX13" s="408"/>
      <c r="CY13" s="408"/>
      <c r="CZ13" s="408"/>
      <c r="DA13" s="409"/>
      <c r="DB13" s="407">
        <v>11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15468</v>
      </c>
      <c r="S14" s="495"/>
      <c r="T14" s="495"/>
      <c r="U14" s="495"/>
      <c r="V14" s="496"/>
      <c r="W14" s="400"/>
      <c r="X14" s="401"/>
      <c r="Y14" s="401"/>
      <c r="Z14" s="401"/>
      <c r="AA14" s="401"/>
      <c r="AB14" s="390"/>
      <c r="AC14" s="497">
        <v>8.1</v>
      </c>
      <c r="AD14" s="498"/>
      <c r="AE14" s="498"/>
      <c r="AF14" s="498"/>
      <c r="AG14" s="499"/>
      <c r="AH14" s="497">
        <v>8.8000000000000007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78.599999999999994</v>
      </c>
      <c r="CU14" s="509"/>
      <c r="CV14" s="509"/>
      <c r="CW14" s="509"/>
      <c r="CX14" s="509"/>
      <c r="CY14" s="509"/>
      <c r="CZ14" s="509"/>
      <c r="DA14" s="510"/>
      <c r="DB14" s="508">
        <v>84.8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139</v>
      </c>
      <c r="N15" s="502"/>
      <c r="O15" s="502"/>
      <c r="P15" s="502"/>
      <c r="Q15" s="503"/>
      <c r="R15" s="494">
        <v>15402</v>
      </c>
      <c r="S15" s="495"/>
      <c r="T15" s="495"/>
      <c r="U15" s="495"/>
      <c r="V15" s="496"/>
      <c r="W15" s="426" t="s">
        <v>146</v>
      </c>
      <c r="X15" s="427"/>
      <c r="Y15" s="427"/>
      <c r="Z15" s="427"/>
      <c r="AA15" s="427"/>
      <c r="AB15" s="417"/>
      <c r="AC15" s="461">
        <v>804</v>
      </c>
      <c r="AD15" s="462"/>
      <c r="AE15" s="462"/>
      <c r="AF15" s="462"/>
      <c r="AG15" s="504"/>
      <c r="AH15" s="461">
        <v>826</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1446540</v>
      </c>
      <c r="BO15" s="374"/>
      <c r="BP15" s="374"/>
      <c r="BQ15" s="374"/>
      <c r="BR15" s="374"/>
      <c r="BS15" s="374"/>
      <c r="BT15" s="374"/>
      <c r="BU15" s="375"/>
      <c r="BV15" s="373">
        <v>1474678</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13</v>
      </c>
      <c r="AD16" s="498"/>
      <c r="AE16" s="498"/>
      <c r="AF16" s="498"/>
      <c r="AG16" s="499"/>
      <c r="AH16" s="497">
        <v>12.3</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5856013</v>
      </c>
      <c r="BO16" s="411"/>
      <c r="BP16" s="411"/>
      <c r="BQ16" s="411"/>
      <c r="BR16" s="411"/>
      <c r="BS16" s="411"/>
      <c r="BT16" s="411"/>
      <c r="BU16" s="412"/>
      <c r="BV16" s="410">
        <v>5480565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4898</v>
      </c>
      <c r="AD17" s="462"/>
      <c r="AE17" s="462"/>
      <c r="AF17" s="462"/>
      <c r="AG17" s="504"/>
      <c r="AH17" s="461">
        <v>5282</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1804800</v>
      </c>
      <c r="BO17" s="411"/>
      <c r="BP17" s="411"/>
      <c r="BQ17" s="411"/>
      <c r="BR17" s="411"/>
      <c r="BS17" s="411"/>
      <c r="BT17" s="411"/>
      <c r="BU17" s="412"/>
      <c r="BV17" s="410">
        <v>1838725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135.66999999999999</v>
      </c>
      <c r="M18" s="534"/>
      <c r="N18" s="534"/>
      <c r="O18" s="534"/>
      <c r="P18" s="534"/>
      <c r="Q18" s="534"/>
      <c r="R18" s="535"/>
      <c r="S18" s="535"/>
      <c r="T18" s="535"/>
      <c r="U18" s="535"/>
      <c r="V18" s="536"/>
      <c r="W18" s="428"/>
      <c r="X18" s="429"/>
      <c r="Y18" s="429"/>
      <c r="Z18" s="429"/>
      <c r="AA18" s="429"/>
      <c r="AB18" s="420"/>
      <c r="AC18" s="537">
        <v>79</v>
      </c>
      <c r="AD18" s="538"/>
      <c r="AE18" s="538"/>
      <c r="AF18" s="538"/>
      <c r="AG18" s="539"/>
      <c r="AH18" s="537">
        <v>78.900000000000006</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5879268</v>
      </c>
      <c r="BO18" s="411"/>
      <c r="BP18" s="411"/>
      <c r="BQ18" s="411"/>
      <c r="BR18" s="411"/>
      <c r="BS18" s="411"/>
      <c r="BT18" s="411"/>
      <c r="BU18" s="412"/>
      <c r="BV18" s="410">
        <v>5670695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110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7878233</v>
      </c>
      <c r="BO19" s="411"/>
      <c r="BP19" s="411"/>
      <c r="BQ19" s="411"/>
      <c r="BR19" s="411"/>
      <c r="BS19" s="411"/>
      <c r="BT19" s="411"/>
      <c r="BU19" s="412"/>
      <c r="BV19" s="410">
        <v>7864313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7398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15453033</v>
      </c>
      <c r="BO22" s="374"/>
      <c r="BP22" s="374"/>
      <c r="BQ22" s="374"/>
      <c r="BR22" s="374"/>
      <c r="BS22" s="374"/>
      <c r="BT22" s="374"/>
      <c r="BU22" s="375"/>
      <c r="BV22" s="373">
        <v>14954691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12931588</v>
      </c>
      <c r="BO23" s="411"/>
      <c r="BP23" s="411"/>
      <c r="BQ23" s="411"/>
      <c r="BR23" s="411"/>
      <c r="BS23" s="411"/>
      <c r="BT23" s="411"/>
      <c r="BU23" s="412"/>
      <c r="BV23" s="410">
        <v>12337154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6640</v>
      </c>
      <c r="R24" s="462"/>
      <c r="S24" s="462"/>
      <c r="T24" s="462"/>
      <c r="U24" s="462"/>
      <c r="V24" s="504"/>
      <c r="W24" s="556"/>
      <c r="X24" s="557"/>
      <c r="Y24" s="558"/>
      <c r="Z24" s="460" t="s">
        <v>171</v>
      </c>
      <c r="AA24" s="440"/>
      <c r="AB24" s="440"/>
      <c r="AC24" s="440"/>
      <c r="AD24" s="440"/>
      <c r="AE24" s="440"/>
      <c r="AF24" s="440"/>
      <c r="AG24" s="441"/>
      <c r="AH24" s="461">
        <v>221</v>
      </c>
      <c r="AI24" s="462"/>
      <c r="AJ24" s="462"/>
      <c r="AK24" s="462"/>
      <c r="AL24" s="504"/>
      <c r="AM24" s="461">
        <v>624767</v>
      </c>
      <c r="AN24" s="462"/>
      <c r="AO24" s="462"/>
      <c r="AP24" s="462"/>
      <c r="AQ24" s="462"/>
      <c r="AR24" s="504"/>
      <c r="AS24" s="461">
        <v>2827</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11936049</v>
      </c>
      <c r="BO24" s="411"/>
      <c r="BP24" s="411"/>
      <c r="BQ24" s="411"/>
      <c r="BR24" s="411"/>
      <c r="BS24" s="411"/>
      <c r="BT24" s="411"/>
      <c r="BU24" s="412"/>
      <c r="BV24" s="410">
        <v>11266926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5600</v>
      </c>
      <c r="R25" s="462"/>
      <c r="S25" s="462"/>
      <c r="T25" s="462"/>
      <c r="U25" s="462"/>
      <c r="V25" s="504"/>
      <c r="W25" s="556"/>
      <c r="X25" s="557"/>
      <c r="Y25" s="558"/>
      <c r="Z25" s="460" t="s">
        <v>174</v>
      </c>
      <c r="AA25" s="440"/>
      <c r="AB25" s="440"/>
      <c r="AC25" s="440"/>
      <c r="AD25" s="440"/>
      <c r="AE25" s="440"/>
      <c r="AF25" s="440"/>
      <c r="AG25" s="441"/>
      <c r="AH25" s="461">
        <v>63</v>
      </c>
      <c r="AI25" s="462"/>
      <c r="AJ25" s="462"/>
      <c r="AK25" s="462"/>
      <c r="AL25" s="504"/>
      <c r="AM25" s="461">
        <v>170037</v>
      </c>
      <c r="AN25" s="462"/>
      <c r="AO25" s="462"/>
      <c r="AP25" s="462"/>
      <c r="AQ25" s="462"/>
      <c r="AR25" s="504"/>
      <c r="AS25" s="461">
        <v>2699</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1181533</v>
      </c>
      <c r="BO25" s="374"/>
      <c r="BP25" s="374"/>
      <c r="BQ25" s="374"/>
      <c r="BR25" s="374"/>
      <c r="BS25" s="374"/>
      <c r="BT25" s="374"/>
      <c r="BU25" s="375"/>
      <c r="BV25" s="373">
        <v>1536589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5050</v>
      </c>
      <c r="R26" s="462"/>
      <c r="S26" s="462"/>
      <c r="T26" s="462"/>
      <c r="U26" s="462"/>
      <c r="V26" s="504"/>
      <c r="W26" s="556"/>
      <c r="X26" s="557"/>
      <c r="Y26" s="558"/>
      <c r="Z26" s="460" t="s">
        <v>177</v>
      </c>
      <c r="AA26" s="562"/>
      <c r="AB26" s="562"/>
      <c r="AC26" s="562"/>
      <c r="AD26" s="562"/>
      <c r="AE26" s="562"/>
      <c r="AF26" s="562"/>
      <c r="AG26" s="563"/>
      <c r="AH26" s="461">
        <v>4</v>
      </c>
      <c r="AI26" s="462"/>
      <c r="AJ26" s="462"/>
      <c r="AK26" s="462"/>
      <c r="AL26" s="504"/>
      <c r="AM26" s="461">
        <v>11340</v>
      </c>
      <c r="AN26" s="462"/>
      <c r="AO26" s="462"/>
      <c r="AP26" s="462"/>
      <c r="AQ26" s="462"/>
      <c r="AR26" s="504"/>
      <c r="AS26" s="461">
        <v>2835</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179</v>
      </c>
      <c r="BO26" s="411"/>
      <c r="BP26" s="411"/>
      <c r="BQ26" s="411"/>
      <c r="BR26" s="411"/>
      <c r="BS26" s="411"/>
      <c r="BT26" s="411"/>
      <c r="BU26" s="412"/>
      <c r="BV26" s="410" t="s">
        <v>179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2700</v>
      </c>
      <c r="R27" s="462"/>
      <c r="S27" s="462"/>
      <c r="T27" s="462"/>
      <c r="U27" s="462"/>
      <c r="V27" s="504"/>
      <c r="W27" s="556"/>
      <c r="X27" s="557"/>
      <c r="Y27" s="558"/>
      <c r="Z27" s="460" t="s">
        <v>181</v>
      </c>
      <c r="AA27" s="440"/>
      <c r="AB27" s="440"/>
      <c r="AC27" s="440"/>
      <c r="AD27" s="440"/>
      <c r="AE27" s="440"/>
      <c r="AF27" s="440"/>
      <c r="AG27" s="441"/>
      <c r="AH27" s="461">
        <v>8</v>
      </c>
      <c r="AI27" s="462"/>
      <c r="AJ27" s="462"/>
      <c r="AK27" s="462"/>
      <c r="AL27" s="504"/>
      <c r="AM27" s="461">
        <v>27001</v>
      </c>
      <c r="AN27" s="462"/>
      <c r="AO27" s="462"/>
      <c r="AP27" s="462"/>
      <c r="AQ27" s="462"/>
      <c r="AR27" s="504"/>
      <c r="AS27" s="461">
        <v>3375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179</v>
      </c>
      <c r="BO27" s="530"/>
      <c r="BP27" s="530"/>
      <c r="BQ27" s="530"/>
      <c r="BR27" s="530"/>
      <c r="BS27" s="530"/>
      <c r="BT27" s="530"/>
      <c r="BU27" s="531"/>
      <c r="BV27" s="529" t="s">
        <v>179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2150</v>
      </c>
      <c r="R28" s="462"/>
      <c r="S28" s="462"/>
      <c r="T28" s="462"/>
      <c r="U28" s="462"/>
      <c r="V28" s="504"/>
      <c r="W28" s="556"/>
      <c r="X28" s="557"/>
      <c r="Y28" s="558"/>
      <c r="Z28" s="460" t="s">
        <v>184</v>
      </c>
      <c r="AA28" s="440"/>
      <c r="AB28" s="440"/>
      <c r="AC28" s="440"/>
      <c r="AD28" s="440"/>
      <c r="AE28" s="440"/>
      <c r="AF28" s="440"/>
      <c r="AG28" s="441"/>
      <c r="AH28" s="461" t="s">
        <v>179</v>
      </c>
      <c r="AI28" s="462"/>
      <c r="AJ28" s="462"/>
      <c r="AK28" s="462"/>
      <c r="AL28" s="504"/>
      <c r="AM28" s="461" t="s">
        <v>179</v>
      </c>
      <c r="AN28" s="462"/>
      <c r="AO28" s="462"/>
      <c r="AP28" s="462"/>
      <c r="AQ28" s="462"/>
      <c r="AR28" s="504"/>
      <c r="AS28" s="461" t="s">
        <v>179</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1088897</v>
      </c>
      <c r="BO28" s="374"/>
      <c r="BP28" s="374"/>
      <c r="BQ28" s="374"/>
      <c r="BR28" s="374"/>
      <c r="BS28" s="374"/>
      <c r="BT28" s="374"/>
      <c r="BU28" s="375"/>
      <c r="BV28" s="373">
        <v>762875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11</v>
      </c>
      <c r="M29" s="462"/>
      <c r="N29" s="462"/>
      <c r="O29" s="462"/>
      <c r="P29" s="504"/>
      <c r="Q29" s="461">
        <v>2000</v>
      </c>
      <c r="R29" s="462"/>
      <c r="S29" s="462"/>
      <c r="T29" s="462"/>
      <c r="U29" s="462"/>
      <c r="V29" s="504"/>
      <c r="W29" s="559"/>
      <c r="X29" s="560"/>
      <c r="Y29" s="561"/>
      <c r="Z29" s="460" t="s">
        <v>187</v>
      </c>
      <c r="AA29" s="440"/>
      <c r="AB29" s="440"/>
      <c r="AC29" s="440"/>
      <c r="AD29" s="440"/>
      <c r="AE29" s="440"/>
      <c r="AF29" s="440"/>
      <c r="AG29" s="441"/>
      <c r="AH29" s="461">
        <v>229</v>
      </c>
      <c r="AI29" s="462"/>
      <c r="AJ29" s="462"/>
      <c r="AK29" s="462"/>
      <c r="AL29" s="504"/>
      <c r="AM29" s="461">
        <v>651768</v>
      </c>
      <c r="AN29" s="462"/>
      <c r="AO29" s="462"/>
      <c r="AP29" s="462"/>
      <c r="AQ29" s="462"/>
      <c r="AR29" s="504"/>
      <c r="AS29" s="461">
        <v>2846</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720638</v>
      </c>
      <c r="BO29" s="411"/>
      <c r="BP29" s="411"/>
      <c r="BQ29" s="411"/>
      <c r="BR29" s="411"/>
      <c r="BS29" s="411"/>
      <c r="BT29" s="411"/>
      <c r="BU29" s="412"/>
      <c r="BV29" s="410">
        <v>618641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94.4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1177443</v>
      </c>
      <c r="BO30" s="530"/>
      <c r="BP30" s="530"/>
      <c r="BQ30" s="530"/>
      <c r="BR30" s="530"/>
      <c r="BS30" s="530"/>
      <c r="BT30" s="530"/>
      <c r="BU30" s="531"/>
      <c r="BV30" s="529">
        <v>1501010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198</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196</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後期高齢者医療特別会計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病院事業会計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和歌山県市町村総合事務組合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串本町土地開発公社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住宅資金貸付事業特別会計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国民健康保険事業特別会計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IF('各会計、関係団体の財政状況及び健全化判断比率'!B33="","",'各会計、関係団体の財政状況及び健全化判断比率'!B33)</f>
        <v>水道事業特別会計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紀南地方老人福祉施設組合(普通会計)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介護保険事業特別会計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紀南地方老人福祉施設組合(公営企業会計)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通所介護事業特別会計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串本町古座川町衛生施設事務組合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紀南学園事務組合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東牟婁郡町村新宮市老人福祉施設事務組合(普通会計)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東牟婁郡町村新宮市老人福祉施設事務組合(公営企業会計)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紀南地方児童福祉施設組合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新宮周辺広域市町村圏事務組合(普通会計)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19</v>
      </c>
      <c r="BX43" s="600"/>
      <c r="BY43" s="601" t="str">
        <f>IF('各会計、関係団体の財政状況及び健全化判断比率'!B77="","",'各会計、関係団体の財政状況及び健全化判断比率'!B77)</f>
        <v>新宮周辺広域市町村圏事務組合(公営企業会計)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xN1h96R9VjJVT46ifPpm40Bh9ty7gwKs+EXab+aoHGq0vDI+VImN1QWdyjWgGftOTxXEmtfkz3O9TzyUmUwR4Q==" saltValue="0TmDoIgzawOt01cec+8JA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4" t="s">
        <v>568</v>
      </c>
      <c r="D34" s="1184"/>
      <c r="E34" s="1185"/>
      <c r="F34" s="32">
        <v>13.47</v>
      </c>
      <c r="G34" s="33">
        <v>13.16</v>
      </c>
      <c r="H34" s="33">
        <v>12.96</v>
      </c>
      <c r="I34" s="33">
        <v>11.71</v>
      </c>
      <c r="J34" s="34">
        <v>9.33</v>
      </c>
      <c r="K34" s="22"/>
      <c r="L34" s="22"/>
      <c r="M34" s="22"/>
      <c r="N34" s="22"/>
      <c r="O34" s="22"/>
      <c r="P34" s="22"/>
    </row>
    <row r="35" spans="1:16" ht="39" customHeight="1" x14ac:dyDescent="0.15">
      <c r="A35" s="22"/>
      <c r="B35" s="35"/>
      <c r="C35" s="1178" t="s">
        <v>569</v>
      </c>
      <c r="D35" s="1179"/>
      <c r="E35" s="1180"/>
      <c r="F35" s="36">
        <v>4.2300000000000004</v>
      </c>
      <c r="G35" s="37">
        <v>3.39</v>
      </c>
      <c r="H35" s="37">
        <v>2.99</v>
      </c>
      <c r="I35" s="37">
        <v>3.53</v>
      </c>
      <c r="J35" s="38">
        <v>6.11</v>
      </c>
      <c r="K35" s="22"/>
      <c r="L35" s="22"/>
      <c r="M35" s="22"/>
      <c r="N35" s="22"/>
      <c r="O35" s="22"/>
      <c r="P35" s="22"/>
    </row>
    <row r="36" spans="1:16" ht="39" customHeight="1" x14ac:dyDescent="0.15">
      <c r="A36" s="22"/>
      <c r="B36" s="35"/>
      <c r="C36" s="1178" t="s">
        <v>570</v>
      </c>
      <c r="D36" s="1179"/>
      <c r="E36" s="1180"/>
      <c r="F36" s="36">
        <v>1.1100000000000001</v>
      </c>
      <c r="G36" s="37">
        <v>1.1100000000000001</v>
      </c>
      <c r="H36" s="37">
        <v>1.23</v>
      </c>
      <c r="I36" s="37">
        <v>1.27</v>
      </c>
      <c r="J36" s="38">
        <v>1.45</v>
      </c>
      <c r="K36" s="22"/>
      <c r="L36" s="22"/>
      <c r="M36" s="22"/>
      <c r="N36" s="22"/>
      <c r="O36" s="22"/>
      <c r="P36" s="22"/>
    </row>
    <row r="37" spans="1:16" ht="39" customHeight="1" x14ac:dyDescent="0.15">
      <c r="A37" s="22"/>
      <c r="B37" s="35"/>
      <c r="C37" s="1178" t="s">
        <v>571</v>
      </c>
      <c r="D37" s="1179"/>
      <c r="E37" s="1180"/>
      <c r="F37" s="36">
        <v>2.09</v>
      </c>
      <c r="G37" s="37">
        <v>0.79</v>
      </c>
      <c r="H37" s="37">
        <v>0.45</v>
      </c>
      <c r="I37" s="37">
        <v>0.02</v>
      </c>
      <c r="J37" s="38">
        <v>1.36</v>
      </c>
      <c r="K37" s="22"/>
      <c r="L37" s="22"/>
      <c r="M37" s="22"/>
      <c r="N37" s="22"/>
      <c r="O37" s="22"/>
      <c r="P37" s="22"/>
    </row>
    <row r="38" spans="1:16" ht="39" customHeight="1" x14ac:dyDescent="0.15">
      <c r="A38" s="22"/>
      <c r="B38" s="35"/>
      <c r="C38" s="1178" t="s">
        <v>572</v>
      </c>
      <c r="D38" s="1179"/>
      <c r="E38" s="1180"/>
      <c r="F38" s="36" t="s">
        <v>573</v>
      </c>
      <c r="G38" s="37" t="s">
        <v>574</v>
      </c>
      <c r="H38" s="37" t="s">
        <v>575</v>
      </c>
      <c r="I38" s="37" t="s">
        <v>576</v>
      </c>
      <c r="J38" s="38">
        <v>0.8</v>
      </c>
      <c r="K38" s="22"/>
      <c r="L38" s="22"/>
      <c r="M38" s="22"/>
      <c r="N38" s="22"/>
      <c r="O38" s="22"/>
      <c r="P38" s="22"/>
    </row>
    <row r="39" spans="1:16" ht="39" customHeight="1" x14ac:dyDescent="0.15">
      <c r="A39" s="22"/>
      <c r="B39" s="35"/>
      <c r="C39" s="1178" t="s">
        <v>577</v>
      </c>
      <c r="D39" s="1179"/>
      <c r="E39" s="1180"/>
      <c r="F39" s="36">
        <v>0.04</v>
      </c>
      <c r="G39" s="37">
        <v>0.04</v>
      </c>
      <c r="H39" s="37">
        <v>0.17</v>
      </c>
      <c r="I39" s="37">
        <v>0.38</v>
      </c>
      <c r="J39" s="38">
        <v>0.38</v>
      </c>
      <c r="K39" s="22"/>
      <c r="L39" s="22"/>
      <c r="M39" s="22"/>
      <c r="N39" s="22"/>
      <c r="O39" s="22"/>
      <c r="P39" s="22"/>
    </row>
    <row r="40" spans="1:16" ht="39" customHeight="1" x14ac:dyDescent="0.15">
      <c r="A40" s="22"/>
      <c r="B40" s="35"/>
      <c r="C40" s="1178" t="s">
        <v>578</v>
      </c>
      <c r="D40" s="1179"/>
      <c r="E40" s="1180"/>
      <c r="F40" s="36">
        <v>0.08</v>
      </c>
      <c r="G40" s="37">
        <v>7.0000000000000007E-2</v>
      </c>
      <c r="H40" s="37">
        <v>0.08</v>
      </c>
      <c r="I40" s="37">
        <v>0.09</v>
      </c>
      <c r="J40" s="38">
        <v>0.09</v>
      </c>
      <c r="K40" s="22"/>
      <c r="L40" s="22"/>
      <c r="M40" s="22"/>
      <c r="N40" s="22"/>
      <c r="O40" s="22"/>
      <c r="P40" s="22"/>
    </row>
    <row r="41" spans="1:16" ht="39" customHeight="1" x14ac:dyDescent="0.15">
      <c r="A41" s="22"/>
      <c r="B41" s="35"/>
      <c r="C41" s="1178" t="s">
        <v>579</v>
      </c>
      <c r="D41" s="1179"/>
      <c r="E41" s="1180"/>
      <c r="F41" s="36">
        <v>0.03</v>
      </c>
      <c r="G41" s="37">
        <v>0.02</v>
      </c>
      <c r="H41" s="37">
        <v>0.04</v>
      </c>
      <c r="I41" s="37">
        <v>0.12</v>
      </c>
      <c r="J41" s="38">
        <v>0.02</v>
      </c>
      <c r="K41" s="22"/>
      <c r="L41" s="22"/>
      <c r="M41" s="22"/>
      <c r="N41" s="22"/>
      <c r="O41" s="22"/>
      <c r="P41" s="22"/>
    </row>
    <row r="42" spans="1:16" ht="39" customHeight="1" x14ac:dyDescent="0.15">
      <c r="A42" s="22"/>
      <c r="B42" s="39"/>
      <c r="C42" s="1178" t="s">
        <v>580</v>
      </c>
      <c r="D42" s="1179"/>
      <c r="E42" s="1180"/>
      <c r="F42" s="36" t="s">
        <v>518</v>
      </c>
      <c r="G42" s="37" t="s">
        <v>518</v>
      </c>
      <c r="H42" s="37" t="s">
        <v>518</v>
      </c>
      <c r="I42" s="37" t="s">
        <v>518</v>
      </c>
      <c r="J42" s="38" t="s">
        <v>518</v>
      </c>
      <c r="K42" s="22"/>
      <c r="L42" s="22"/>
      <c r="M42" s="22"/>
      <c r="N42" s="22"/>
      <c r="O42" s="22"/>
      <c r="P42" s="22"/>
    </row>
    <row r="43" spans="1:16" ht="39" customHeight="1" thickBot="1" x14ac:dyDescent="0.2">
      <c r="A43" s="22"/>
      <c r="B43" s="40"/>
      <c r="C43" s="1181" t="s">
        <v>581</v>
      </c>
      <c r="D43" s="1182"/>
      <c r="E43" s="1183"/>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0maDXg0//B3WbEhV4UsprP7WAHL+HQrl2sOqV8qX14rNgXQdtuui4GOcRk5kqfaobLoq4c2PtMnuKFcKHRRHg==" saltValue="ecOIfIwelbugSL26jvV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1322</v>
      </c>
      <c r="L45" s="60">
        <v>1383</v>
      </c>
      <c r="M45" s="60">
        <v>1352</v>
      </c>
      <c r="N45" s="60">
        <v>1323</v>
      </c>
      <c r="O45" s="61">
        <v>1357</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518</v>
      </c>
      <c r="L46" s="64" t="s">
        <v>518</v>
      </c>
      <c r="M46" s="64" t="s">
        <v>518</v>
      </c>
      <c r="N46" s="64" t="s">
        <v>518</v>
      </c>
      <c r="O46" s="65" t="s">
        <v>518</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518</v>
      </c>
      <c r="L47" s="64" t="s">
        <v>518</v>
      </c>
      <c r="M47" s="64" t="s">
        <v>518</v>
      </c>
      <c r="N47" s="64" t="s">
        <v>518</v>
      </c>
      <c r="O47" s="65" t="s">
        <v>518</v>
      </c>
      <c r="P47" s="48"/>
      <c r="Q47" s="48"/>
      <c r="R47" s="48"/>
      <c r="S47" s="48"/>
      <c r="T47" s="48"/>
      <c r="U47" s="48"/>
    </row>
    <row r="48" spans="1:21" ht="30.75" customHeight="1" x14ac:dyDescent="0.15">
      <c r="A48" s="48"/>
      <c r="B48" s="1188"/>
      <c r="C48" s="1189"/>
      <c r="D48" s="62"/>
      <c r="E48" s="1194" t="s">
        <v>15</v>
      </c>
      <c r="F48" s="1194"/>
      <c r="G48" s="1194"/>
      <c r="H48" s="1194"/>
      <c r="I48" s="1194"/>
      <c r="J48" s="1195"/>
      <c r="K48" s="63">
        <v>131</v>
      </c>
      <c r="L48" s="64">
        <v>137</v>
      </c>
      <c r="M48" s="64">
        <v>177</v>
      </c>
      <c r="N48" s="64">
        <v>194</v>
      </c>
      <c r="O48" s="65">
        <v>236</v>
      </c>
      <c r="P48" s="48"/>
      <c r="Q48" s="48"/>
      <c r="R48" s="48"/>
      <c r="S48" s="48"/>
      <c r="T48" s="48"/>
      <c r="U48" s="48"/>
    </row>
    <row r="49" spans="1:21" ht="30.75" customHeight="1" x14ac:dyDescent="0.15">
      <c r="A49" s="48"/>
      <c r="B49" s="1188"/>
      <c r="C49" s="1189"/>
      <c r="D49" s="62"/>
      <c r="E49" s="1194" t="s">
        <v>16</v>
      </c>
      <c r="F49" s="1194"/>
      <c r="G49" s="1194"/>
      <c r="H49" s="1194"/>
      <c r="I49" s="1194"/>
      <c r="J49" s="1195"/>
      <c r="K49" s="63">
        <v>157</v>
      </c>
      <c r="L49" s="64">
        <v>144</v>
      </c>
      <c r="M49" s="64">
        <v>155</v>
      </c>
      <c r="N49" s="64">
        <v>135</v>
      </c>
      <c r="O49" s="65">
        <v>83</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518</v>
      </c>
      <c r="L50" s="64" t="s">
        <v>518</v>
      </c>
      <c r="M50" s="64" t="s">
        <v>518</v>
      </c>
      <c r="N50" s="64" t="s">
        <v>518</v>
      </c>
      <c r="O50" s="65" t="s">
        <v>518</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518</v>
      </c>
      <c r="L51" s="64" t="s">
        <v>518</v>
      </c>
      <c r="M51" s="64">
        <v>0</v>
      </c>
      <c r="N51" s="64">
        <v>0</v>
      </c>
      <c r="O51" s="65">
        <v>0</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1139</v>
      </c>
      <c r="L52" s="64">
        <v>1162</v>
      </c>
      <c r="M52" s="64">
        <v>1140</v>
      </c>
      <c r="N52" s="64">
        <v>1075</v>
      </c>
      <c r="O52" s="65">
        <v>1095</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471</v>
      </c>
      <c r="L53" s="69">
        <v>502</v>
      </c>
      <c r="M53" s="69">
        <v>544</v>
      </c>
      <c r="N53" s="69">
        <v>577</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hgYHgTKOycSiuwUuoOpoKy9YFo3wp5Ktceg6Ix6qoyYA1l1TZ4SK2netnZljsAhCornF5wHBzWVOjHd4dd6g==" saltValue="fj0rfrlaZzWSeRYO9pz1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2" t="s">
        <v>30</v>
      </c>
      <c r="C41" s="1213"/>
      <c r="D41" s="102"/>
      <c r="E41" s="1218" t="s">
        <v>31</v>
      </c>
      <c r="F41" s="1218"/>
      <c r="G41" s="1218"/>
      <c r="H41" s="1219"/>
      <c r="I41" s="351">
        <v>12813</v>
      </c>
      <c r="J41" s="352">
        <v>12469</v>
      </c>
      <c r="K41" s="352">
        <v>13145</v>
      </c>
      <c r="L41" s="352">
        <v>14955</v>
      </c>
      <c r="M41" s="353">
        <v>15453</v>
      </c>
    </row>
    <row r="42" spans="2:13" ht="27.75" customHeight="1" x14ac:dyDescent="0.15">
      <c r="B42" s="1214"/>
      <c r="C42" s="1215"/>
      <c r="D42" s="103"/>
      <c r="E42" s="1220" t="s">
        <v>32</v>
      </c>
      <c r="F42" s="1220"/>
      <c r="G42" s="1220"/>
      <c r="H42" s="1221"/>
      <c r="I42" s="354" t="s">
        <v>518</v>
      </c>
      <c r="J42" s="355">
        <v>121</v>
      </c>
      <c r="K42" s="355">
        <v>121</v>
      </c>
      <c r="L42" s="355">
        <v>387</v>
      </c>
      <c r="M42" s="356">
        <v>387</v>
      </c>
    </row>
    <row r="43" spans="2:13" ht="27.75" customHeight="1" x14ac:dyDescent="0.15">
      <c r="B43" s="1214"/>
      <c r="C43" s="1215"/>
      <c r="D43" s="103"/>
      <c r="E43" s="1220" t="s">
        <v>33</v>
      </c>
      <c r="F43" s="1220"/>
      <c r="G43" s="1220"/>
      <c r="H43" s="1221"/>
      <c r="I43" s="354">
        <v>1416</v>
      </c>
      <c r="J43" s="355">
        <v>1559</v>
      </c>
      <c r="K43" s="355">
        <v>1514</v>
      </c>
      <c r="L43" s="355">
        <v>1487</v>
      </c>
      <c r="M43" s="356">
        <v>1573</v>
      </c>
    </row>
    <row r="44" spans="2:13" ht="27.75" customHeight="1" x14ac:dyDescent="0.15">
      <c r="B44" s="1214"/>
      <c r="C44" s="1215"/>
      <c r="D44" s="103"/>
      <c r="E44" s="1220" t="s">
        <v>34</v>
      </c>
      <c r="F44" s="1220"/>
      <c r="G44" s="1220"/>
      <c r="H44" s="1221"/>
      <c r="I44" s="354">
        <v>1126</v>
      </c>
      <c r="J44" s="355">
        <v>969</v>
      </c>
      <c r="K44" s="355">
        <v>809</v>
      </c>
      <c r="L44" s="355">
        <v>664</v>
      </c>
      <c r="M44" s="356">
        <v>582</v>
      </c>
    </row>
    <row r="45" spans="2:13" ht="27.75" customHeight="1" x14ac:dyDescent="0.15">
      <c r="B45" s="1214"/>
      <c r="C45" s="1215"/>
      <c r="D45" s="103"/>
      <c r="E45" s="1220" t="s">
        <v>35</v>
      </c>
      <c r="F45" s="1220"/>
      <c r="G45" s="1220"/>
      <c r="H45" s="1221"/>
      <c r="I45" s="354">
        <v>1534</v>
      </c>
      <c r="J45" s="355">
        <v>1343</v>
      </c>
      <c r="K45" s="355">
        <v>1262</v>
      </c>
      <c r="L45" s="355">
        <v>1088</v>
      </c>
      <c r="M45" s="356">
        <v>1108</v>
      </c>
    </row>
    <row r="46" spans="2:13" ht="27.75" customHeight="1" x14ac:dyDescent="0.15">
      <c r="B46" s="1214"/>
      <c r="C46" s="1215"/>
      <c r="D46" s="104"/>
      <c r="E46" s="1220" t="s">
        <v>36</v>
      </c>
      <c r="F46" s="1220"/>
      <c r="G46" s="1220"/>
      <c r="H46" s="1221"/>
      <c r="I46" s="354" t="s">
        <v>518</v>
      </c>
      <c r="J46" s="355" t="s">
        <v>518</v>
      </c>
      <c r="K46" s="355" t="s">
        <v>518</v>
      </c>
      <c r="L46" s="355" t="s">
        <v>518</v>
      </c>
      <c r="M46" s="356" t="s">
        <v>518</v>
      </c>
    </row>
    <row r="47" spans="2:13" ht="27.75" customHeight="1" x14ac:dyDescent="0.15">
      <c r="B47" s="1214"/>
      <c r="C47" s="1215"/>
      <c r="D47" s="105"/>
      <c r="E47" s="1222" t="s">
        <v>37</v>
      </c>
      <c r="F47" s="1223"/>
      <c r="G47" s="1223"/>
      <c r="H47" s="1224"/>
      <c r="I47" s="354" t="s">
        <v>518</v>
      </c>
      <c r="J47" s="355" t="s">
        <v>518</v>
      </c>
      <c r="K47" s="355" t="s">
        <v>518</v>
      </c>
      <c r="L47" s="355" t="s">
        <v>518</v>
      </c>
      <c r="M47" s="356" t="s">
        <v>518</v>
      </c>
    </row>
    <row r="48" spans="2:13" ht="27.75" customHeight="1" x14ac:dyDescent="0.15">
      <c r="B48" s="1214"/>
      <c r="C48" s="1215"/>
      <c r="D48" s="103"/>
      <c r="E48" s="1220" t="s">
        <v>38</v>
      </c>
      <c r="F48" s="1220"/>
      <c r="G48" s="1220"/>
      <c r="H48" s="1221"/>
      <c r="I48" s="354" t="s">
        <v>518</v>
      </c>
      <c r="J48" s="355" t="s">
        <v>518</v>
      </c>
      <c r="K48" s="355" t="s">
        <v>518</v>
      </c>
      <c r="L48" s="355" t="s">
        <v>518</v>
      </c>
      <c r="M48" s="356" t="s">
        <v>518</v>
      </c>
    </row>
    <row r="49" spans="2:13" ht="27.75" customHeight="1" x14ac:dyDescent="0.15">
      <c r="B49" s="1216"/>
      <c r="C49" s="1217"/>
      <c r="D49" s="103"/>
      <c r="E49" s="1220" t="s">
        <v>39</v>
      </c>
      <c r="F49" s="1220"/>
      <c r="G49" s="1220"/>
      <c r="H49" s="1221"/>
      <c r="I49" s="354" t="s">
        <v>518</v>
      </c>
      <c r="J49" s="355" t="s">
        <v>518</v>
      </c>
      <c r="K49" s="355" t="s">
        <v>518</v>
      </c>
      <c r="L49" s="355" t="s">
        <v>518</v>
      </c>
      <c r="M49" s="356" t="s">
        <v>518</v>
      </c>
    </row>
    <row r="50" spans="2:13" ht="27.75" customHeight="1" x14ac:dyDescent="0.15">
      <c r="B50" s="1225" t="s">
        <v>40</v>
      </c>
      <c r="C50" s="1226"/>
      <c r="D50" s="106"/>
      <c r="E50" s="1220" t="s">
        <v>41</v>
      </c>
      <c r="F50" s="1220"/>
      <c r="G50" s="1220"/>
      <c r="H50" s="1221"/>
      <c r="I50" s="354">
        <v>2792</v>
      </c>
      <c r="J50" s="355">
        <v>2902</v>
      </c>
      <c r="K50" s="355">
        <v>2892</v>
      </c>
      <c r="L50" s="355">
        <v>2591</v>
      </c>
      <c r="M50" s="356">
        <v>2806</v>
      </c>
    </row>
    <row r="51" spans="2:13" ht="27.75" customHeight="1" x14ac:dyDescent="0.15">
      <c r="B51" s="1214"/>
      <c r="C51" s="1215"/>
      <c r="D51" s="103"/>
      <c r="E51" s="1220" t="s">
        <v>42</v>
      </c>
      <c r="F51" s="1220"/>
      <c r="G51" s="1220"/>
      <c r="H51" s="1221"/>
      <c r="I51" s="354">
        <v>3</v>
      </c>
      <c r="J51" s="355">
        <v>0</v>
      </c>
      <c r="K51" s="355">
        <v>0</v>
      </c>
      <c r="L51" s="355" t="s">
        <v>518</v>
      </c>
      <c r="M51" s="356" t="s">
        <v>518</v>
      </c>
    </row>
    <row r="52" spans="2:13" ht="27.75" customHeight="1" x14ac:dyDescent="0.15">
      <c r="B52" s="1216"/>
      <c r="C52" s="1217"/>
      <c r="D52" s="103"/>
      <c r="E52" s="1220" t="s">
        <v>43</v>
      </c>
      <c r="F52" s="1220"/>
      <c r="G52" s="1220"/>
      <c r="H52" s="1221"/>
      <c r="I52" s="354">
        <v>10583</v>
      </c>
      <c r="J52" s="355">
        <v>10315</v>
      </c>
      <c r="K52" s="355">
        <v>10636</v>
      </c>
      <c r="L52" s="355">
        <v>11766</v>
      </c>
      <c r="M52" s="356">
        <v>12091</v>
      </c>
    </row>
    <row r="53" spans="2:13" ht="27.75" customHeight="1" thickBot="1" x14ac:dyDescent="0.2">
      <c r="B53" s="1227" t="s">
        <v>44</v>
      </c>
      <c r="C53" s="1228"/>
      <c r="D53" s="107"/>
      <c r="E53" s="1229" t="s">
        <v>45</v>
      </c>
      <c r="F53" s="1229"/>
      <c r="G53" s="1229"/>
      <c r="H53" s="1230"/>
      <c r="I53" s="357">
        <v>3510</v>
      </c>
      <c r="J53" s="358">
        <v>3244</v>
      </c>
      <c r="K53" s="358">
        <v>3323</v>
      </c>
      <c r="L53" s="358">
        <v>4224</v>
      </c>
      <c r="M53" s="359">
        <v>4206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TbFAe4+YRga9zALLC9Zk5u73wOMfNc8bEGRfwixo7cxzxgaiOEcvIV94T+QRC92ihBGUsK3XWejDT3gSSFDIA==" saltValue="c6dhevZFHAQJm/xJpItt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9" t="s">
        <v>48</v>
      </c>
      <c r="D55" s="1239"/>
      <c r="E55" s="1240"/>
      <c r="F55" s="119">
        <v>865</v>
      </c>
      <c r="G55" s="119">
        <v>763</v>
      </c>
      <c r="H55" s="120">
        <v>1089</v>
      </c>
    </row>
    <row r="56" spans="2:8" ht="52.5" customHeight="1" x14ac:dyDescent="0.15">
      <c r="B56" s="121"/>
      <c r="C56" s="1241" t="s">
        <v>49</v>
      </c>
      <c r="D56" s="1241"/>
      <c r="E56" s="1242"/>
      <c r="F56" s="122">
        <v>611</v>
      </c>
      <c r="G56" s="122">
        <v>619</v>
      </c>
      <c r="H56" s="123">
        <v>721</v>
      </c>
    </row>
    <row r="57" spans="2:8" ht="53.25" customHeight="1" x14ac:dyDescent="0.15">
      <c r="B57" s="121"/>
      <c r="C57" s="1243" t="s">
        <v>50</v>
      </c>
      <c r="D57" s="1243"/>
      <c r="E57" s="1244"/>
      <c r="F57" s="124">
        <v>1888</v>
      </c>
      <c r="G57" s="124">
        <v>1501</v>
      </c>
      <c r="H57" s="125">
        <v>1177</v>
      </c>
    </row>
    <row r="58" spans="2:8" ht="45.75" customHeight="1" x14ac:dyDescent="0.15">
      <c r="B58" s="126"/>
      <c r="C58" s="1231" t="s">
        <v>605</v>
      </c>
      <c r="D58" s="1232"/>
      <c r="E58" s="1233"/>
      <c r="F58" s="127">
        <v>700</v>
      </c>
      <c r="G58" s="127">
        <v>553</v>
      </c>
      <c r="H58" s="128">
        <v>471</v>
      </c>
    </row>
    <row r="59" spans="2:8" ht="45.75" customHeight="1" x14ac:dyDescent="0.15">
      <c r="B59" s="126"/>
      <c r="C59" s="1231" t="s">
        <v>606</v>
      </c>
      <c r="D59" s="1232"/>
      <c r="E59" s="1233"/>
      <c r="F59" s="127">
        <v>256</v>
      </c>
      <c r="G59" s="127">
        <v>233</v>
      </c>
      <c r="H59" s="128">
        <v>233</v>
      </c>
    </row>
    <row r="60" spans="2:8" ht="45.75" customHeight="1" x14ac:dyDescent="0.15">
      <c r="B60" s="126"/>
      <c r="C60" s="1231" t="s">
        <v>607</v>
      </c>
      <c r="D60" s="1232"/>
      <c r="E60" s="1233"/>
      <c r="F60" s="127">
        <v>252</v>
      </c>
      <c r="G60" s="127">
        <v>162</v>
      </c>
      <c r="H60" s="128">
        <v>122</v>
      </c>
    </row>
    <row r="61" spans="2:8" ht="45.75" customHeight="1" x14ac:dyDescent="0.15">
      <c r="B61" s="126"/>
      <c r="C61" s="1231" t="s">
        <v>608</v>
      </c>
      <c r="D61" s="1232"/>
      <c r="E61" s="1233"/>
      <c r="F61" s="127">
        <v>400</v>
      </c>
      <c r="G61" s="127">
        <v>316</v>
      </c>
      <c r="H61" s="128">
        <v>110</v>
      </c>
    </row>
    <row r="62" spans="2:8" ht="45.75" customHeight="1" thickBot="1" x14ac:dyDescent="0.2">
      <c r="B62" s="129"/>
      <c r="C62" s="1234" t="s">
        <v>609</v>
      </c>
      <c r="D62" s="1235"/>
      <c r="E62" s="1236"/>
      <c r="F62" s="130">
        <v>101</v>
      </c>
      <c r="G62" s="130">
        <v>97</v>
      </c>
      <c r="H62" s="131">
        <v>53</v>
      </c>
    </row>
    <row r="63" spans="2:8" ht="52.5" customHeight="1" thickBot="1" x14ac:dyDescent="0.2">
      <c r="B63" s="132"/>
      <c r="C63" s="1237" t="s">
        <v>51</v>
      </c>
      <c r="D63" s="1237"/>
      <c r="E63" s="1238"/>
      <c r="F63" s="133">
        <v>3364</v>
      </c>
      <c r="G63" s="133">
        <v>2883</v>
      </c>
      <c r="H63" s="134">
        <v>2987</v>
      </c>
    </row>
    <row r="64" spans="2:8" x14ac:dyDescent="0.15"/>
  </sheetData>
  <sheetProtection algorithmName="SHA-512" hashValue="vAXVVAZjanRdOTdI8G+QxdBso3VAQxka4V9afjgCHBbdDSY+M+8LcWaMQ/tg/5tsFgddITu9bQo+oc9TVrKrEg==" saltValue="7TAObP2Fyt4HiLA/BVEy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1" width="6.375" style="1247" customWidth="1"/>
    <col min="2" max="107" width="2.5" style="1247" customWidth="1"/>
    <col min="108" max="108" width="6.125" style="1254" customWidth="1"/>
    <col min="109" max="109" width="5.875" style="1253" customWidth="1"/>
    <col min="110" max="16384" width="8.625" style="1247" hidden="1"/>
  </cols>
  <sheetData>
    <row r="1" spans="1:109" ht="42.75" customHeight="1" x14ac:dyDescent="0.15">
      <c r="A1" s="1245"/>
      <c r="B1" s="1246"/>
      <c r="DD1" s="1247"/>
      <c r="DE1" s="1247"/>
    </row>
    <row r="2" spans="1:109" ht="25.5" customHeight="1" x14ac:dyDescent="0.15">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09" ht="25.5" customHeight="1" x14ac:dyDescent="0.15">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09" s="255" customFormat="1" x14ac:dyDescent="0.1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row>
    <row r="5" spans="1:109" s="255" customFormat="1" x14ac:dyDescent="0.1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row>
    <row r="6" spans="1:109" s="255" customFormat="1" x14ac:dyDescent="0.1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row>
    <row r="7" spans="1:109" s="255" customFormat="1" x14ac:dyDescent="0.1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row>
    <row r="8" spans="1:109" s="255" customFormat="1" x14ac:dyDescent="0.1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row>
    <row r="9" spans="1:109" s="255" customFormat="1" x14ac:dyDescent="0.1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row>
    <row r="10" spans="1:109" s="255" customFormat="1" x14ac:dyDescent="0.1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row>
    <row r="11" spans="1:109" s="255" customFormat="1" x14ac:dyDescent="0.1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row>
    <row r="12" spans="1:109" s="255" customFormat="1" x14ac:dyDescent="0.1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row>
    <row r="13" spans="1:109" s="255" customFormat="1" x14ac:dyDescent="0.1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row>
    <row r="14" spans="1:109" s="255" customFormat="1" x14ac:dyDescent="0.15">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row>
    <row r="15" spans="1:109" s="255" customFormat="1" x14ac:dyDescent="0.15">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row>
    <row r="16" spans="1:109" s="255" customFormat="1" x14ac:dyDescent="0.15">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row>
    <row r="17" spans="1:109" s="255" customFormat="1" x14ac:dyDescent="0.15">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row>
    <row r="18" spans="1:109" s="255" customFormat="1" x14ac:dyDescent="0.15">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row>
    <row r="19" spans="1:109" x14ac:dyDescent="0.15">
      <c r="DD19" s="1247"/>
      <c r="DE19" s="1247"/>
    </row>
    <row r="20" spans="1:109" x14ac:dyDescent="0.15">
      <c r="DD20" s="1247"/>
      <c r="DE20" s="1247"/>
    </row>
    <row r="21" spans="1:109" ht="17.25" customHeight="1" x14ac:dyDescent="0.15">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row>
    <row r="22" spans="1:109" ht="17.25" customHeight="1" x14ac:dyDescent="0.15">
      <c r="B22" s="1253"/>
    </row>
    <row r="23" spans="1:109" x14ac:dyDescent="0.15">
      <c r="B23" s="1253"/>
    </row>
    <row r="24" spans="1:109" x14ac:dyDescent="0.15">
      <c r="B24" s="1253"/>
    </row>
    <row r="25" spans="1:109" x14ac:dyDescent="0.15">
      <c r="B25" s="1253"/>
    </row>
    <row r="26" spans="1:109" x14ac:dyDescent="0.15">
      <c r="B26" s="1253"/>
    </row>
    <row r="27" spans="1:109" x14ac:dyDescent="0.15">
      <c r="B27" s="1253"/>
    </row>
    <row r="28" spans="1:109" x14ac:dyDescent="0.15">
      <c r="B28" s="1253"/>
    </row>
    <row r="29" spans="1:109" x14ac:dyDescent="0.15">
      <c r="B29" s="1253"/>
    </row>
    <row r="30" spans="1:109" x14ac:dyDescent="0.15">
      <c r="B30" s="1253"/>
    </row>
    <row r="31" spans="1:109" x14ac:dyDescent="0.15">
      <c r="B31" s="1253"/>
    </row>
    <row r="32" spans="1:109" x14ac:dyDescent="0.15">
      <c r="B32" s="1253"/>
    </row>
    <row r="33" spans="2:109" x14ac:dyDescent="0.15">
      <c r="B33" s="1253"/>
    </row>
    <row r="34" spans="2:109" x14ac:dyDescent="0.15">
      <c r="B34" s="1253"/>
    </row>
    <row r="35" spans="2:109" x14ac:dyDescent="0.15">
      <c r="B35" s="1253"/>
    </row>
    <row r="36" spans="2:109" x14ac:dyDescent="0.15">
      <c r="B36" s="1253"/>
    </row>
    <row r="37" spans="2:109" x14ac:dyDescent="0.15">
      <c r="B37" s="1253"/>
    </row>
    <row r="38" spans="2:109" x14ac:dyDescent="0.15">
      <c r="B38" s="1253"/>
    </row>
    <row r="39" spans="2:109" x14ac:dyDescent="0.15">
      <c r="B39" s="1255"/>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c r="AL39" s="1256"/>
      <c r="AM39" s="1256"/>
      <c r="AN39" s="1256"/>
      <c r="AO39" s="1256"/>
      <c r="AP39" s="1256"/>
      <c r="AQ39" s="1256"/>
      <c r="AR39" s="1256"/>
      <c r="AS39" s="1256"/>
      <c r="AT39" s="1256"/>
      <c r="AU39" s="1256"/>
      <c r="AV39" s="1256"/>
      <c r="AW39" s="1256"/>
      <c r="AX39" s="1256"/>
      <c r="AY39" s="1256"/>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6"/>
      <c r="BW39" s="1256"/>
      <c r="BX39" s="1256"/>
      <c r="BY39" s="1256"/>
      <c r="BZ39" s="1256"/>
      <c r="CA39" s="1256"/>
      <c r="CB39" s="1256"/>
      <c r="CC39" s="1256"/>
      <c r="CD39" s="1256"/>
      <c r="CE39" s="1256"/>
      <c r="CF39" s="1256"/>
      <c r="CG39" s="1256"/>
      <c r="CH39" s="1256"/>
      <c r="CI39" s="1256"/>
      <c r="CJ39" s="1256"/>
      <c r="CK39" s="1256"/>
      <c r="CL39" s="1256"/>
      <c r="CM39" s="1256"/>
      <c r="CN39" s="1256"/>
      <c r="CO39" s="1256"/>
      <c r="CP39" s="1256"/>
      <c r="CQ39" s="1256"/>
      <c r="CR39" s="1256"/>
      <c r="CS39" s="1256"/>
      <c r="CT39" s="1256"/>
      <c r="CU39" s="1256"/>
      <c r="CV39" s="1256"/>
      <c r="CW39" s="1256"/>
      <c r="CX39" s="1256"/>
      <c r="CY39" s="1256"/>
      <c r="CZ39" s="1256"/>
      <c r="DA39" s="1256"/>
      <c r="DB39" s="1256"/>
      <c r="DC39" s="1256"/>
      <c r="DD39" s="1257"/>
    </row>
    <row r="40" spans="2:109" x14ac:dyDescent="0.15">
      <c r="B40" s="1258"/>
      <c r="DD40" s="1258"/>
      <c r="DE40" s="1247"/>
    </row>
    <row r="41" spans="2:109" ht="17.25" x14ac:dyDescent="0.15">
      <c r="B41" s="1259" t="s">
        <v>610</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x14ac:dyDescent="0.15">
      <c r="B42" s="1253"/>
      <c r="G42" s="1260"/>
      <c r="I42" s="1261"/>
      <c r="J42" s="1261"/>
      <c r="K42" s="1261"/>
      <c r="AM42" s="1260"/>
      <c r="AN42" s="1260" t="s">
        <v>611</v>
      </c>
      <c r="AP42" s="1261"/>
      <c r="AQ42" s="1261"/>
      <c r="AR42" s="1261"/>
      <c r="AY42" s="1260"/>
      <c r="BA42" s="1261"/>
      <c r="BB42" s="1261"/>
      <c r="BC42" s="1261"/>
      <c r="BK42" s="1260"/>
      <c r="BM42" s="1261"/>
      <c r="BN42" s="1261"/>
      <c r="BO42" s="1261"/>
      <c r="BW42" s="1260"/>
      <c r="BY42" s="1261"/>
      <c r="BZ42" s="1261"/>
      <c r="CA42" s="1261"/>
      <c r="CI42" s="1260"/>
      <c r="CK42" s="1261"/>
      <c r="CL42" s="1261"/>
      <c r="CM42" s="1261"/>
      <c r="CU42" s="1260"/>
      <c r="CW42" s="1261"/>
      <c r="CX42" s="1261"/>
      <c r="CY42" s="1261"/>
    </row>
    <row r="43" spans="2:109" ht="13.5" customHeight="1" x14ac:dyDescent="0.15">
      <c r="B43" s="1253"/>
      <c r="AN43" s="1262" t="s">
        <v>612</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4"/>
    </row>
    <row r="44" spans="2:109" x14ac:dyDescent="0.15">
      <c r="B44" s="1253"/>
      <c r="AN44" s="1265"/>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7"/>
    </row>
    <row r="45" spans="2:109" x14ac:dyDescent="0.15">
      <c r="B45" s="1253"/>
      <c r="AN45" s="1265"/>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7"/>
    </row>
    <row r="46" spans="2:109" x14ac:dyDescent="0.15">
      <c r="B46" s="1253"/>
      <c r="AN46" s="1265"/>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7"/>
    </row>
    <row r="47" spans="2:109" x14ac:dyDescent="0.15">
      <c r="B47" s="1253"/>
      <c r="AN47" s="1268"/>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70"/>
    </row>
    <row r="48" spans="2:109" x14ac:dyDescent="0.15">
      <c r="B48" s="1253"/>
      <c r="H48" s="1271"/>
      <c r="I48" s="1271"/>
      <c r="J48" s="1271"/>
      <c r="AN48" s="1271"/>
      <c r="AO48" s="1271"/>
      <c r="AP48" s="1271"/>
      <c r="AZ48" s="1271"/>
      <c r="BA48" s="1271"/>
      <c r="BB48" s="1271"/>
      <c r="BL48" s="1271"/>
      <c r="BM48" s="1271"/>
      <c r="BN48" s="1271"/>
      <c r="BX48" s="1271"/>
      <c r="BY48" s="1271"/>
      <c r="BZ48" s="1271"/>
      <c r="CJ48" s="1271"/>
      <c r="CK48" s="1271"/>
      <c r="CL48" s="1271"/>
      <c r="CV48" s="1271"/>
      <c r="CW48" s="1271"/>
      <c r="CX48" s="1271"/>
    </row>
    <row r="49" spans="1:109" x14ac:dyDescent="0.15">
      <c r="B49" s="1253"/>
      <c r="AN49" s="1247" t="s">
        <v>613</v>
      </c>
    </row>
    <row r="50" spans="1:109" x14ac:dyDescent="0.15">
      <c r="B50" s="1253"/>
      <c r="G50" s="1272"/>
      <c r="H50" s="1272"/>
      <c r="I50" s="1272"/>
      <c r="J50" s="1272"/>
      <c r="K50" s="1273"/>
      <c r="L50" s="1273"/>
      <c r="M50" s="1274"/>
      <c r="N50" s="1274"/>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559</v>
      </c>
      <c r="BQ50" s="1278"/>
      <c r="BR50" s="1278"/>
      <c r="BS50" s="1278"/>
      <c r="BT50" s="1278"/>
      <c r="BU50" s="1278"/>
      <c r="BV50" s="1278"/>
      <c r="BW50" s="1278"/>
      <c r="BX50" s="1278" t="s">
        <v>560</v>
      </c>
      <c r="BY50" s="1278"/>
      <c r="BZ50" s="1278"/>
      <c r="CA50" s="1278"/>
      <c r="CB50" s="1278"/>
      <c r="CC50" s="1278"/>
      <c r="CD50" s="1278"/>
      <c r="CE50" s="1278"/>
      <c r="CF50" s="1278" t="s">
        <v>561</v>
      </c>
      <c r="CG50" s="1278"/>
      <c r="CH50" s="1278"/>
      <c r="CI50" s="1278"/>
      <c r="CJ50" s="1278"/>
      <c r="CK50" s="1278"/>
      <c r="CL50" s="1278"/>
      <c r="CM50" s="1278"/>
      <c r="CN50" s="1278" t="s">
        <v>562</v>
      </c>
      <c r="CO50" s="1278"/>
      <c r="CP50" s="1278"/>
      <c r="CQ50" s="1278"/>
      <c r="CR50" s="1278"/>
      <c r="CS50" s="1278"/>
      <c r="CT50" s="1278"/>
      <c r="CU50" s="1278"/>
      <c r="CV50" s="1278" t="s">
        <v>563</v>
      </c>
      <c r="CW50" s="1278"/>
      <c r="CX50" s="1278"/>
      <c r="CY50" s="1278"/>
      <c r="CZ50" s="1278"/>
      <c r="DA50" s="1278"/>
      <c r="DB50" s="1278"/>
      <c r="DC50" s="1278"/>
    </row>
    <row r="51" spans="1:109" ht="13.5" customHeight="1" x14ac:dyDescent="0.15">
      <c r="B51" s="1253"/>
      <c r="G51" s="1279"/>
      <c r="H51" s="1279"/>
      <c r="I51" s="1280"/>
      <c r="J51" s="1280"/>
      <c r="K51" s="1281"/>
      <c r="L51" s="1281"/>
      <c r="M51" s="1281"/>
      <c r="N51" s="1281"/>
      <c r="AM51" s="1271"/>
      <c r="AN51" s="1282" t="s">
        <v>614</v>
      </c>
      <c r="AO51" s="1282"/>
      <c r="AP51" s="1282"/>
      <c r="AQ51" s="1282"/>
      <c r="AR51" s="1282"/>
      <c r="AS51" s="1282"/>
      <c r="AT51" s="1282"/>
      <c r="AU51" s="1282"/>
      <c r="AV51" s="1282"/>
      <c r="AW51" s="1282"/>
      <c r="AX51" s="1282"/>
      <c r="AY51" s="1282"/>
      <c r="AZ51" s="1282"/>
      <c r="BA51" s="1282"/>
      <c r="BB51" s="1282" t="s">
        <v>615</v>
      </c>
      <c r="BC51" s="1282"/>
      <c r="BD51" s="1282"/>
      <c r="BE51" s="1282"/>
      <c r="BF51" s="1282"/>
      <c r="BG51" s="1282"/>
      <c r="BH51" s="1282"/>
      <c r="BI51" s="1282"/>
      <c r="BJ51" s="1282"/>
      <c r="BK51" s="1282"/>
      <c r="BL51" s="1282"/>
      <c r="BM51" s="1282"/>
      <c r="BN51" s="1282"/>
      <c r="BO51" s="1282"/>
      <c r="BP51" s="1283">
        <v>71.3</v>
      </c>
      <c r="BQ51" s="1283"/>
      <c r="BR51" s="1283"/>
      <c r="BS51" s="1283"/>
      <c r="BT51" s="1283"/>
      <c r="BU51" s="1283"/>
      <c r="BV51" s="1283"/>
      <c r="BW51" s="1283"/>
      <c r="BX51" s="1283">
        <v>66.2</v>
      </c>
      <c r="BY51" s="1283"/>
      <c r="BZ51" s="1283"/>
      <c r="CA51" s="1283"/>
      <c r="CB51" s="1283"/>
      <c r="CC51" s="1283"/>
      <c r="CD51" s="1283"/>
      <c r="CE51" s="1283"/>
      <c r="CF51" s="1283">
        <v>69.099999999999994</v>
      </c>
      <c r="CG51" s="1283"/>
      <c r="CH51" s="1283"/>
      <c r="CI51" s="1283"/>
      <c r="CJ51" s="1283"/>
      <c r="CK51" s="1283"/>
      <c r="CL51" s="1283"/>
      <c r="CM51" s="1283"/>
      <c r="CN51" s="1283">
        <v>84.8</v>
      </c>
      <c r="CO51" s="1283"/>
      <c r="CP51" s="1283"/>
      <c r="CQ51" s="1283"/>
      <c r="CR51" s="1283"/>
      <c r="CS51" s="1283"/>
      <c r="CT51" s="1283"/>
      <c r="CU51" s="1283"/>
      <c r="CV51" s="1283">
        <v>78.599999999999994</v>
      </c>
      <c r="CW51" s="1283"/>
      <c r="CX51" s="1283"/>
      <c r="CY51" s="1283"/>
      <c r="CZ51" s="1283"/>
      <c r="DA51" s="1283"/>
      <c r="DB51" s="1283"/>
      <c r="DC51" s="1283"/>
    </row>
    <row r="52" spans="1:109" x14ac:dyDescent="0.15">
      <c r="B52" s="1253"/>
      <c r="G52" s="1279"/>
      <c r="H52" s="1279"/>
      <c r="I52" s="1280"/>
      <c r="J52" s="1280"/>
      <c r="K52" s="1281"/>
      <c r="L52" s="1281"/>
      <c r="M52" s="1281"/>
      <c r="N52" s="1281"/>
      <c r="AM52" s="127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x14ac:dyDescent="0.15">
      <c r="A53" s="1261"/>
      <c r="B53" s="1253"/>
      <c r="G53" s="1279"/>
      <c r="H53" s="1279"/>
      <c r="I53" s="1272"/>
      <c r="J53" s="1272"/>
      <c r="K53" s="1281"/>
      <c r="L53" s="1281"/>
      <c r="M53" s="1281"/>
      <c r="N53" s="1281"/>
      <c r="AM53" s="1271"/>
      <c r="AN53" s="1282"/>
      <c r="AO53" s="1282"/>
      <c r="AP53" s="1282"/>
      <c r="AQ53" s="1282"/>
      <c r="AR53" s="1282"/>
      <c r="AS53" s="1282"/>
      <c r="AT53" s="1282"/>
      <c r="AU53" s="1282"/>
      <c r="AV53" s="1282"/>
      <c r="AW53" s="1282"/>
      <c r="AX53" s="1282"/>
      <c r="AY53" s="1282"/>
      <c r="AZ53" s="1282"/>
      <c r="BA53" s="1282"/>
      <c r="BB53" s="1282" t="s">
        <v>616</v>
      </c>
      <c r="BC53" s="1282"/>
      <c r="BD53" s="1282"/>
      <c r="BE53" s="1282"/>
      <c r="BF53" s="1282"/>
      <c r="BG53" s="1282"/>
      <c r="BH53" s="1282"/>
      <c r="BI53" s="1282"/>
      <c r="BJ53" s="1282"/>
      <c r="BK53" s="1282"/>
      <c r="BL53" s="1282"/>
      <c r="BM53" s="1282"/>
      <c r="BN53" s="1282"/>
      <c r="BO53" s="1282"/>
      <c r="BP53" s="1283">
        <v>62.6</v>
      </c>
      <c r="BQ53" s="1283"/>
      <c r="BR53" s="1283"/>
      <c r="BS53" s="1283"/>
      <c r="BT53" s="1283"/>
      <c r="BU53" s="1283"/>
      <c r="BV53" s="1283"/>
      <c r="BW53" s="1283"/>
      <c r="BX53" s="1283">
        <v>63.7</v>
      </c>
      <c r="BY53" s="1283"/>
      <c r="BZ53" s="1283"/>
      <c r="CA53" s="1283"/>
      <c r="CB53" s="1283"/>
      <c r="CC53" s="1283"/>
      <c r="CD53" s="1283"/>
      <c r="CE53" s="1283"/>
      <c r="CF53" s="1283">
        <v>47.2</v>
      </c>
      <c r="CG53" s="1283"/>
      <c r="CH53" s="1283"/>
      <c r="CI53" s="1283"/>
      <c r="CJ53" s="1283"/>
      <c r="CK53" s="1283"/>
      <c r="CL53" s="1283"/>
      <c r="CM53" s="1283"/>
      <c r="CN53" s="1283">
        <v>64.2</v>
      </c>
      <c r="CO53" s="1283"/>
      <c r="CP53" s="1283"/>
      <c r="CQ53" s="1283"/>
      <c r="CR53" s="1283"/>
      <c r="CS53" s="1283"/>
      <c r="CT53" s="1283"/>
      <c r="CU53" s="1283"/>
      <c r="CV53" s="1283">
        <v>63.3</v>
      </c>
      <c r="CW53" s="1283"/>
      <c r="CX53" s="1283"/>
      <c r="CY53" s="1283"/>
      <c r="CZ53" s="1283"/>
      <c r="DA53" s="1283"/>
      <c r="DB53" s="1283"/>
      <c r="DC53" s="1283"/>
    </row>
    <row r="54" spans="1:109" x14ac:dyDescent="0.15">
      <c r="A54" s="1261"/>
      <c r="B54" s="1253"/>
      <c r="G54" s="1279"/>
      <c r="H54" s="1279"/>
      <c r="I54" s="1272"/>
      <c r="J54" s="1272"/>
      <c r="K54" s="1281"/>
      <c r="L54" s="1281"/>
      <c r="M54" s="1281"/>
      <c r="N54" s="1281"/>
      <c r="AM54" s="127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x14ac:dyDescent="0.15">
      <c r="A55" s="1261"/>
      <c r="B55" s="1253"/>
      <c r="G55" s="1272"/>
      <c r="H55" s="1272"/>
      <c r="I55" s="1272"/>
      <c r="J55" s="1272"/>
      <c r="K55" s="1281"/>
      <c r="L55" s="1281"/>
      <c r="M55" s="1281"/>
      <c r="N55" s="1281"/>
      <c r="AN55" s="1278" t="s">
        <v>617</v>
      </c>
      <c r="AO55" s="1278"/>
      <c r="AP55" s="1278"/>
      <c r="AQ55" s="1278"/>
      <c r="AR55" s="1278"/>
      <c r="AS55" s="1278"/>
      <c r="AT55" s="1278"/>
      <c r="AU55" s="1278"/>
      <c r="AV55" s="1278"/>
      <c r="AW55" s="1278"/>
      <c r="AX55" s="1278"/>
      <c r="AY55" s="1278"/>
      <c r="AZ55" s="1278"/>
      <c r="BA55" s="1278"/>
      <c r="BB55" s="1282" t="s">
        <v>615</v>
      </c>
      <c r="BC55" s="1282"/>
      <c r="BD55" s="1282"/>
      <c r="BE55" s="1282"/>
      <c r="BF55" s="1282"/>
      <c r="BG55" s="1282"/>
      <c r="BH55" s="1282"/>
      <c r="BI55" s="1282"/>
      <c r="BJ55" s="1282"/>
      <c r="BK55" s="1282"/>
      <c r="BL55" s="1282"/>
      <c r="BM55" s="1282"/>
      <c r="BN55" s="1282"/>
      <c r="BO55" s="1282"/>
      <c r="BP55" s="1283">
        <v>28.5</v>
      </c>
      <c r="BQ55" s="1283"/>
      <c r="BR55" s="1283"/>
      <c r="BS55" s="1283"/>
      <c r="BT55" s="1283"/>
      <c r="BU55" s="1283"/>
      <c r="BV55" s="1283"/>
      <c r="BW55" s="1283"/>
      <c r="BX55" s="1283">
        <v>20.5</v>
      </c>
      <c r="BY55" s="1283"/>
      <c r="BZ55" s="1283"/>
      <c r="CA55" s="1283"/>
      <c r="CB55" s="1283"/>
      <c r="CC55" s="1283"/>
      <c r="CD55" s="1283"/>
      <c r="CE55" s="1283"/>
      <c r="CF55" s="1283">
        <v>21.4</v>
      </c>
      <c r="CG55" s="1283"/>
      <c r="CH55" s="1283"/>
      <c r="CI55" s="1283"/>
      <c r="CJ55" s="1283"/>
      <c r="CK55" s="1283"/>
      <c r="CL55" s="1283"/>
      <c r="CM55" s="1283"/>
      <c r="CN55" s="1283">
        <v>13.7</v>
      </c>
      <c r="CO55" s="1283"/>
      <c r="CP55" s="1283"/>
      <c r="CQ55" s="1283"/>
      <c r="CR55" s="1283"/>
      <c r="CS55" s="1283"/>
      <c r="CT55" s="1283"/>
      <c r="CU55" s="1283"/>
      <c r="CV55" s="1283">
        <v>6.9</v>
      </c>
      <c r="CW55" s="1283"/>
      <c r="CX55" s="1283"/>
      <c r="CY55" s="1283"/>
      <c r="CZ55" s="1283"/>
      <c r="DA55" s="1283"/>
      <c r="DB55" s="1283"/>
      <c r="DC55" s="1283"/>
    </row>
    <row r="56" spans="1:109" x14ac:dyDescent="0.15">
      <c r="A56" s="1261"/>
      <c r="B56" s="1253"/>
      <c r="G56" s="1272"/>
      <c r="H56" s="1272"/>
      <c r="I56" s="1272"/>
      <c r="J56" s="1272"/>
      <c r="K56" s="1281"/>
      <c r="L56" s="1281"/>
      <c r="M56" s="1281"/>
      <c r="N56" s="1281"/>
      <c r="AN56" s="1278"/>
      <c r="AO56" s="1278"/>
      <c r="AP56" s="1278"/>
      <c r="AQ56" s="1278"/>
      <c r="AR56" s="1278"/>
      <c r="AS56" s="1278"/>
      <c r="AT56" s="1278"/>
      <c r="AU56" s="1278"/>
      <c r="AV56" s="1278"/>
      <c r="AW56" s="1278"/>
      <c r="AX56" s="1278"/>
      <c r="AY56" s="1278"/>
      <c r="AZ56" s="1278"/>
      <c r="BA56" s="1278"/>
      <c r="BB56" s="1282"/>
      <c r="BC56" s="1282"/>
      <c r="BD56" s="1282"/>
      <c r="BE56" s="1282"/>
      <c r="BF56" s="1282"/>
      <c r="BG56" s="1282"/>
      <c r="BH56" s="1282"/>
      <c r="BI56" s="1282"/>
      <c r="BJ56" s="1282"/>
      <c r="BK56" s="1282"/>
      <c r="BL56" s="1282"/>
      <c r="BM56" s="1282"/>
      <c r="BN56" s="1282"/>
      <c r="BO56" s="128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261" customFormat="1" x14ac:dyDescent="0.15">
      <c r="B57" s="1284"/>
      <c r="G57" s="1272"/>
      <c r="H57" s="1272"/>
      <c r="I57" s="1285"/>
      <c r="J57" s="1285"/>
      <c r="K57" s="1281"/>
      <c r="L57" s="1281"/>
      <c r="M57" s="1281"/>
      <c r="N57" s="1281"/>
      <c r="AM57" s="1247"/>
      <c r="AN57" s="1278"/>
      <c r="AO57" s="1278"/>
      <c r="AP57" s="1278"/>
      <c r="AQ57" s="1278"/>
      <c r="AR57" s="1278"/>
      <c r="AS57" s="1278"/>
      <c r="AT57" s="1278"/>
      <c r="AU57" s="1278"/>
      <c r="AV57" s="1278"/>
      <c r="AW57" s="1278"/>
      <c r="AX57" s="1278"/>
      <c r="AY57" s="1278"/>
      <c r="AZ57" s="1278"/>
      <c r="BA57" s="1278"/>
      <c r="BB57" s="1282" t="s">
        <v>616</v>
      </c>
      <c r="BC57" s="1282"/>
      <c r="BD57" s="1282"/>
      <c r="BE57" s="1282"/>
      <c r="BF57" s="1282"/>
      <c r="BG57" s="1282"/>
      <c r="BH57" s="1282"/>
      <c r="BI57" s="1282"/>
      <c r="BJ57" s="1282"/>
      <c r="BK57" s="1282"/>
      <c r="BL57" s="1282"/>
      <c r="BM57" s="1282"/>
      <c r="BN57" s="1282"/>
      <c r="BO57" s="1282"/>
      <c r="BP57" s="1283">
        <v>59.7</v>
      </c>
      <c r="BQ57" s="1283"/>
      <c r="BR57" s="1283"/>
      <c r="BS57" s="1283"/>
      <c r="BT57" s="1283"/>
      <c r="BU57" s="1283"/>
      <c r="BV57" s="1283"/>
      <c r="BW57" s="1283"/>
      <c r="BX57" s="1283">
        <v>60.3</v>
      </c>
      <c r="BY57" s="1283"/>
      <c r="BZ57" s="1283"/>
      <c r="CA57" s="1283"/>
      <c r="CB57" s="1283"/>
      <c r="CC57" s="1283"/>
      <c r="CD57" s="1283"/>
      <c r="CE57" s="1283"/>
      <c r="CF57" s="1283">
        <v>60.5</v>
      </c>
      <c r="CG57" s="1283"/>
      <c r="CH57" s="1283"/>
      <c r="CI57" s="1283"/>
      <c r="CJ57" s="1283"/>
      <c r="CK57" s="1283"/>
      <c r="CL57" s="1283"/>
      <c r="CM57" s="1283"/>
      <c r="CN57" s="1283">
        <v>62</v>
      </c>
      <c r="CO57" s="1283"/>
      <c r="CP57" s="1283"/>
      <c r="CQ57" s="1283"/>
      <c r="CR57" s="1283"/>
      <c r="CS57" s="1283"/>
      <c r="CT57" s="1283"/>
      <c r="CU57" s="1283"/>
      <c r="CV57" s="1283">
        <v>62.9</v>
      </c>
      <c r="CW57" s="1283"/>
      <c r="CX57" s="1283"/>
      <c r="CY57" s="1283"/>
      <c r="CZ57" s="1283"/>
      <c r="DA57" s="1283"/>
      <c r="DB57" s="1283"/>
      <c r="DC57" s="1283"/>
      <c r="DD57" s="1286"/>
      <c r="DE57" s="1284"/>
    </row>
    <row r="58" spans="1:109" s="1261" customFormat="1" x14ac:dyDescent="0.15">
      <c r="A58" s="1247"/>
      <c r="B58" s="1284"/>
      <c r="G58" s="1272"/>
      <c r="H58" s="1272"/>
      <c r="I58" s="1285"/>
      <c r="J58" s="1285"/>
      <c r="K58" s="1281"/>
      <c r="L58" s="1281"/>
      <c r="M58" s="1281"/>
      <c r="N58" s="1281"/>
      <c r="AM58" s="1247"/>
      <c r="AN58" s="1278"/>
      <c r="AO58" s="1278"/>
      <c r="AP58" s="1278"/>
      <c r="AQ58" s="1278"/>
      <c r="AR58" s="1278"/>
      <c r="AS58" s="1278"/>
      <c r="AT58" s="1278"/>
      <c r="AU58" s="1278"/>
      <c r="AV58" s="1278"/>
      <c r="AW58" s="1278"/>
      <c r="AX58" s="1278"/>
      <c r="AY58" s="1278"/>
      <c r="AZ58" s="1278"/>
      <c r="BA58" s="1278"/>
      <c r="BB58" s="1282"/>
      <c r="BC58" s="1282"/>
      <c r="BD58" s="1282"/>
      <c r="BE58" s="1282"/>
      <c r="BF58" s="1282"/>
      <c r="BG58" s="1282"/>
      <c r="BH58" s="1282"/>
      <c r="BI58" s="1282"/>
      <c r="BJ58" s="1282"/>
      <c r="BK58" s="1282"/>
      <c r="BL58" s="1282"/>
      <c r="BM58" s="1282"/>
      <c r="BN58" s="1282"/>
      <c r="BO58" s="128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286"/>
      <c r="DE58" s="1284"/>
    </row>
    <row r="59" spans="1:109" s="1261" customFormat="1" x14ac:dyDescent="0.15">
      <c r="A59" s="1247"/>
      <c r="B59" s="1284"/>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4"/>
    </row>
    <row r="60" spans="1:109" s="1261" customFormat="1" x14ac:dyDescent="0.15">
      <c r="A60" s="1247"/>
      <c r="B60" s="1284"/>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4"/>
    </row>
    <row r="61" spans="1:109" s="1261" customFormat="1" x14ac:dyDescent="0.15">
      <c r="A61" s="1247"/>
      <c r="B61" s="1288"/>
      <c r="C61" s="1289"/>
      <c r="D61" s="1289"/>
      <c r="E61" s="1289"/>
      <c r="F61" s="1289"/>
      <c r="G61" s="1289"/>
      <c r="H61" s="1289"/>
      <c r="I61" s="1289"/>
      <c r="J61" s="1289"/>
      <c r="K61" s="1289"/>
      <c r="L61" s="1289"/>
      <c r="M61" s="1290"/>
      <c r="N61" s="1290"/>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90"/>
      <c r="AT61" s="1290"/>
      <c r="AU61" s="1289"/>
      <c r="AV61" s="1289"/>
      <c r="AW61" s="1289"/>
      <c r="AX61" s="1289"/>
      <c r="AY61" s="1289"/>
      <c r="AZ61" s="1289"/>
      <c r="BA61" s="1289"/>
      <c r="BB61" s="1289"/>
      <c r="BC61" s="1289"/>
      <c r="BD61" s="1289"/>
      <c r="BE61" s="1290"/>
      <c r="BF61" s="1290"/>
      <c r="BG61" s="1289"/>
      <c r="BH61" s="1289"/>
      <c r="BI61" s="1289"/>
      <c r="BJ61" s="1289"/>
      <c r="BK61" s="1289"/>
      <c r="BL61" s="1289"/>
      <c r="BM61" s="1289"/>
      <c r="BN61" s="1289"/>
      <c r="BO61" s="1289"/>
      <c r="BP61" s="1289"/>
      <c r="BQ61" s="1290"/>
      <c r="BR61" s="1290"/>
      <c r="BS61" s="1289"/>
      <c r="BT61" s="1289"/>
      <c r="BU61" s="1289"/>
      <c r="BV61" s="1289"/>
      <c r="BW61" s="1289"/>
      <c r="BX61" s="1289"/>
      <c r="BY61" s="1289"/>
      <c r="BZ61" s="1289"/>
      <c r="CA61" s="1289"/>
      <c r="CB61" s="1289"/>
      <c r="CC61" s="1290"/>
      <c r="CD61" s="1290"/>
      <c r="CE61" s="1289"/>
      <c r="CF61" s="1289"/>
      <c r="CG61" s="1289"/>
      <c r="CH61" s="1289"/>
      <c r="CI61" s="1289"/>
      <c r="CJ61" s="1289"/>
      <c r="CK61" s="1289"/>
      <c r="CL61" s="1289"/>
      <c r="CM61" s="1289"/>
      <c r="CN61" s="1289"/>
      <c r="CO61" s="1290"/>
      <c r="CP61" s="1290"/>
      <c r="CQ61" s="1289"/>
      <c r="CR61" s="1289"/>
      <c r="CS61" s="1289"/>
      <c r="CT61" s="1289"/>
      <c r="CU61" s="1289"/>
      <c r="CV61" s="1289"/>
      <c r="CW61" s="1289"/>
      <c r="CX61" s="1289"/>
      <c r="CY61" s="1289"/>
      <c r="CZ61" s="1289"/>
      <c r="DA61" s="1290"/>
      <c r="DB61" s="1290"/>
      <c r="DC61" s="1290"/>
      <c r="DD61" s="1291"/>
      <c r="DE61" s="1284"/>
    </row>
    <row r="62" spans="1:109" x14ac:dyDescent="0.15">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1258"/>
      <c r="BV62" s="1258"/>
      <c r="BW62" s="1258"/>
      <c r="BX62" s="1258"/>
      <c r="BY62" s="1258"/>
      <c r="BZ62" s="1258"/>
      <c r="CA62" s="1258"/>
      <c r="CB62" s="1258"/>
      <c r="CC62" s="1258"/>
      <c r="CD62" s="1258"/>
      <c r="CE62" s="1258"/>
      <c r="CF62" s="1258"/>
      <c r="CG62" s="1258"/>
      <c r="CH62" s="1258"/>
      <c r="CI62" s="1258"/>
      <c r="CJ62" s="1258"/>
      <c r="CK62" s="1258"/>
      <c r="CL62" s="1258"/>
      <c r="CM62" s="1258"/>
      <c r="CN62" s="1258"/>
      <c r="CO62" s="1258"/>
      <c r="CP62" s="1258"/>
      <c r="CQ62" s="1258"/>
      <c r="CR62" s="1258"/>
      <c r="CS62" s="1258"/>
      <c r="CT62" s="1258"/>
      <c r="CU62" s="1258"/>
      <c r="CV62" s="1258"/>
      <c r="CW62" s="1258"/>
      <c r="CX62" s="1258"/>
      <c r="CY62" s="1258"/>
      <c r="CZ62" s="1258"/>
      <c r="DA62" s="1258"/>
      <c r="DB62" s="1258"/>
      <c r="DC62" s="1258"/>
      <c r="DD62" s="1258"/>
      <c r="DE62" s="1247"/>
    </row>
    <row r="63" spans="1:109" ht="17.25" x14ac:dyDescent="0.15">
      <c r="B63" s="1292" t="s">
        <v>618</v>
      </c>
    </row>
    <row r="64" spans="1:109" x14ac:dyDescent="0.15">
      <c r="B64" s="1253"/>
      <c r="G64" s="1260"/>
      <c r="I64" s="1293"/>
      <c r="J64" s="1293"/>
      <c r="K64" s="1293"/>
      <c r="L64" s="1293"/>
      <c r="M64" s="1293"/>
      <c r="N64" s="1294"/>
      <c r="AM64" s="1260"/>
      <c r="AN64" s="1260" t="s">
        <v>611</v>
      </c>
      <c r="AP64" s="1261"/>
      <c r="AQ64" s="1261"/>
      <c r="AR64" s="1261"/>
      <c r="AY64" s="1260"/>
      <c r="BA64" s="1261"/>
      <c r="BB64" s="1261"/>
      <c r="BC64" s="1261"/>
      <c r="BK64" s="1260"/>
      <c r="BM64" s="1261"/>
      <c r="BN64" s="1261"/>
      <c r="BO64" s="1261"/>
      <c r="BW64" s="1260"/>
      <c r="BY64" s="1261"/>
      <c r="BZ64" s="1261"/>
      <c r="CA64" s="1261"/>
      <c r="CI64" s="1260"/>
      <c r="CK64" s="1261"/>
      <c r="CL64" s="1261"/>
      <c r="CM64" s="1261"/>
      <c r="CU64" s="1260"/>
      <c r="CW64" s="1261"/>
      <c r="CX64" s="1261"/>
      <c r="CY64" s="1261"/>
    </row>
    <row r="65" spans="2:107" x14ac:dyDescent="0.15">
      <c r="B65" s="1253"/>
      <c r="AN65" s="1262" t="s">
        <v>619</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4"/>
    </row>
    <row r="66" spans="2:107" x14ac:dyDescent="0.15">
      <c r="B66" s="1253"/>
      <c r="AN66" s="1265"/>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7"/>
    </row>
    <row r="67" spans="2:107" x14ac:dyDescent="0.15">
      <c r="B67" s="1253"/>
      <c r="AN67" s="1265"/>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7"/>
    </row>
    <row r="68" spans="2:107" x14ac:dyDescent="0.15">
      <c r="B68" s="1253"/>
      <c r="AN68" s="1265"/>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7"/>
    </row>
    <row r="69" spans="2:107" x14ac:dyDescent="0.15">
      <c r="B69" s="1253"/>
      <c r="AN69" s="1268"/>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70"/>
    </row>
    <row r="70" spans="2:107" x14ac:dyDescent="0.15">
      <c r="B70" s="1253"/>
      <c r="H70" s="1295"/>
      <c r="I70" s="1295"/>
      <c r="J70" s="1296"/>
      <c r="K70" s="1296"/>
      <c r="L70" s="1297"/>
      <c r="M70" s="1296"/>
      <c r="N70" s="1297"/>
      <c r="AN70" s="1271"/>
      <c r="AO70" s="1271"/>
      <c r="AP70" s="1271"/>
      <c r="AZ70" s="1271"/>
      <c r="BA70" s="1271"/>
      <c r="BB70" s="1271"/>
      <c r="BL70" s="1271"/>
      <c r="BM70" s="1271"/>
      <c r="BN70" s="1271"/>
      <c r="BX70" s="1271"/>
      <c r="BY70" s="1271"/>
      <c r="BZ70" s="1271"/>
      <c r="CJ70" s="1271"/>
      <c r="CK70" s="1271"/>
      <c r="CL70" s="1271"/>
      <c r="CV70" s="1271"/>
      <c r="CW70" s="1271"/>
      <c r="CX70" s="1271"/>
    </row>
    <row r="71" spans="2:107" x14ac:dyDescent="0.15">
      <c r="B71" s="1253"/>
      <c r="G71" s="1298"/>
      <c r="I71" s="1299"/>
      <c r="J71" s="1296"/>
      <c r="K71" s="1296"/>
      <c r="L71" s="1297"/>
      <c r="M71" s="1296"/>
      <c r="N71" s="1297"/>
      <c r="AM71" s="1298"/>
      <c r="AN71" s="1247" t="s">
        <v>613</v>
      </c>
    </row>
    <row r="72" spans="2:107" x14ac:dyDescent="0.15">
      <c r="B72" s="1253"/>
      <c r="G72" s="1272"/>
      <c r="H72" s="1272"/>
      <c r="I72" s="1272"/>
      <c r="J72" s="1272"/>
      <c r="K72" s="1273"/>
      <c r="L72" s="1273"/>
      <c r="M72" s="1274"/>
      <c r="N72" s="1274"/>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559</v>
      </c>
      <c r="BQ72" s="1278"/>
      <c r="BR72" s="1278"/>
      <c r="BS72" s="1278"/>
      <c r="BT72" s="1278"/>
      <c r="BU72" s="1278"/>
      <c r="BV72" s="1278"/>
      <c r="BW72" s="1278"/>
      <c r="BX72" s="1278" t="s">
        <v>560</v>
      </c>
      <c r="BY72" s="1278"/>
      <c r="BZ72" s="1278"/>
      <c r="CA72" s="1278"/>
      <c r="CB72" s="1278"/>
      <c r="CC72" s="1278"/>
      <c r="CD72" s="1278"/>
      <c r="CE72" s="1278"/>
      <c r="CF72" s="1278" t="s">
        <v>561</v>
      </c>
      <c r="CG72" s="1278"/>
      <c r="CH72" s="1278"/>
      <c r="CI72" s="1278"/>
      <c r="CJ72" s="1278"/>
      <c r="CK72" s="1278"/>
      <c r="CL72" s="1278"/>
      <c r="CM72" s="1278"/>
      <c r="CN72" s="1278" t="s">
        <v>562</v>
      </c>
      <c r="CO72" s="1278"/>
      <c r="CP72" s="1278"/>
      <c r="CQ72" s="1278"/>
      <c r="CR72" s="1278"/>
      <c r="CS72" s="1278"/>
      <c r="CT72" s="1278"/>
      <c r="CU72" s="1278"/>
      <c r="CV72" s="1278" t="s">
        <v>563</v>
      </c>
      <c r="CW72" s="1278"/>
      <c r="CX72" s="1278"/>
      <c r="CY72" s="1278"/>
      <c r="CZ72" s="1278"/>
      <c r="DA72" s="1278"/>
      <c r="DB72" s="1278"/>
      <c r="DC72" s="1278"/>
    </row>
    <row r="73" spans="2:107" x14ac:dyDescent="0.15">
      <c r="B73" s="1253"/>
      <c r="G73" s="1279"/>
      <c r="H73" s="1279"/>
      <c r="I73" s="1279"/>
      <c r="J73" s="1279"/>
      <c r="K73" s="1300"/>
      <c r="L73" s="1300"/>
      <c r="M73" s="1300"/>
      <c r="N73" s="1300"/>
      <c r="AM73" s="1271"/>
      <c r="AN73" s="1282" t="s">
        <v>614</v>
      </c>
      <c r="AO73" s="1282"/>
      <c r="AP73" s="1282"/>
      <c r="AQ73" s="1282"/>
      <c r="AR73" s="1282"/>
      <c r="AS73" s="1282"/>
      <c r="AT73" s="1282"/>
      <c r="AU73" s="1282"/>
      <c r="AV73" s="1282"/>
      <c r="AW73" s="1282"/>
      <c r="AX73" s="1282"/>
      <c r="AY73" s="1282"/>
      <c r="AZ73" s="1282"/>
      <c r="BA73" s="1282"/>
      <c r="BB73" s="1282" t="s">
        <v>615</v>
      </c>
      <c r="BC73" s="1282"/>
      <c r="BD73" s="1282"/>
      <c r="BE73" s="1282"/>
      <c r="BF73" s="1282"/>
      <c r="BG73" s="1282"/>
      <c r="BH73" s="1282"/>
      <c r="BI73" s="1282"/>
      <c r="BJ73" s="1282"/>
      <c r="BK73" s="1282"/>
      <c r="BL73" s="1282"/>
      <c r="BM73" s="1282"/>
      <c r="BN73" s="1282"/>
      <c r="BO73" s="1282"/>
      <c r="BP73" s="1283">
        <v>71.3</v>
      </c>
      <c r="BQ73" s="1283"/>
      <c r="BR73" s="1283"/>
      <c r="BS73" s="1283"/>
      <c r="BT73" s="1283"/>
      <c r="BU73" s="1283"/>
      <c r="BV73" s="1283"/>
      <c r="BW73" s="1283"/>
      <c r="BX73" s="1283">
        <v>66.2</v>
      </c>
      <c r="BY73" s="1283"/>
      <c r="BZ73" s="1283"/>
      <c r="CA73" s="1283"/>
      <c r="CB73" s="1283"/>
      <c r="CC73" s="1283"/>
      <c r="CD73" s="1283"/>
      <c r="CE73" s="1283"/>
      <c r="CF73" s="1283">
        <v>69.099999999999994</v>
      </c>
      <c r="CG73" s="1283"/>
      <c r="CH73" s="1283"/>
      <c r="CI73" s="1283"/>
      <c r="CJ73" s="1283"/>
      <c r="CK73" s="1283"/>
      <c r="CL73" s="1283"/>
      <c r="CM73" s="1283"/>
      <c r="CN73" s="1283">
        <v>84.8</v>
      </c>
      <c r="CO73" s="1283"/>
      <c r="CP73" s="1283"/>
      <c r="CQ73" s="1283"/>
      <c r="CR73" s="1283"/>
      <c r="CS73" s="1283"/>
      <c r="CT73" s="1283"/>
      <c r="CU73" s="1283"/>
      <c r="CV73" s="1283">
        <v>78.599999999999994</v>
      </c>
      <c r="CW73" s="1283"/>
      <c r="CX73" s="1283"/>
      <c r="CY73" s="1283"/>
      <c r="CZ73" s="1283"/>
      <c r="DA73" s="1283"/>
      <c r="DB73" s="1283"/>
      <c r="DC73" s="1283"/>
    </row>
    <row r="74" spans="2:107" x14ac:dyDescent="0.15">
      <c r="B74" s="1253"/>
      <c r="G74" s="1279"/>
      <c r="H74" s="1279"/>
      <c r="I74" s="1279"/>
      <c r="J74" s="1279"/>
      <c r="K74" s="1300"/>
      <c r="L74" s="1300"/>
      <c r="M74" s="1300"/>
      <c r="N74" s="1300"/>
      <c r="AM74" s="127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x14ac:dyDescent="0.15">
      <c r="B75" s="1253"/>
      <c r="G75" s="1279"/>
      <c r="H75" s="1279"/>
      <c r="I75" s="1272"/>
      <c r="J75" s="1272"/>
      <c r="K75" s="1281"/>
      <c r="L75" s="1281"/>
      <c r="M75" s="1281"/>
      <c r="N75" s="1281"/>
      <c r="AM75" s="1271"/>
      <c r="AN75" s="1282"/>
      <c r="AO75" s="1282"/>
      <c r="AP75" s="1282"/>
      <c r="AQ75" s="1282"/>
      <c r="AR75" s="1282"/>
      <c r="AS75" s="1282"/>
      <c r="AT75" s="1282"/>
      <c r="AU75" s="1282"/>
      <c r="AV75" s="1282"/>
      <c r="AW75" s="1282"/>
      <c r="AX75" s="1282"/>
      <c r="AY75" s="1282"/>
      <c r="AZ75" s="1282"/>
      <c r="BA75" s="1282"/>
      <c r="BB75" s="1282" t="s">
        <v>620</v>
      </c>
      <c r="BC75" s="1282"/>
      <c r="BD75" s="1282"/>
      <c r="BE75" s="1282"/>
      <c r="BF75" s="1282"/>
      <c r="BG75" s="1282"/>
      <c r="BH75" s="1282"/>
      <c r="BI75" s="1282"/>
      <c r="BJ75" s="1282"/>
      <c r="BK75" s="1282"/>
      <c r="BL75" s="1282"/>
      <c r="BM75" s="1282"/>
      <c r="BN75" s="1282"/>
      <c r="BO75" s="1282"/>
      <c r="BP75" s="1283">
        <v>8.5</v>
      </c>
      <c r="BQ75" s="1283"/>
      <c r="BR75" s="1283"/>
      <c r="BS75" s="1283"/>
      <c r="BT75" s="1283"/>
      <c r="BU75" s="1283"/>
      <c r="BV75" s="1283"/>
      <c r="BW75" s="1283"/>
      <c r="BX75" s="1283">
        <v>9.3000000000000007</v>
      </c>
      <c r="BY75" s="1283"/>
      <c r="BZ75" s="1283"/>
      <c r="CA75" s="1283"/>
      <c r="CB75" s="1283"/>
      <c r="CC75" s="1283"/>
      <c r="CD75" s="1283"/>
      <c r="CE75" s="1283"/>
      <c r="CF75" s="1283">
        <v>10.3</v>
      </c>
      <c r="CG75" s="1283"/>
      <c r="CH75" s="1283"/>
      <c r="CI75" s="1283"/>
      <c r="CJ75" s="1283"/>
      <c r="CK75" s="1283"/>
      <c r="CL75" s="1283"/>
      <c r="CM75" s="1283"/>
      <c r="CN75" s="1283">
        <v>11</v>
      </c>
      <c r="CO75" s="1283"/>
      <c r="CP75" s="1283"/>
      <c r="CQ75" s="1283"/>
      <c r="CR75" s="1283"/>
      <c r="CS75" s="1283"/>
      <c r="CT75" s="1283"/>
      <c r="CU75" s="1283"/>
      <c r="CV75" s="1283">
        <v>11.2</v>
      </c>
      <c r="CW75" s="1283"/>
      <c r="CX75" s="1283"/>
      <c r="CY75" s="1283"/>
      <c r="CZ75" s="1283"/>
      <c r="DA75" s="1283"/>
      <c r="DB75" s="1283"/>
      <c r="DC75" s="1283"/>
    </row>
    <row r="76" spans="2:107" x14ac:dyDescent="0.15">
      <c r="B76" s="1253"/>
      <c r="G76" s="1279"/>
      <c r="H76" s="1279"/>
      <c r="I76" s="1272"/>
      <c r="J76" s="1272"/>
      <c r="K76" s="1281"/>
      <c r="L76" s="1281"/>
      <c r="M76" s="1281"/>
      <c r="N76" s="1281"/>
      <c r="AM76" s="127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x14ac:dyDescent="0.15">
      <c r="B77" s="1253"/>
      <c r="G77" s="1272"/>
      <c r="H77" s="1272"/>
      <c r="I77" s="1272"/>
      <c r="J77" s="1272"/>
      <c r="K77" s="1300"/>
      <c r="L77" s="1300"/>
      <c r="M77" s="1300"/>
      <c r="N77" s="1300"/>
      <c r="AN77" s="1278" t="s">
        <v>617</v>
      </c>
      <c r="AO77" s="1278"/>
      <c r="AP77" s="1278"/>
      <c r="AQ77" s="1278"/>
      <c r="AR77" s="1278"/>
      <c r="AS77" s="1278"/>
      <c r="AT77" s="1278"/>
      <c r="AU77" s="1278"/>
      <c r="AV77" s="1278"/>
      <c r="AW77" s="1278"/>
      <c r="AX77" s="1278"/>
      <c r="AY77" s="1278"/>
      <c r="AZ77" s="1278"/>
      <c r="BA77" s="1278"/>
      <c r="BB77" s="1282" t="s">
        <v>615</v>
      </c>
      <c r="BC77" s="1282"/>
      <c r="BD77" s="1282"/>
      <c r="BE77" s="1282"/>
      <c r="BF77" s="1282"/>
      <c r="BG77" s="1282"/>
      <c r="BH77" s="1282"/>
      <c r="BI77" s="1282"/>
      <c r="BJ77" s="1282"/>
      <c r="BK77" s="1282"/>
      <c r="BL77" s="1282"/>
      <c r="BM77" s="1282"/>
      <c r="BN77" s="1282"/>
      <c r="BO77" s="1282"/>
      <c r="BP77" s="1283">
        <v>28.5</v>
      </c>
      <c r="BQ77" s="1283"/>
      <c r="BR77" s="1283"/>
      <c r="BS77" s="1283"/>
      <c r="BT77" s="1283"/>
      <c r="BU77" s="1283"/>
      <c r="BV77" s="1283"/>
      <c r="BW77" s="1283"/>
      <c r="BX77" s="1283">
        <v>20.5</v>
      </c>
      <c r="BY77" s="1283"/>
      <c r="BZ77" s="1283"/>
      <c r="CA77" s="1283"/>
      <c r="CB77" s="1283"/>
      <c r="CC77" s="1283"/>
      <c r="CD77" s="1283"/>
      <c r="CE77" s="1283"/>
      <c r="CF77" s="1283">
        <v>21.4</v>
      </c>
      <c r="CG77" s="1283"/>
      <c r="CH77" s="1283"/>
      <c r="CI77" s="1283"/>
      <c r="CJ77" s="1283"/>
      <c r="CK77" s="1283"/>
      <c r="CL77" s="1283"/>
      <c r="CM77" s="1283"/>
      <c r="CN77" s="1283">
        <v>13.7</v>
      </c>
      <c r="CO77" s="1283"/>
      <c r="CP77" s="1283"/>
      <c r="CQ77" s="1283"/>
      <c r="CR77" s="1283"/>
      <c r="CS77" s="1283"/>
      <c r="CT77" s="1283"/>
      <c r="CU77" s="1283"/>
      <c r="CV77" s="1283">
        <v>6.9</v>
      </c>
      <c r="CW77" s="1283"/>
      <c r="CX77" s="1283"/>
      <c r="CY77" s="1283"/>
      <c r="CZ77" s="1283"/>
      <c r="DA77" s="1283"/>
      <c r="DB77" s="1283"/>
      <c r="DC77" s="1283"/>
    </row>
    <row r="78" spans="2:107" x14ac:dyDescent="0.15">
      <c r="B78" s="1253"/>
      <c r="G78" s="1272"/>
      <c r="H78" s="1272"/>
      <c r="I78" s="1272"/>
      <c r="J78" s="1272"/>
      <c r="K78" s="1300"/>
      <c r="L78" s="1300"/>
      <c r="M78" s="1300"/>
      <c r="N78" s="1300"/>
      <c r="AN78" s="1278"/>
      <c r="AO78" s="1278"/>
      <c r="AP78" s="1278"/>
      <c r="AQ78" s="1278"/>
      <c r="AR78" s="1278"/>
      <c r="AS78" s="1278"/>
      <c r="AT78" s="1278"/>
      <c r="AU78" s="1278"/>
      <c r="AV78" s="1278"/>
      <c r="AW78" s="1278"/>
      <c r="AX78" s="1278"/>
      <c r="AY78" s="1278"/>
      <c r="AZ78" s="1278"/>
      <c r="BA78" s="1278"/>
      <c r="BB78" s="1282"/>
      <c r="BC78" s="1282"/>
      <c r="BD78" s="1282"/>
      <c r="BE78" s="1282"/>
      <c r="BF78" s="1282"/>
      <c r="BG78" s="1282"/>
      <c r="BH78" s="1282"/>
      <c r="BI78" s="1282"/>
      <c r="BJ78" s="1282"/>
      <c r="BK78" s="1282"/>
      <c r="BL78" s="1282"/>
      <c r="BM78" s="1282"/>
      <c r="BN78" s="1282"/>
      <c r="BO78" s="128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x14ac:dyDescent="0.15">
      <c r="B79" s="1253"/>
      <c r="G79" s="1272"/>
      <c r="H79" s="1272"/>
      <c r="I79" s="1285"/>
      <c r="J79" s="1285"/>
      <c r="K79" s="1301"/>
      <c r="L79" s="1301"/>
      <c r="M79" s="1301"/>
      <c r="N79" s="1301"/>
      <c r="AN79" s="1278"/>
      <c r="AO79" s="1278"/>
      <c r="AP79" s="1278"/>
      <c r="AQ79" s="1278"/>
      <c r="AR79" s="1278"/>
      <c r="AS79" s="1278"/>
      <c r="AT79" s="1278"/>
      <c r="AU79" s="1278"/>
      <c r="AV79" s="1278"/>
      <c r="AW79" s="1278"/>
      <c r="AX79" s="1278"/>
      <c r="AY79" s="1278"/>
      <c r="AZ79" s="1278"/>
      <c r="BA79" s="1278"/>
      <c r="BB79" s="1282" t="s">
        <v>620</v>
      </c>
      <c r="BC79" s="1282"/>
      <c r="BD79" s="1282"/>
      <c r="BE79" s="1282"/>
      <c r="BF79" s="1282"/>
      <c r="BG79" s="1282"/>
      <c r="BH79" s="1282"/>
      <c r="BI79" s="1282"/>
      <c r="BJ79" s="1282"/>
      <c r="BK79" s="1282"/>
      <c r="BL79" s="1282"/>
      <c r="BM79" s="1282"/>
      <c r="BN79" s="1282"/>
      <c r="BO79" s="1282"/>
      <c r="BP79" s="1283">
        <v>8</v>
      </c>
      <c r="BQ79" s="1283"/>
      <c r="BR79" s="1283"/>
      <c r="BS79" s="1283"/>
      <c r="BT79" s="1283"/>
      <c r="BU79" s="1283"/>
      <c r="BV79" s="1283"/>
      <c r="BW79" s="1283"/>
      <c r="BX79" s="1283">
        <v>7.9</v>
      </c>
      <c r="BY79" s="1283"/>
      <c r="BZ79" s="1283"/>
      <c r="CA79" s="1283"/>
      <c r="CB79" s="1283"/>
      <c r="CC79" s="1283"/>
      <c r="CD79" s="1283"/>
      <c r="CE79" s="1283"/>
      <c r="CF79" s="1283">
        <v>7.7</v>
      </c>
      <c r="CG79" s="1283"/>
      <c r="CH79" s="1283"/>
      <c r="CI79" s="1283"/>
      <c r="CJ79" s="1283"/>
      <c r="CK79" s="1283"/>
      <c r="CL79" s="1283"/>
      <c r="CM79" s="1283"/>
      <c r="CN79" s="1283">
        <v>7.9</v>
      </c>
      <c r="CO79" s="1283"/>
      <c r="CP79" s="1283"/>
      <c r="CQ79" s="1283"/>
      <c r="CR79" s="1283"/>
      <c r="CS79" s="1283"/>
      <c r="CT79" s="1283"/>
      <c r="CU79" s="1283"/>
      <c r="CV79" s="1283">
        <v>8</v>
      </c>
      <c r="CW79" s="1283"/>
      <c r="CX79" s="1283"/>
      <c r="CY79" s="1283"/>
      <c r="CZ79" s="1283"/>
      <c r="DA79" s="1283"/>
      <c r="DB79" s="1283"/>
      <c r="DC79" s="1283"/>
    </row>
    <row r="80" spans="2:107" x14ac:dyDescent="0.15">
      <c r="B80" s="1253"/>
      <c r="G80" s="1272"/>
      <c r="H80" s="1272"/>
      <c r="I80" s="1285"/>
      <c r="J80" s="1285"/>
      <c r="K80" s="1301"/>
      <c r="L80" s="1301"/>
      <c r="M80" s="1301"/>
      <c r="N80" s="1301"/>
      <c r="AN80" s="1278"/>
      <c r="AO80" s="1278"/>
      <c r="AP80" s="1278"/>
      <c r="AQ80" s="1278"/>
      <c r="AR80" s="1278"/>
      <c r="AS80" s="1278"/>
      <c r="AT80" s="1278"/>
      <c r="AU80" s="1278"/>
      <c r="AV80" s="1278"/>
      <c r="AW80" s="1278"/>
      <c r="AX80" s="1278"/>
      <c r="AY80" s="1278"/>
      <c r="AZ80" s="1278"/>
      <c r="BA80" s="1278"/>
      <c r="BB80" s="1282"/>
      <c r="BC80" s="1282"/>
      <c r="BD80" s="1282"/>
      <c r="BE80" s="1282"/>
      <c r="BF80" s="1282"/>
      <c r="BG80" s="1282"/>
      <c r="BH80" s="1282"/>
      <c r="BI80" s="1282"/>
      <c r="BJ80" s="1282"/>
      <c r="BK80" s="1282"/>
      <c r="BL80" s="1282"/>
      <c r="BM80" s="1282"/>
      <c r="BN80" s="1282"/>
      <c r="BO80" s="128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x14ac:dyDescent="0.15">
      <c r="B81" s="1253"/>
    </row>
    <row r="82" spans="2:109" ht="17.25" x14ac:dyDescent="0.15">
      <c r="B82" s="125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x14ac:dyDescent="0.15">
      <c r="B83" s="1255"/>
      <c r="C83" s="1256"/>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1256"/>
      <c r="CX83" s="1256"/>
      <c r="CY83" s="1256"/>
      <c r="CZ83" s="1256"/>
      <c r="DA83" s="1256"/>
      <c r="DB83" s="1256"/>
      <c r="DC83" s="1256"/>
      <c r="DD83" s="1257"/>
    </row>
    <row r="84" spans="2:109" x14ac:dyDescent="0.15">
      <c r="DD84" s="1247"/>
      <c r="DE84" s="1247"/>
    </row>
    <row r="85" spans="2:109" x14ac:dyDescent="0.15">
      <c r="DD85" s="1247"/>
      <c r="DE85" s="1247"/>
    </row>
  </sheetData>
  <sheetProtection algorithmName="SHA-512" hashValue="PeBW6xlpGDRKf4uxQgvIIu3H5ds0E7YyuJj1HZiFhFYVeP/52sgay4t/VZC2TS8eWAZSAnYr3gvjaIkVqq3BOg==" saltValue="flHbbm7yzf+JMSZf+dDO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MOcoedZ47SzXU/nrfIh2qVry7C1G7RLb+vI4y1tCFHeevYxUVerO5ttzWqxmE01V81sg32IAVS/ENEK74mvBWg==" saltValue="ehzxSz8lLm7bxvETwd9s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VCJxznRiHqJmU3RWu7SNx8XqEXKHAJLKSM/Ivx7AaFRlga3zlk9vbZiQwWbevLNFUfTqu3ykqqpV5ehWOR6PfQ==" saltValue="lQQxS+z6yoyqNIjsjqOk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66783</v>
      </c>
      <c r="E3" s="153"/>
      <c r="F3" s="154">
        <v>67343</v>
      </c>
      <c r="G3" s="155"/>
      <c r="H3" s="156"/>
    </row>
    <row r="4" spans="1:8" x14ac:dyDescent="0.15">
      <c r="A4" s="157"/>
      <c r="B4" s="158"/>
      <c r="C4" s="159"/>
      <c r="D4" s="160">
        <v>38592</v>
      </c>
      <c r="E4" s="161"/>
      <c r="F4" s="162">
        <v>32865</v>
      </c>
      <c r="G4" s="163"/>
      <c r="H4" s="164"/>
    </row>
    <row r="5" spans="1:8" x14ac:dyDescent="0.15">
      <c r="A5" s="145" t="s">
        <v>551</v>
      </c>
      <c r="B5" s="150"/>
      <c r="C5" s="151"/>
      <c r="D5" s="152">
        <v>67051</v>
      </c>
      <c r="E5" s="153"/>
      <c r="F5" s="154">
        <v>73475</v>
      </c>
      <c r="G5" s="155"/>
      <c r="H5" s="156"/>
    </row>
    <row r="6" spans="1:8" x14ac:dyDescent="0.15">
      <c r="A6" s="157"/>
      <c r="B6" s="158"/>
      <c r="C6" s="159"/>
      <c r="D6" s="160">
        <v>39836</v>
      </c>
      <c r="E6" s="161"/>
      <c r="F6" s="162">
        <v>43072</v>
      </c>
      <c r="G6" s="163"/>
      <c r="H6" s="164"/>
    </row>
    <row r="7" spans="1:8" x14ac:dyDescent="0.15">
      <c r="A7" s="145" t="s">
        <v>552</v>
      </c>
      <c r="B7" s="150"/>
      <c r="C7" s="151"/>
      <c r="D7" s="152">
        <v>139430</v>
      </c>
      <c r="E7" s="153"/>
      <c r="F7" s="154">
        <v>87464</v>
      </c>
      <c r="G7" s="155"/>
      <c r="H7" s="156"/>
    </row>
    <row r="8" spans="1:8" x14ac:dyDescent="0.15">
      <c r="A8" s="157"/>
      <c r="B8" s="158"/>
      <c r="C8" s="159"/>
      <c r="D8" s="160">
        <v>85891</v>
      </c>
      <c r="E8" s="161"/>
      <c r="F8" s="162">
        <v>47479</v>
      </c>
      <c r="G8" s="163"/>
      <c r="H8" s="164"/>
    </row>
    <row r="9" spans="1:8" x14ac:dyDescent="0.15">
      <c r="A9" s="145" t="s">
        <v>553</v>
      </c>
      <c r="B9" s="150"/>
      <c r="C9" s="151"/>
      <c r="D9" s="152">
        <v>201438</v>
      </c>
      <c r="E9" s="153"/>
      <c r="F9" s="154">
        <v>117234</v>
      </c>
      <c r="G9" s="155"/>
      <c r="H9" s="156"/>
    </row>
    <row r="10" spans="1:8" x14ac:dyDescent="0.15">
      <c r="A10" s="157"/>
      <c r="B10" s="158"/>
      <c r="C10" s="159"/>
      <c r="D10" s="160">
        <v>169811</v>
      </c>
      <c r="E10" s="161"/>
      <c r="F10" s="162">
        <v>59796</v>
      </c>
      <c r="G10" s="163"/>
      <c r="H10" s="164"/>
    </row>
    <row r="11" spans="1:8" x14ac:dyDescent="0.15">
      <c r="A11" s="145" t="s">
        <v>554</v>
      </c>
      <c r="B11" s="150"/>
      <c r="C11" s="151"/>
      <c r="D11" s="152">
        <v>126695</v>
      </c>
      <c r="E11" s="153"/>
      <c r="F11" s="154">
        <v>97758</v>
      </c>
      <c r="G11" s="155"/>
      <c r="H11" s="156"/>
    </row>
    <row r="12" spans="1:8" x14ac:dyDescent="0.15">
      <c r="A12" s="157"/>
      <c r="B12" s="158"/>
      <c r="C12" s="165"/>
      <c r="D12" s="160">
        <v>101050</v>
      </c>
      <c r="E12" s="161"/>
      <c r="F12" s="162">
        <v>45946</v>
      </c>
      <c r="G12" s="163"/>
      <c r="H12" s="164"/>
    </row>
    <row r="13" spans="1:8" x14ac:dyDescent="0.15">
      <c r="A13" s="145"/>
      <c r="B13" s="150"/>
      <c r="C13" s="166"/>
      <c r="D13" s="167">
        <v>120279</v>
      </c>
      <c r="E13" s="168"/>
      <c r="F13" s="169">
        <v>88655</v>
      </c>
      <c r="G13" s="170"/>
      <c r="H13" s="156"/>
    </row>
    <row r="14" spans="1:8" x14ac:dyDescent="0.15">
      <c r="A14" s="157"/>
      <c r="B14" s="158"/>
      <c r="C14" s="159"/>
      <c r="D14" s="160">
        <v>87036</v>
      </c>
      <c r="E14" s="161"/>
      <c r="F14" s="162">
        <v>45832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4.28</v>
      </c>
      <c r="C19" s="171">
        <f>ROUND(VALUE(SUBSTITUTE(実質収支比率等に係る経年分析!G$48,"▲","-")),2)</f>
        <v>3.44</v>
      </c>
      <c r="D19" s="171">
        <f>ROUND(VALUE(SUBSTITUTE(実質収支比率等に係る経年分析!H$48,"▲","-")),2)</f>
        <v>3.17</v>
      </c>
      <c r="E19" s="171">
        <f>ROUND(VALUE(SUBSTITUTE(実質収支比率等に係る経年分析!I$48,"▲","-")),2)</f>
        <v>3.92</v>
      </c>
      <c r="F19" s="171">
        <f>ROUND(VALUE(SUBSTITUTE(実質収支比率等に係る経年分析!J$48,"▲","-")),2)</f>
        <v>6.51</v>
      </c>
    </row>
    <row r="20" spans="1:11" x14ac:dyDescent="0.15">
      <c r="A20" s="171" t="s">
        <v>55</v>
      </c>
      <c r="B20" s="171">
        <f>ROUND(VALUE(SUBSTITUTE(実質収支比率等に係る経年分析!F$47,"▲","-")),2)</f>
        <v>18.760000000000002</v>
      </c>
      <c r="C20" s="171">
        <f>ROUND(VALUE(SUBSTITUTE(実質収支比率等に係る経年分析!G$47,"▲","-")),2)</f>
        <v>17.04</v>
      </c>
      <c r="D20" s="171">
        <f>ROUND(VALUE(SUBSTITUTE(実質収支比率等に係る経年分析!H$47,"▲","-")),2)</f>
        <v>14.54</v>
      </c>
      <c r="E20" s="171">
        <f>ROUND(VALUE(SUBSTITUTE(実質収支比率等に係る経年分析!I$47,"▲","-")),2)</f>
        <v>12.61</v>
      </c>
      <c r="F20" s="171">
        <f>ROUND(VALUE(SUBSTITUTE(実質収支比率等に係る経年分析!J$47,"▲","-")),2)</f>
        <v>16.899999999999999</v>
      </c>
    </row>
    <row r="21" spans="1:11" x14ac:dyDescent="0.15">
      <c r="A21" s="171" t="s">
        <v>56</v>
      </c>
      <c r="B21" s="171">
        <f>IF(ISNUMBER(VALUE(SUBSTITUTE(実質収支比率等に係る経年分析!F$49,"▲","-"))),ROUND(VALUE(SUBSTITUTE(実質収支比率等に係る経年分析!F$49,"▲","-")),2),NA())</f>
        <v>-1.25</v>
      </c>
      <c r="C21" s="171">
        <f>IF(ISNUMBER(VALUE(SUBSTITUTE(実質収支比率等に係る経年分析!G$49,"▲","-"))),ROUND(VALUE(SUBSTITUTE(実質収支比率等に係る経年分析!G$49,"▲","-")),2),NA())</f>
        <v>-2.57</v>
      </c>
      <c r="D21" s="171">
        <f>IF(ISNUMBER(VALUE(SUBSTITUTE(実質収支比率等に係る経年分析!H$49,"▲","-"))),ROUND(VALUE(SUBSTITUTE(実質収支比率等に係る経年分析!H$49,"▲","-")),2),NA())</f>
        <v>-3.14</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7.89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住宅資金貸付事業特別会計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病院事業会計</v>
      </c>
      <c r="B32" s="172">
        <f>IF(ROUND(VALUE(SUBSTITUTE(連結実質赤字比率に係る赤字・黒字の構成分析!F$38,"▲", "-")), 2) &lt; 0, ABS(ROUND(VALUE(SUBSTITUTE(連結実質赤字比率に係る赤字・黒字の構成分析!F$38,"▲", "-")), 2)), NA())</f>
        <v>3.94</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4.63</v>
      </c>
      <c r="E32" s="172" t="e">
        <f>IF(ROUND(VALUE(SUBSTITUTE(連結実質赤字比率に係る赤字・黒字の構成分析!G$38,"▲", "-")), 2) &gt;= 0, ABS(ROUND(VALUE(SUBSTITUTE(連結実質赤字比率に係る赤字・黒字の構成分析!G$38,"▲", "-")), 2)), NA())</f>
        <v>#N/A</v>
      </c>
      <c r="F32" s="172">
        <f>IF(ROUND(VALUE(SUBSTITUTE(連結実質赤字比率に係る赤字・黒字の構成分析!H$38,"▲", "-")), 2) &lt; 0, ABS(ROUND(VALUE(SUBSTITUTE(連結実質赤字比率に係る赤字・黒字の構成分析!H$38,"▲", "-")), 2)), NA())</f>
        <v>3.9</v>
      </c>
      <c r="G32" s="172" t="e">
        <f>IF(ROUND(VALUE(SUBSTITUTE(連結実質赤字比率に係る赤字・黒字の構成分析!H$38,"▲", "-")), 2) &gt;= 0, ABS(ROUND(VALUE(SUBSTITUTE(連結実質赤字比率に係る赤字・黒字の構成分析!H$38,"▲", "-")), 2)), NA())</f>
        <v>#N/A</v>
      </c>
      <c r="H32" s="172">
        <f>IF(ROUND(VALUE(SUBSTITUTE(連結実質赤字比率に係る赤字・黒字の構成分析!I$38,"▲", "-")), 2) &lt; 0, ABS(ROUND(VALUE(SUBSTITUTE(連結実質赤字比率に係る赤字・黒字の構成分析!I$38,"▲", "-")), 2)), NA())</f>
        <v>1.55</v>
      </c>
      <c r="I32" s="172" t="e">
        <f>IF(ROUND(VALUE(SUBSTITUTE(連結実質赤字比率に係る赤字・黒字の構成分析!I$38,"▲", "-")), 2) &gt;= 0, ABS(ROUND(VALUE(SUBSTITUTE(連結実質赤字比率に係る赤字・黒字の構成分析!I$38,"▲", "-")), 2)), NA())</f>
        <v>#N/A</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1.1100000000000001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4.2300000000000004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6.11</v>
      </c>
    </row>
    <row r="36" spans="1:16" x14ac:dyDescent="0.15">
      <c r="A36" s="172" t="str">
        <f>IF(連結実質赤字比率に係る赤字・黒字の構成分析!C$34="",NA(),連結実質赤字比率に係る赤字・黒字の構成分析!C$34)</f>
        <v>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1139</v>
      </c>
      <c r="E42" s="173"/>
      <c r="F42" s="173"/>
      <c r="G42" s="173">
        <f>'実質公債費比率（分子）の構造'!L$52</f>
        <v>1162</v>
      </c>
      <c r="H42" s="173"/>
      <c r="I42" s="173"/>
      <c r="J42" s="173">
        <f>'実質公債費比率（分子）の構造'!M$52</f>
        <v>1140</v>
      </c>
      <c r="K42" s="173"/>
      <c r="L42" s="173"/>
      <c r="M42" s="173">
        <f>'実質公債費比率（分子）の構造'!N$52</f>
        <v>1075</v>
      </c>
      <c r="N42" s="173"/>
      <c r="O42" s="173"/>
      <c r="P42" s="173">
        <f>'実質公債費比率（分子）の構造'!O$52</f>
        <v>1095</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157</v>
      </c>
      <c r="C45" s="173"/>
      <c r="D45" s="173"/>
      <c r="E45" s="173">
        <f>'実質公債費比率（分子）の構造'!L$49</f>
        <v>144</v>
      </c>
      <c r="F45" s="173"/>
      <c r="G45" s="173"/>
      <c r="H45" s="173">
        <f>'実質公債費比率（分子）の構造'!M$49</f>
        <v>155</v>
      </c>
      <c r="I45" s="173"/>
      <c r="J45" s="173"/>
      <c r="K45" s="173">
        <f>'実質公債費比率（分子）の構造'!N$49</f>
        <v>135</v>
      </c>
      <c r="L45" s="173"/>
      <c r="M45" s="173"/>
      <c r="N45" s="173">
        <f>'実質公債費比率（分子）の構造'!O$49</f>
        <v>83</v>
      </c>
      <c r="O45" s="173"/>
      <c r="P45" s="173"/>
    </row>
    <row r="46" spans="1:16" x14ac:dyDescent="0.15">
      <c r="A46" s="173" t="s">
        <v>67</v>
      </c>
      <c r="B46" s="173">
        <f>'実質公債費比率（分子）の構造'!K$48</f>
        <v>131</v>
      </c>
      <c r="C46" s="173"/>
      <c r="D46" s="173"/>
      <c r="E46" s="173">
        <f>'実質公債費比率（分子）の構造'!L$48</f>
        <v>137</v>
      </c>
      <c r="F46" s="173"/>
      <c r="G46" s="173"/>
      <c r="H46" s="173">
        <f>'実質公債費比率（分子）の構造'!M$48</f>
        <v>177</v>
      </c>
      <c r="I46" s="173"/>
      <c r="J46" s="173"/>
      <c r="K46" s="173">
        <f>'実質公債費比率（分子）の構造'!N$48</f>
        <v>194</v>
      </c>
      <c r="L46" s="173"/>
      <c r="M46" s="173"/>
      <c r="N46" s="173">
        <f>'実質公債費比率（分子）の構造'!O$48</f>
        <v>236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1322</v>
      </c>
      <c r="C49" s="173"/>
      <c r="D49" s="173"/>
      <c r="E49" s="173">
        <f>'実質公債費比率（分子）の構造'!L$45</f>
        <v>1383</v>
      </c>
      <c r="F49" s="173"/>
      <c r="G49" s="173"/>
      <c r="H49" s="173">
        <f>'実質公債費比率（分子）の構造'!M$45</f>
        <v>1352</v>
      </c>
      <c r="I49" s="173"/>
      <c r="J49" s="173"/>
      <c r="K49" s="173">
        <f>'実質公債費比率（分子）の構造'!N$45</f>
        <v>1323</v>
      </c>
      <c r="L49" s="173"/>
      <c r="M49" s="173"/>
      <c r="N49" s="173">
        <f>'実質公債費比率（分子）の構造'!O$45</f>
        <v>1357</v>
      </c>
      <c r="O49" s="173"/>
      <c r="P49" s="173"/>
    </row>
    <row r="50" spans="1:16" x14ac:dyDescent="0.15">
      <c r="A50" s="173" t="s">
        <v>71</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502</v>
      </c>
      <c r="G50" s="173" t="e">
        <f>NA()</f>
        <v>#N/A</v>
      </c>
      <c r="H50" s="173" t="e">
        <f>NA()</f>
        <v>#N/A</v>
      </c>
      <c r="I50" s="173">
        <f>IF(ISNUMBER('実質公債費比率（分子）の構造'!M$53),'実質公債費比率（分子）の構造'!M$53,NA())</f>
        <v>544</v>
      </c>
      <c r="J50" s="173" t="e">
        <f>NA()</f>
        <v>#N/A</v>
      </c>
      <c r="K50" s="173" t="e">
        <f>NA()</f>
        <v>#N/A</v>
      </c>
      <c r="L50" s="173">
        <f>IF(ISNUMBER('実質公債費比率（分子）の構造'!N$53),'実質公債費比率（分子）の構造'!N$53,NA())</f>
        <v>577</v>
      </c>
      <c r="M50" s="173" t="e">
        <f>NA()</f>
        <v>#N/A</v>
      </c>
      <c r="N50" s="173" t="e">
        <f>NA()</f>
        <v>#N/A</v>
      </c>
      <c r="O50" s="173">
        <f>IF(ISNUMBER('実質公債費比率（分子）の構造'!O$53),'実質公債費比率（分子）の構造'!O$53,NA())</f>
        <v>581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10583</v>
      </c>
      <c r="E56" s="172"/>
      <c r="F56" s="172"/>
      <c r="G56" s="172">
        <f>'将来負担比率（分子）の構造'!J$52</f>
        <v>10315</v>
      </c>
      <c r="H56" s="172"/>
      <c r="I56" s="172"/>
      <c r="J56" s="172">
        <f>'将来負担比率（分子）の構造'!K$52</f>
        <v>10636</v>
      </c>
      <c r="K56" s="172"/>
      <c r="L56" s="172"/>
      <c r="M56" s="172">
        <f>'将来負担比率（分子）の構造'!L$52</f>
        <v>11766</v>
      </c>
      <c r="N56" s="172"/>
      <c r="O56" s="172"/>
      <c r="P56" s="172">
        <f>'将来負担比率（分子）の構造'!M$52</f>
        <v>12091</v>
      </c>
    </row>
    <row r="57" spans="1:16" x14ac:dyDescent="0.15">
      <c r="A57" s="172" t="s">
        <v>42</v>
      </c>
      <c r="B57" s="172"/>
      <c r="C57" s="172"/>
      <c r="D57" s="172">
        <f>'将来負担比率（分子）の構造'!I$51</f>
        <v>3</v>
      </c>
      <c r="E57" s="172"/>
      <c r="F57" s="172"/>
      <c r="G57" s="172">
        <f>'将来負担比率（分子）の構造'!J$51</f>
        <v>0</v>
      </c>
      <c r="H57" s="172"/>
      <c r="I57" s="172"/>
      <c r="J57" s="172">
        <f>'将来負担比率（分子）の構造'!K$51</f>
        <v>0</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2792</v>
      </c>
      <c r="E58" s="172"/>
      <c r="F58" s="172"/>
      <c r="G58" s="172">
        <f>'将来負担比率（分子）の構造'!J$50</f>
        <v>2902</v>
      </c>
      <c r="H58" s="172"/>
      <c r="I58" s="172"/>
      <c r="J58" s="172">
        <f>'将来負担比率（分子）の構造'!K$50</f>
        <v>2892</v>
      </c>
      <c r="K58" s="172"/>
      <c r="L58" s="172"/>
      <c r="M58" s="172">
        <f>'将来負担比率（分子）の構造'!L$50</f>
        <v>2591</v>
      </c>
      <c r="N58" s="172"/>
      <c r="O58" s="172"/>
      <c r="P58" s="172">
        <f>'将来負担比率（分子）の構造'!M$50</f>
        <v>2806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1534</v>
      </c>
      <c r="C62" s="172"/>
      <c r="D62" s="172"/>
      <c r="E62" s="172">
        <f>'将来負担比率（分子）の構造'!J$45</f>
        <v>1343</v>
      </c>
      <c r="F62" s="172"/>
      <c r="G62" s="172"/>
      <c r="H62" s="172">
        <f>'将来負担比率（分子）の構造'!K$45</f>
        <v>1262</v>
      </c>
      <c r="I62" s="172"/>
      <c r="J62" s="172"/>
      <c r="K62" s="172">
        <f>'将来負担比率（分子）の構造'!L$45</f>
        <v>1088</v>
      </c>
      <c r="L62" s="172"/>
      <c r="M62" s="172"/>
      <c r="N62" s="172">
        <f>'将来負担比率（分子）の構造'!M$45</f>
        <v>1108</v>
      </c>
      <c r="O62" s="172"/>
      <c r="P62" s="172"/>
    </row>
    <row r="63" spans="1:16" x14ac:dyDescent="0.15">
      <c r="A63" s="172" t="s">
        <v>34</v>
      </c>
      <c r="B63" s="172">
        <f>'将来負担比率（分子）の構造'!I$44</f>
        <v>1126</v>
      </c>
      <c r="C63" s="172"/>
      <c r="D63" s="172"/>
      <c r="E63" s="172">
        <f>'将来負担比率（分子）の構造'!J$44</f>
        <v>969</v>
      </c>
      <c r="F63" s="172"/>
      <c r="G63" s="172"/>
      <c r="H63" s="172">
        <f>'将来負担比率（分子）の構造'!K$44</f>
        <v>809</v>
      </c>
      <c r="I63" s="172"/>
      <c r="J63" s="172"/>
      <c r="K63" s="172">
        <f>'将来負担比率（分子）の構造'!L$44</f>
        <v>664</v>
      </c>
      <c r="L63" s="172"/>
      <c r="M63" s="172"/>
      <c r="N63" s="172">
        <f>'将来負担比率（分子）の構造'!M$44</f>
        <v>582</v>
      </c>
      <c r="O63" s="172"/>
      <c r="P63" s="172"/>
    </row>
    <row r="64" spans="1:16" x14ac:dyDescent="0.15">
      <c r="A64" s="172" t="s">
        <v>33</v>
      </c>
      <c r="B64" s="172">
        <f>'将来負担比率（分子）の構造'!I$43</f>
        <v>1416</v>
      </c>
      <c r="C64" s="172"/>
      <c r="D64" s="172"/>
      <c r="E64" s="172">
        <f>'将来負担比率（分子）の構造'!J$43</f>
        <v>1559</v>
      </c>
      <c r="F64" s="172"/>
      <c r="G64" s="172"/>
      <c r="H64" s="172">
        <f>'将来負担比率（分子）の構造'!K$43</f>
        <v>1514</v>
      </c>
      <c r="I64" s="172"/>
      <c r="J64" s="172"/>
      <c r="K64" s="172">
        <f>'将来負担比率（分子）の構造'!L$43</f>
        <v>1487</v>
      </c>
      <c r="L64" s="172"/>
      <c r="M64" s="172"/>
      <c r="N64" s="172">
        <f>'将来負担比率（分子）の構造'!M$43</f>
        <v>1573</v>
      </c>
      <c r="O64" s="172"/>
      <c r="P64" s="172"/>
    </row>
    <row r="65" spans="1:16" x14ac:dyDescent="0.15">
      <c r="A65" s="172" t="s">
        <v>32</v>
      </c>
      <c r="B65" s="172" t="str">
        <f>'将来負担比率（分子）の構造'!I$42</f>
        <v>-</v>
      </c>
      <c r="C65" s="172"/>
      <c r="D65" s="172"/>
      <c r="E65" s="172">
        <f>'将来負担比率（分子）の構造'!J$42</f>
        <v>121</v>
      </c>
      <c r="F65" s="172"/>
      <c r="G65" s="172"/>
      <c r="H65" s="172">
        <f>'将来負担比率（分子）の構造'!K$42</f>
        <v>121</v>
      </c>
      <c r="I65" s="172"/>
      <c r="J65" s="172"/>
      <c r="K65" s="172">
        <f>'将来負担比率（分子）の構造'!L$42</f>
        <v>387</v>
      </c>
      <c r="L65" s="172"/>
      <c r="M65" s="172"/>
      <c r="N65" s="172">
        <f>'将来負担比率（分子）の構造'!M$42</f>
        <v>387</v>
      </c>
      <c r="O65" s="172"/>
      <c r="P65" s="172"/>
    </row>
    <row r="66" spans="1:16" x14ac:dyDescent="0.15">
      <c r="A66" s="172" t="s">
        <v>31</v>
      </c>
      <c r="B66" s="172">
        <f>'将来負担比率（分子）の構造'!I$41</f>
        <v>12813</v>
      </c>
      <c r="C66" s="172"/>
      <c r="D66" s="172"/>
      <c r="E66" s="172">
        <f>'将来負担比率（分子）の構造'!J$41</f>
        <v>12469</v>
      </c>
      <c r="F66" s="172"/>
      <c r="G66" s="172"/>
      <c r="H66" s="172">
        <f>'将来負担比率（分子）の構造'!K$41</f>
        <v>13145</v>
      </c>
      <c r="I66" s="172"/>
      <c r="J66" s="172"/>
      <c r="K66" s="172">
        <f>'将来負担比率（分子）の構造'!L$41</f>
        <v>14955</v>
      </c>
      <c r="L66" s="172"/>
      <c r="M66" s="172"/>
      <c r="N66" s="172">
        <f>'将来負担比率（分子）の構造'!M$41</f>
        <v>15453</v>
      </c>
      <c r="O66" s="172"/>
      <c r="P66" s="172"/>
    </row>
    <row r="67" spans="1:16" x14ac:dyDescent="0.15">
      <c r="A67" s="172" t="s">
        <v>75</v>
      </c>
      <c r="B67" s="172" t="e">
        <f>NA()</f>
        <v>#N/A</v>
      </c>
      <c r="C67" s="172">
        <f>IF(ISNUMBER('将来負担比率（分子）の構造'!I$53), IF('将来負担比率（分子）の構造'!I$53 &lt; 0, 0, '将来負担比率（分子）の構造'!I$53), NA())</f>
        <v>3510</v>
      </c>
      <c r="D67" s="172" t="e">
        <f>NA()</f>
        <v>#N/A</v>
      </c>
      <c r="E67" s="172" t="e">
        <f>NA()</f>
        <v>#N/A</v>
      </c>
      <c r="F67" s="172">
        <f>IF(ISNUMBER('将来負担比率（分子）の構造'!J$53), IF('将来負担比率（分子）の構造'!J$53 &lt; 0, 0, '将来負担比率（分子）の構造'!J$53), NA())</f>
        <v>3244</v>
      </c>
      <c r="G67" s="172" t="e">
        <f>NA()</f>
        <v>#N/A</v>
      </c>
      <c r="H67" s="172" t="e">
        <f>NA()</f>
        <v>#N/A</v>
      </c>
      <c r="I67" s="172">
        <f>IF(ISNUMBER('将来負担比率（分子）の構造'!K$53), IF('将来負担比率（分子）の構造'!K$53 &lt; 0, 0, '将来負担比率（分子）の構造'!K$53), NA())</f>
        <v>3323</v>
      </c>
      <c r="J67" s="172" t="e">
        <f>NA()</f>
        <v>#N/A</v>
      </c>
      <c r="K67" s="172" t="e">
        <f>NA()</f>
        <v>#N/A</v>
      </c>
      <c r="L67" s="172">
        <f>IF(ISNUMBER('将来負担比率（分子）の構造'!L$53), IF('将来負担比率（分子）の構造'!L$53 &lt; 0, 0, '将来負担比率（分子）の構造'!L$53), NA())</f>
        <v>4224</v>
      </c>
      <c r="M67" s="172" t="e">
        <f>NA()</f>
        <v>#N/A</v>
      </c>
      <c r="N67" s="172" t="e">
        <f>NA()</f>
        <v>#N/A</v>
      </c>
      <c r="O67" s="172">
        <f>IF(ISNUMBER('将来負担比率（分子）の構造'!M$53), IF('将来負担比率（分子）の構造'!M$53 &lt; 0, 0, '将来負担比率（分子）の構造'!M$53), NA())</f>
        <v>4206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865</v>
      </c>
      <c r="C72" s="176">
        <f>基金残高に係る経年分析!G55</f>
        <v>763</v>
      </c>
      <c r="D72" s="176">
        <f>基金残高に係る経年分析!H55</f>
        <v>1089</v>
      </c>
    </row>
    <row r="73" spans="1:16" x14ac:dyDescent="0.15">
      <c r="A73" s="175" t="s">
        <v>78</v>
      </c>
      <c r="B73" s="176">
        <f>基金残高に係る経年分析!F56</f>
        <v>611</v>
      </c>
      <c r="C73" s="176">
        <f>基金残高に係る経年分析!G56</f>
        <v>619</v>
      </c>
      <c r="D73" s="176">
        <f>基金残高に係る経年分析!H56</f>
        <v>721</v>
      </c>
    </row>
    <row r="74" spans="1:16" x14ac:dyDescent="0.15">
      <c r="A74" s="175" t="s">
        <v>79</v>
      </c>
      <c r="B74" s="176">
        <f>基金残高に係る経年分析!F57</f>
        <v>1888</v>
      </c>
      <c r="C74" s="176">
        <f>基金残高に係る経年分析!G57</f>
        <v>1501</v>
      </c>
      <c r="D74" s="176">
        <f>基金残高に係る経年分析!H57</f>
        <v>1177</v>
      </c>
    </row>
  </sheetData>
  <sheetProtection algorithmName="SHA-512" hashValue="GxGznHo1FYNzrgMrgvpBkHRWYzlKJXE33bt0JSXtUcfU3PXhILnirfJclfdDP1bLysey3Q3zpMYtjbPqJdWo1Q==" saltValue="LPj3yJ64WnZxsPvy91pp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213</v>
      </c>
      <c r="DI1" s="746"/>
      <c r="DJ1" s="746"/>
      <c r="DK1" s="746"/>
      <c r="DL1" s="746"/>
      <c r="DM1" s="746"/>
      <c r="DN1" s="747"/>
      <c r="DO1" s="212"/>
      <c r="DP1" s="745" t="s">
        <v>214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219</v>
      </c>
      <c r="S4" s="688"/>
      <c r="T4" s="688"/>
      <c r="U4" s="688"/>
      <c r="V4" s="688"/>
      <c r="W4" s="688"/>
      <c r="X4" s="688"/>
      <c r="Y4" s="689"/>
      <c r="Z4" s="687" t="s">
        <v>220</v>
      </c>
      <c r="AA4" s="688"/>
      <c r="AB4" s="688"/>
      <c r="AC4" s="689"/>
      <c r="AD4" s="687" t="s">
        <v>221</v>
      </c>
      <c r="AE4" s="688"/>
      <c r="AF4" s="688"/>
      <c r="AG4" s="688"/>
      <c r="AH4" s="688"/>
      <c r="AI4" s="688"/>
      <c r="AJ4" s="688"/>
      <c r="AK4" s="689"/>
      <c r="AL4" s="687" t="s">
        <v>220</v>
      </c>
      <c r="AM4" s="688"/>
      <c r="AN4" s="688"/>
      <c r="AO4" s="689"/>
      <c r="AP4" s="748" t="s">
        <v>222</v>
      </c>
      <c r="AQ4" s="748"/>
      <c r="AR4" s="748"/>
      <c r="AS4" s="748"/>
      <c r="AT4" s="748"/>
      <c r="AU4" s="748"/>
      <c r="AV4" s="748"/>
      <c r="AW4" s="748"/>
      <c r="AX4" s="748"/>
      <c r="AY4" s="748"/>
      <c r="AZ4" s="748"/>
      <c r="BA4" s="748"/>
      <c r="BB4" s="748"/>
      <c r="BC4" s="748"/>
      <c r="BD4" s="748"/>
      <c r="BE4" s="748"/>
      <c r="BF4" s="748"/>
      <c r="BG4" s="748" t="s">
        <v>223</v>
      </c>
      <c r="BH4" s="748"/>
      <c r="BI4" s="748"/>
      <c r="BJ4" s="748"/>
      <c r="BK4" s="748"/>
      <c r="BL4" s="748"/>
      <c r="BM4" s="748"/>
      <c r="BN4" s="748"/>
      <c r="BO4" s="748" t="s">
        <v>220</v>
      </c>
      <c r="BP4" s="748"/>
      <c r="BQ4" s="748"/>
      <c r="BR4" s="748"/>
      <c r="BS4" s="748" t="s">
        <v>224</v>
      </c>
      <c r="BT4" s="748"/>
      <c r="BU4" s="748"/>
      <c r="BV4" s="748"/>
      <c r="BW4" s="748"/>
      <c r="BX4" s="748"/>
      <c r="BY4" s="748"/>
      <c r="BZ4" s="748"/>
      <c r="CA4" s="748"/>
      <c r="CB4" s="748"/>
      <c r="CD4" s="730" t="s">
        <v>225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226</v>
      </c>
      <c r="C5" s="697"/>
      <c r="D5" s="697"/>
      <c r="E5" s="697"/>
      <c r="F5" s="697"/>
      <c r="G5" s="697"/>
      <c r="H5" s="697"/>
      <c r="I5" s="697"/>
      <c r="J5" s="697"/>
      <c r="K5" s="697"/>
      <c r="L5" s="697"/>
      <c r="M5" s="697"/>
      <c r="N5" s="697"/>
      <c r="O5" s="697"/>
      <c r="P5" s="697"/>
      <c r="Q5" s="698"/>
      <c r="R5" s="681">
        <v>1428654</v>
      </c>
      <c r="S5" s="682"/>
      <c r="T5" s="682"/>
      <c r="U5" s="682"/>
      <c r="V5" s="682"/>
      <c r="W5" s="682"/>
      <c r="X5" s="682"/>
      <c r="Y5" s="725"/>
      <c r="Z5" s="743">
        <v>10.9</v>
      </c>
      <c r="AA5" s="743"/>
      <c r="AB5" s="743"/>
      <c r="AC5" s="743"/>
      <c r="AD5" s="744">
        <v>1428654</v>
      </c>
      <c r="AE5" s="744"/>
      <c r="AF5" s="744"/>
      <c r="AG5" s="744"/>
      <c r="AH5" s="744"/>
      <c r="AI5" s="744"/>
      <c r="AJ5" s="744"/>
      <c r="AK5" s="744"/>
      <c r="AL5" s="726">
        <v>22.5</v>
      </c>
      <c r="AM5" s="701"/>
      <c r="AN5" s="701"/>
      <c r="AO5" s="727"/>
      <c r="AP5" s="696" t="s">
        <v>227</v>
      </c>
      <c r="AQ5" s="697"/>
      <c r="AR5" s="697"/>
      <c r="AS5" s="697"/>
      <c r="AT5" s="697"/>
      <c r="AU5" s="697"/>
      <c r="AV5" s="697"/>
      <c r="AW5" s="697"/>
      <c r="AX5" s="697"/>
      <c r="AY5" s="697"/>
      <c r="AZ5" s="697"/>
      <c r="BA5" s="697"/>
      <c r="BB5" s="697"/>
      <c r="BC5" s="697"/>
      <c r="BD5" s="697"/>
      <c r="BE5" s="697"/>
      <c r="BF5" s="698"/>
      <c r="BG5" s="628">
        <v>1409882</v>
      </c>
      <c r="BH5" s="629"/>
      <c r="BI5" s="629"/>
      <c r="BJ5" s="629"/>
      <c r="BK5" s="629"/>
      <c r="BL5" s="629"/>
      <c r="BM5" s="629"/>
      <c r="BN5" s="630"/>
      <c r="BO5" s="655">
        <v>98.7</v>
      </c>
      <c r="BP5" s="655"/>
      <c r="BQ5" s="655"/>
      <c r="BR5" s="655"/>
      <c r="BS5" s="656" t="s">
        <v>129</v>
      </c>
      <c r="BT5" s="656"/>
      <c r="BU5" s="656"/>
      <c r="BV5" s="656"/>
      <c r="BW5" s="656"/>
      <c r="BX5" s="656"/>
      <c r="BY5" s="656"/>
      <c r="BZ5" s="656"/>
      <c r="CA5" s="656"/>
      <c r="CB5" s="714"/>
      <c r="CD5" s="730" t="s">
        <v>222</v>
      </c>
      <c r="CE5" s="731"/>
      <c r="CF5" s="731"/>
      <c r="CG5" s="731"/>
      <c r="CH5" s="731"/>
      <c r="CI5" s="731"/>
      <c r="CJ5" s="731"/>
      <c r="CK5" s="731"/>
      <c r="CL5" s="731"/>
      <c r="CM5" s="731"/>
      <c r="CN5" s="731"/>
      <c r="CO5" s="731"/>
      <c r="CP5" s="731"/>
      <c r="CQ5" s="732"/>
      <c r="CR5" s="730" t="s">
        <v>228</v>
      </c>
      <c r="CS5" s="731"/>
      <c r="CT5" s="731"/>
      <c r="CU5" s="731"/>
      <c r="CV5" s="731"/>
      <c r="CW5" s="731"/>
      <c r="CX5" s="731"/>
      <c r="CY5" s="732"/>
      <c r="CZ5" s="730" t="s">
        <v>220</v>
      </c>
      <c r="DA5" s="731"/>
      <c r="DB5" s="731"/>
      <c r="DC5" s="732"/>
      <c r="DD5" s="730" t="s">
        <v>229</v>
      </c>
      <c r="DE5" s="731"/>
      <c r="DF5" s="731"/>
      <c r="DG5" s="731"/>
      <c r="DH5" s="731"/>
      <c r="DI5" s="731"/>
      <c r="DJ5" s="731"/>
      <c r="DK5" s="731"/>
      <c r="DL5" s="731"/>
      <c r="DM5" s="731"/>
      <c r="DN5" s="731"/>
      <c r="DO5" s="731"/>
      <c r="DP5" s="732"/>
      <c r="DQ5" s="730" t="s">
        <v>230</v>
      </c>
      <c r="DR5" s="731"/>
      <c r="DS5" s="731"/>
      <c r="DT5" s="731"/>
      <c r="DU5" s="731"/>
      <c r="DV5" s="731"/>
      <c r="DW5" s="731"/>
      <c r="DX5" s="731"/>
      <c r="DY5" s="731"/>
      <c r="DZ5" s="731"/>
      <c r="EA5" s="731"/>
      <c r="EB5" s="731"/>
      <c r="EC5" s="732"/>
    </row>
    <row r="6" spans="2:143" ht="11.25" customHeight="1" x14ac:dyDescent="0.15">
      <c r="B6" s="625" t="s">
        <v>231</v>
      </c>
      <c r="C6" s="626"/>
      <c r="D6" s="626"/>
      <c r="E6" s="626"/>
      <c r="F6" s="626"/>
      <c r="G6" s="626"/>
      <c r="H6" s="626"/>
      <c r="I6" s="626"/>
      <c r="J6" s="626"/>
      <c r="K6" s="626"/>
      <c r="L6" s="626"/>
      <c r="M6" s="626"/>
      <c r="N6" s="626"/>
      <c r="O6" s="626"/>
      <c r="P6" s="626"/>
      <c r="Q6" s="627"/>
      <c r="R6" s="628">
        <v>74975</v>
      </c>
      <c r="S6" s="629"/>
      <c r="T6" s="629"/>
      <c r="U6" s="629"/>
      <c r="V6" s="629"/>
      <c r="W6" s="629"/>
      <c r="X6" s="629"/>
      <c r="Y6" s="630"/>
      <c r="Z6" s="655">
        <v>0.6</v>
      </c>
      <c r="AA6" s="655"/>
      <c r="AB6" s="655"/>
      <c r="AC6" s="655"/>
      <c r="AD6" s="656">
        <v>74975</v>
      </c>
      <c r="AE6" s="656"/>
      <c r="AF6" s="656"/>
      <c r="AG6" s="656"/>
      <c r="AH6" s="656"/>
      <c r="AI6" s="656"/>
      <c r="AJ6" s="656"/>
      <c r="AK6" s="656"/>
      <c r="AL6" s="631">
        <v>1.2</v>
      </c>
      <c r="AM6" s="632"/>
      <c r="AN6" s="632"/>
      <c r="AO6" s="657"/>
      <c r="AP6" s="625" t="s">
        <v>232</v>
      </c>
      <c r="AQ6" s="626"/>
      <c r="AR6" s="626"/>
      <c r="AS6" s="626"/>
      <c r="AT6" s="626"/>
      <c r="AU6" s="626"/>
      <c r="AV6" s="626"/>
      <c r="AW6" s="626"/>
      <c r="AX6" s="626"/>
      <c r="AY6" s="626"/>
      <c r="AZ6" s="626"/>
      <c r="BA6" s="626"/>
      <c r="BB6" s="626"/>
      <c r="BC6" s="626"/>
      <c r="BD6" s="626"/>
      <c r="BE6" s="626"/>
      <c r="BF6" s="627"/>
      <c r="BG6" s="628">
        <v>1409882</v>
      </c>
      <c r="BH6" s="629"/>
      <c r="BI6" s="629"/>
      <c r="BJ6" s="629"/>
      <c r="BK6" s="629"/>
      <c r="BL6" s="629"/>
      <c r="BM6" s="629"/>
      <c r="BN6" s="630"/>
      <c r="BO6" s="655">
        <v>98.7</v>
      </c>
      <c r="BP6" s="655"/>
      <c r="BQ6" s="655"/>
      <c r="BR6" s="655"/>
      <c r="BS6" s="656" t="s">
        <v>129</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74102</v>
      </c>
      <c r="CS6" s="629"/>
      <c r="CT6" s="629"/>
      <c r="CU6" s="629"/>
      <c r="CV6" s="629"/>
      <c r="CW6" s="629"/>
      <c r="CX6" s="629"/>
      <c r="CY6" s="630"/>
      <c r="CZ6" s="726">
        <v>0.6</v>
      </c>
      <c r="DA6" s="701"/>
      <c r="DB6" s="701"/>
      <c r="DC6" s="729"/>
      <c r="DD6" s="634" t="s">
        <v>129</v>
      </c>
      <c r="DE6" s="629"/>
      <c r="DF6" s="629"/>
      <c r="DG6" s="629"/>
      <c r="DH6" s="629"/>
      <c r="DI6" s="629"/>
      <c r="DJ6" s="629"/>
      <c r="DK6" s="629"/>
      <c r="DL6" s="629"/>
      <c r="DM6" s="629"/>
      <c r="DN6" s="629"/>
      <c r="DO6" s="629"/>
      <c r="DP6" s="630"/>
      <c r="DQ6" s="634">
        <v>74102</v>
      </c>
      <c r="DR6" s="629"/>
      <c r="DS6" s="629"/>
      <c r="DT6" s="629"/>
      <c r="DU6" s="629"/>
      <c r="DV6" s="629"/>
      <c r="DW6" s="629"/>
      <c r="DX6" s="629"/>
      <c r="DY6" s="629"/>
      <c r="DZ6" s="629"/>
      <c r="EA6" s="629"/>
      <c r="EB6" s="629"/>
      <c r="EC6" s="672"/>
    </row>
    <row r="7" spans="2:143" ht="11.25" customHeight="1" x14ac:dyDescent="0.15">
      <c r="B7" s="625" t="s">
        <v>235</v>
      </c>
      <c r="C7" s="626"/>
      <c r="D7" s="626"/>
      <c r="E7" s="626"/>
      <c r="F7" s="626"/>
      <c r="G7" s="626"/>
      <c r="H7" s="626"/>
      <c r="I7" s="626"/>
      <c r="J7" s="626"/>
      <c r="K7" s="626"/>
      <c r="L7" s="626"/>
      <c r="M7" s="626"/>
      <c r="N7" s="626"/>
      <c r="O7" s="626"/>
      <c r="P7" s="626"/>
      <c r="Q7" s="627"/>
      <c r="R7" s="628">
        <v>1427</v>
      </c>
      <c r="S7" s="629"/>
      <c r="T7" s="629"/>
      <c r="U7" s="629"/>
      <c r="V7" s="629"/>
      <c r="W7" s="629"/>
      <c r="X7" s="629"/>
      <c r="Y7" s="630"/>
      <c r="Z7" s="655">
        <v>0</v>
      </c>
      <c r="AA7" s="655"/>
      <c r="AB7" s="655"/>
      <c r="AC7" s="655"/>
      <c r="AD7" s="656">
        <v>1427</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570620</v>
      </c>
      <c r="BH7" s="629"/>
      <c r="BI7" s="629"/>
      <c r="BJ7" s="629"/>
      <c r="BK7" s="629"/>
      <c r="BL7" s="629"/>
      <c r="BM7" s="629"/>
      <c r="BN7" s="630"/>
      <c r="BO7" s="655">
        <v>39.9</v>
      </c>
      <c r="BP7" s="655"/>
      <c r="BQ7" s="655"/>
      <c r="BR7" s="655"/>
      <c r="BS7" s="656" t="s">
        <v>129</v>
      </c>
      <c r="BT7" s="656"/>
      <c r="BU7" s="656"/>
      <c r="BV7" s="656"/>
      <c r="BW7" s="656"/>
      <c r="BX7" s="656"/>
      <c r="BY7" s="656"/>
      <c r="BZ7" s="656"/>
      <c r="CA7" s="656"/>
      <c r="CB7" s="714"/>
      <c r="CD7" s="662" t="s">
        <v>237</v>
      </c>
      <c r="CE7" s="663"/>
      <c r="CF7" s="663"/>
      <c r="CG7" s="663"/>
      <c r="CH7" s="663"/>
      <c r="CI7" s="663"/>
      <c r="CJ7" s="663"/>
      <c r="CK7" s="663"/>
      <c r="CL7" s="663"/>
      <c r="CM7" s="663"/>
      <c r="CN7" s="663"/>
      <c r="CO7" s="663"/>
      <c r="CP7" s="663"/>
      <c r="CQ7" s="664"/>
      <c r="CR7" s="628">
        <v>2636485</v>
      </c>
      <c r="CS7" s="629"/>
      <c r="CT7" s="629"/>
      <c r="CU7" s="629"/>
      <c r="CV7" s="629"/>
      <c r="CW7" s="629"/>
      <c r="CX7" s="629"/>
      <c r="CY7" s="630"/>
      <c r="CZ7" s="655">
        <v>20.7</v>
      </c>
      <c r="DA7" s="655"/>
      <c r="DB7" s="655"/>
      <c r="DC7" s="655"/>
      <c r="DD7" s="634">
        <v>699203</v>
      </c>
      <c r="DE7" s="629"/>
      <c r="DF7" s="629"/>
      <c r="DG7" s="629"/>
      <c r="DH7" s="629"/>
      <c r="DI7" s="629"/>
      <c r="DJ7" s="629"/>
      <c r="DK7" s="629"/>
      <c r="DL7" s="629"/>
      <c r="DM7" s="629"/>
      <c r="DN7" s="629"/>
      <c r="DO7" s="629"/>
      <c r="DP7" s="630"/>
      <c r="DQ7" s="634">
        <v>1344055</v>
      </c>
      <c r="DR7" s="629"/>
      <c r="DS7" s="629"/>
      <c r="DT7" s="629"/>
      <c r="DU7" s="629"/>
      <c r="DV7" s="629"/>
      <c r="DW7" s="629"/>
      <c r="DX7" s="629"/>
      <c r="DY7" s="629"/>
      <c r="DZ7" s="629"/>
      <c r="EA7" s="629"/>
      <c r="EB7" s="629"/>
      <c r="EC7" s="672"/>
    </row>
    <row r="8" spans="2:143" ht="11.25" customHeight="1" x14ac:dyDescent="0.15">
      <c r="B8" s="625" t="s">
        <v>238</v>
      </c>
      <c r="C8" s="626"/>
      <c r="D8" s="626"/>
      <c r="E8" s="626"/>
      <c r="F8" s="626"/>
      <c r="G8" s="626"/>
      <c r="H8" s="626"/>
      <c r="I8" s="626"/>
      <c r="J8" s="626"/>
      <c r="K8" s="626"/>
      <c r="L8" s="626"/>
      <c r="M8" s="626"/>
      <c r="N8" s="626"/>
      <c r="O8" s="626"/>
      <c r="P8" s="626"/>
      <c r="Q8" s="627"/>
      <c r="R8" s="628">
        <v>11435</v>
      </c>
      <c r="S8" s="629"/>
      <c r="T8" s="629"/>
      <c r="U8" s="629"/>
      <c r="V8" s="629"/>
      <c r="W8" s="629"/>
      <c r="X8" s="629"/>
      <c r="Y8" s="630"/>
      <c r="Z8" s="655">
        <v>0.1</v>
      </c>
      <c r="AA8" s="655"/>
      <c r="AB8" s="655"/>
      <c r="AC8" s="655"/>
      <c r="AD8" s="656">
        <v>11435</v>
      </c>
      <c r="AE8" s="656"/>
      <c r="AF8" s="656"/>
      <c r="AG8" s="656"/>
      <c r="AH8" s="656"/>
      <c r="AI8" s="656"/>
      <c r="AJ8" s="656"/>
      <c r="AK8" s="656"/>
      <c r="AL8" s="631">
        <v>0.2</v>
      </c>
      <c r="AM8" s="632"/>
      <c r="AN8" s="632"/>
      <c r="AO8" s="657"/>
      <c r="AP8" s="625" t="s">
        <v>239</v>
      </c>
      <c r="AQ8" s="626"/>
      <c r="AR8" s="626"/>
      <c r="AS8" s="626"/>
      <c r="AT8" s="626"/>
      <c r="AU8" s="626"/>
      <c r="AV8" s="626"/>
      <c r="AW8" s="626"/>
      <c r="AX8" s="626"/>
      <c r="AY8" s="626"/>
      <c r="AZ8" s="626"/>
      <c r="BA8" s="626"/>
      <c r="BB8" s="626"/>
      <c r="BC8" s="626"/>
      <c r="BD8" s="626"/>
      <c r="BE8" s="626"/>
      <c r="BF8" s="627"/>
      <c r="BG8" s="628">
        <v>23477</v>
      </c>
      <c r="BH8" s="629"/>
      <c r="BI8" s="629"/>
      <c r="BJ8" s="629"/>
      <c r="BK8" s="629"/>
      <c r="BL8" s="629"/>
      <c r="BM8" s="629"/>
      <c r="BN8" s="630"/>
      <c r="BO8" s="655">
        <v>1.6</v>
      </c>
      <c r="BP8" s="655"/>
      <c r="BQ8" s="655"/>
      <c r="BR8" s="655"/>
      <c r="BS8" s="656" t="s">
        <v>129</v>
      </c>
      <c r="BT8" s="656"/>
      <c r="BU8" s="656"/>
      <c r="BV8" s="656"/>
      <c r="BW8" s="656"/>
      <c r="BX8" s="656"/>
      <c r="BY8" s="656"/>
      <c r="BZ8" s="656"/>
      <c r="CA8" s="656"/>
      <c r="CB8" s="714"/>
      <c r="CD8" s="662" t="s">
        <v>240</v>
      </c>
      <c r="CE8" s="663"/>
      <c r="CF8" s="663"/>
      <c r="CG8" s="663"/>
      <c r="CH8" s="663"/>
      <c r="CI8" s="663"/>
      <c r="CJ8" s="663"/>
      <c r="CK8" s="663"/>
      <c r="CL8" s="663"/>
      <c r="CM8" s="663"/>
      <c r="CN8" s="663"/>
      <c r="CO8" s="663"/>
      <c r="CP8" s="663"/>
      <c r="CQ8" s="664"/>
      <c r="CR8" s="628">
        <v>3645517</v>
      </c>
      <c r="CS8" s="629"/>
      <c r="CT8" s="629"/>
      <c r="CU8" s="629"/>
      <c r="CV8" s="629"/>
      <c r="CW8" s="629"/>
      <c r="CX8" s="629"/>
      <c r="CY8" s="630"/>
      <c r="CZ8" s="655">
        <v>28.7</v>
      </c>
      <c r="DA8" s="655"/>
      <c r="DB8" s="655"/>
      <c r="DC8" s="655"/>
      <c r="DD8" s="634">
        <v>407158</v>
      </c>
      <c r="DE8" s="629"/>
      <c r="DF8" s="629"/>
      <c r="DG8" s="629"/>
      <c r="DH8" s="629"/>
      <c r="DI8" s="629"/>
      <c r="DJ8" s="629"/>
      <c r="DK8" s="629"/>
      <c r="DL8" s="629"/>
      <c r="DM8" s="629"/>
      <c r="DN8" s="629"/>
      <c r="DO8" s="629"/>
      <c r="DP8" s="630"/>
      <c r="DQ8" s="634">
        <v>1707846</v>
      </c>
      <c r="DR8" s="629"/>
      <c r="DS8" s="629"/>
      <c r="DT8" s="629"/>
      <c r="DU8" s="629"/>
      <c r="DV8" s="629"/>
      <c r="DW8" s="629"/>
      <c r="DX8" s="629"/>
      <c r="DY8" s="629"/>
      <c r="DZ8" s="629"/>
      <c r="EA8" s="629"/>
      <c r="EB8" s="629"/>
      <c r="EC8" s="672"/>
    </row>
    <row r="9" spans="2:143" ht="11.25" customHeight="1" x14ac:dyDescent="0.15">
      <c r="B9" s="625" t="s">
        <v>241</v>
      </c>
      <c r="C9" s="626"/>
      <c r="D9" s="626"/>
      <c r="E9" s="626"/>
      <c r="F9" s="626"/>
      <c r="G9" s="626"/>
      <c r="H9" s="626"/>
      <c r="I9" s="626"/>
      <c r="J9" s="626"/>
      <c r="K9" s="626"/>
      <c r="L9" s="626"/>
      <c r="M9" s="626"/>
      <c r="N9" s="626"/>
      <c r="O9" s="626"/>
      <c r="P9" s="626"/>
      <c r="Q9" s="627"/>
      <c r="R9" s="628">
        <v>12741</v>
      </c>
      <c r="S9" s="629"/>
      <c r="T9" s="629"/>
      <c r="U9" s="629"/>
      <c r="V9" s="629"/>
      <c r="W9" s="629"/>
      <c r="X9" s="629"/>
      <c r="Y9" s="630"/>
      <c r="Z9" s="655">
        <v>0.1</v>
      </c>
      <c r="AA9" s="655"/>
      <c r="AB9" s="655"/>
      <c r="AC9" s="655"/>
      <c r="AD9" s="656">
        <v>12741</v>
      </c>
      <c r="AE9" s="656"/>
      <c r="AF9" s="656"/>
      <c r="AG9" s="656"/>
      <c r="AH9" s="656"/>
      <c r="AI9" s="656"/>
      <c r="AJ9" s="656"/>
      <c r="AK9" s="656"/>
      <c r="AL9" s="631">
        <v>0.2</v>
      </c>
      <c r="AM9" s="632"/>
      <c r="AN9" s="632"/>
      <c r="AO9" s="657"/>
      <c r="AP9" s="625" t="s">
        <v>242</v>
      </c>
      <c r="AQ9" s="626"/>
      <c r="AR9" s="626"/>
      <c r="AS9" s="626"/>
      <c r="AT9" s="626"/>
      <c r="AU9" s="626"/>
      <c r="AV9" s="626"/>
      <c r="AW9" s="626"/>
      <c r="AX9" s="626"/>
      <c r="AY9" s="626"/>
      <c r="AZ9" s="626"/>
      <c r="BA9" s="626"/>
      <c r="BB9" s="626"/>
      <c r="BC9" s="626"/>
      <c r="BD9" s="626"/>
      <c r="BE9" s="626"/>
      <c r="BF9" s="627"/>
      <c r="BG9" s="628">
        <v>479429</v>
      </c>
      <c r="BH9" s="629"/>
      <c r="BI9" s="629"/>
      <c r="BJ9" s="629"/>
      <c r="BK9" s="629"/>
      <c r="BL9" s="629"/>
      <c r="BM9" s="629"/>
      <c r="BN9" s="630"/>
      <c r="BO9" s="655">
        <v>33.6</v>
      </c>
      <c r="BP9" s="655"/>
      <c r="BQ9" s="655"/>
      <c r="BR9" s="655"/>
      <c r="BS9" s="656" t="s">
        <v>129</v>
      </c>
      <c r="BT9" s="656"/>
      <c r="BU9" s="656"/>
      <c r="BV9" s="656"/>
      <c r="BW9" s="656"/>
      <c r="BX9" s="656"/>
      <c r="BY9" s="656"/>
      <c r="BZ9" s="656"/>
      <c r="CA9" s="656"/>
      <c r="CB9" s="714"/>
      <c r="CD9" s="662" t="s">
        <v>243</v>
      </c>
      <c r="CE9" s="663"/>
      <c r="CF9" s="663"/>
      <c r="CG9" s="663"/>
      <c r="CH9" s="663"/>
      <c r="CI9" s="663"/>
      <c r="CJ9" s="663"/>
      <c r="CK9" s="663"/>
      <c r="CL9" s="663"/>
      <c r="CM9" s="663"/>
      <c r="CN9" s="663"/>
      <c r="CO9" s="663"/>
      <c r="CP9" s="663"/>
      <c r="CQ9" s="664"/>
      <c r="CR9" s="628">
        <v>1844211</v>
      </c>
      <c r="CS9" s="629"/>
      <c r="CT9" s="629"/>
      <c r="CU9" s="629"/>
      <c r="CV9" s="629"/>
      <c r="CW9" s="629"/>
      <c r="CX9" s="629"/>
      <c r="CY9" s="630"/>
      <c r="CZ9" s="655">
        <v>14.5</v>
      </c>
      <c r="DA9" s="655"/>
      <c r="DB9" s="655"/>
      <c r="DC9" s="655"/>
      <c r="DD9" s="634">
        <v>19403</v>
      </c>
      <c r="DE9" s="629"/>
      <c r="DF9" s="629"/>
      <c r="DG9" s="629"/>
      <c r="DH9" s="629"/>
      <c r="DI9" s="629"/>
      <c r="DJ9" s="629"/>
      <c r="DK9" s="629"/>
      <c r="DL9" s="629"/>
      <c r="DM9" s="629"/>
      <c r="DN9" s="629"/>
      <c r="DO9" s="629"/>
      <c r="DP9" s="630"/>
      <c r="DQ9" s="634">
        <v>1406830</v>
      </c>
      <c r="DR9" s="629"/>
      <c r="DS9" s="629"/>
      <c r="DT9" s="629"/>
      <c r="DU9" s="629"/>
      <c r="DV9" s="629"/>
      <c r="DW9" s="629"/>
      <c r="DX9" s="629"/>
      <c r="DY9" s="629"/>
      <c r="DZ9" s="629"/>
      <c r="EA9" s="629"/>
      <c r="EB9" s="629"/>
      <c r="EC9" s="672"/>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39317</v>
      </c>
      <c r="BH10" s="629"/>
      <c r="BI10" s="629"/>
      <c r="BJ10" s="629"/>
      <c r="BK10" s="629"/>
      <c r="BL10" s="629"/>
      <c r="BM10" s="629"/>
      <c r="BN10" s="630"/>
      <c r="BO10" s="655">
        <v>2.8</v>
      </c>
      <c r="BP10" s="655"/>
      <c r="BQ10" s="655"/>
      <c r="BR10" s="655"/>
      <c r="BS10" s="656" t="s">
        <v>129</v>
      </c>
      <c r="BT10" s="656"/>
      <c r="BU10" s="656"/>
      <c r="BV10" s="656"/>
      <c r="BW10" s="656"/>
      <c r="BX10" s="656"/>
      <c r="BY10" s="656"/>
      <c r="BZ10" s="656"/>
      <c r="CA10" s="656"/>
      <c r="CB10" s="714"/>
      <c r="CD10" s="662" t="s">
        <v>246</v>
      </c>
      <c r="CE10" s="663"/>
      <c r="CF10" s="663"/>
      <c r="CG10" s="663"/>
      <c r="CH10" s="663"/>
      <c r="CI10" s="663"/>
      <c r="CJ10" s="663"/>
      <c r="CK10" s="663"/>
      <c r="CL10" s="663"/>
      <c r="CM10" s="663"/>
      <c r="CN10" s="663"/>
      <c r="CO10" s="663"/>
      <c r="CP10" s="663"/>
      <c r="CQ10" s="664"/>
      <c r="CR10" s="628" t="s">
        <v>129</v>
      </c>
      <c r="CS10" s="629"/>
      <c r="CT10" s="629"/>
      <c r="CU10" s="629"/>
      <c r="CV10" s="629"/>
      <c r="CW10" s="629"/>
      <c r="CX10" s="629"/>
      <c r="CY10" s="630"/>
      <c r="CZ10" s="655" t="s">
        <v>129</v>
      </c>
      <c r="DA10" s="655"/>
      <c r="DB10" s="655"/>
      <c r="DC10" s="655"/>
      <c r="DD10" s="634" t="s">
        <v>129</v>
      </c>
      <c r="DE10" s="629"/>
      <c r="DF10" s="629"/>
      <c r="DG10" s="629"/>
      <c r="DH10" s="629"/>
      <c r="DI10" s="629"/>
      <c r="DJ10" s="629"/>
      <c r="DK10" s="629"/>
      <c r="DL10" s="629"/>
      <c r="DM10" s="629"/>
      <c r="DN10" s="629"/>
      <c r="DO10" s="629"/>
      <c r="DP10" s="630"/>
      <c r="DQ10" s="634" t="s">
        <v>129</v>
      </c>
      <c r="DR10" s="629"/>
      <c r="DS10" s="629"/>
      <c r="DT10" s="629"/>
      <c r="DU10" s="629"/>
      <c r="DV10" s="629"/>
      <c r="DW10" s="629"/>
      <c r="DX10" s="629"/>
      <c r="DY10" s="629"/>
      <c r="DZ10" s="629"/>
      <c r="EA10" s="629"/>
      <c r="EB10" s="629"/>
      <c r="EC10" s="672"/>
    </row>
    <row r="11" spans="2:143" ht="11.25" customHeight="1" x14ac:dyDescent="0.15">
      <c r="B11" s="625" t="s">
        <v>247</v>
      </c>
      <c r="C11" s="626"/>
      <c r="D11" s="626"/>
      <c r="E11" s="626"/>
      <c r="F11" s="626"/>
      <c r="G11" s="626"/>
      <c r="H11" s="626"/>
      <c r="I11" s="626"/>
      <c r="J11" s="626"/>
      <c r="K11" s="626"/>
      <c r="L11" s="626"/>
      <c r="M11" s="626"/>
      <c r="N11" s="626"/>
      <c r="O11" s="626"/>
      <c r="P11" s="626"/>
      <c r="Q11" s="627"/>
      <c r="R11" s="628">
        <v>363653</v>
      </c>
      <c r="S11" s="629"/>
      <c r="T11" s="629"/>
      <c r="U11" s="629"/>
      <c r="V11" s="629"/>
      <c r="W11" s="629"/>
      <c r="X11" s="629"/>
      <c r="Y11" s="630"/>
      <c r="Z11" s="631">
        <v>2.8</v>
      </c>
      <c r="AA11" s="632"/>
      <c r="AB11" s="632"/>
      <c r="AC11" s="633"/>
      <c r="AD11" s="634">
        <v>363653</v>
      </c>
      <c r="AE11" s="629"/>
      <c r="AF11" s="629"/>
      <c r="AG11" s="629"/>
      <c r="AH11" s="629"/>
      <c r="AI11" s="629"/>
      <c r="AJ11" s="629"/>
      <c r="AK11" s="630"/>
      <c r="AL11" s="631">
        <v>5.7</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28397</v>
      </c>
      <c r="BH11" s="629"/>
      <c r="BI11" s="629"/>
      <c r="BJ11" s="629"/>
      <c r="BK11" s="629"/>
      <c r="BL11" s="629"/>
      <c r="BM11" s="629"/>
      <c r="BN11" s="630"/>
      <c r="BO11" s="655">
        <v>2</v>
      </c>
      <c r="BP11" s="655"/>
      <c r="BQ11" s="655"/>
      <c r="BR11" s="655"/>
      <c r="BS11" s="656" t="s">
        <v>129</v>
      </c>
      <c r="BT11" s="656"/>
      <c r="BU11" s="656"/>
      <c r="BV11" s="656"/>
      <c r="BW11" s="656"/>
      <c r="BX11" s="656"/>
      <c r="BY11" s="656"/>
      <c r="BZ11" s="656"/>
      <c r="CA11" s="656"/>
      <c r="CB11" s="714"/>
      <c r="CD11" s="662" t="s">
        <v>249</v>
      </c>
      <c r="CE11" s="663"/>
      <c r="CF11" s="663"/>
      <c r="CG11" s="663"/>
      <c r="CH11" s="663"/>
      <c r="CI11" s="663"/>
      <c r="CJ11" s="663"/>
      <c r="CK11" s="663"/>
      <c r="CL11" s="663"/>
      <c r="CM11" s="663"/>
      <c r="CN11" s="663"/>
      <c r="CO11" s="663"/>
      <c r="CP11" s="663"/>
      <c r="CQ11" s="664"/>
      <c r="CR11" s="628">
        <v>177948</v>
      </c>
      <c r="CS11" s="629"/>
      <c r="CT11" s="629"/>
      <c r="CU11" s="629"/>
      <c r="CV11" s="629"/>
      <c r="CW11" s="629"/>
      <c r="CX11" s="629"/>
      <c r="CY11" s="630"/>
      <c r="CZ11" s="655">
        <v>1.4</v>
      </c>
      <c r="DA11" s="655"/>
      <c r="DB11" s="655"/>
      <c r="DC11" s="655"/>
      <c r="DD11" s="634">
        <v>41161</v>
      </c>
      <c r="DE11" s="629"/>
      <c r="DF11" s="629"/>
      <c r="DG11" s="629"/>
      <c r="DH11" s="629"/>
      <c r="DI11" s="629"/>
      <c r="DJ11" s="629"/>
      <c r="DK11" s="629"/>
      <c r="DL11" s="629"/>
      <c r="DM11" s="629"/>
      <c r="DN11" s="629"/>
      <c r="DO11" s="629"/>
      <c r="DP11" s="630"/>
      <c r="DQ11" s="634">
        <v>113206</v>
      </c>
      <c r="DR11" s="629"/>
      <c r="DS11" s="629"/>
      <c r="DT11" s="629"/>
      <c r="DU11" s="629"/>
      <c r="DV11" s="629"/>
      <c r="DW11" s="629"/>
      <c r="DX11" s="629"/>
      <c r="DY11" s="629"/>
      <c r="DZ11" s="629"/>
      <c r="EA11" s="629"/>
      <c r="EB11" s="629"/>
      <c r="EC11" s="672"/>
    </row>
    <row r="12" spans="2:143" ht="11.25" customHeight="1" x14ac:dyDescent="0.15">
      <c r="B12" s="625" t="s">
        <v>250</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657386</v>
      </c>
      <c r="BH12" s="629"/>
      <c r="BI12" s="629"/>
      <c r="BJ12" s="629"/>
      <c r="BK12" s="629"/>
      <c r="BL12" s="629"/>
      <c r="BM12" s="629"/>
      <c r="BN12" s="630"/>
      <c r="BO12" s="655">
        <v>46</v>
      </c>
      <c r="BP12" s="655"/>
      <c r="BQ12" s="655"/>
      <c r="BR12" s="655"/>
      <c r="BS12" s="656" t="s">
        <v>129</v>
      </c>
      <c r="BT12" s="656"/>
      <c r="BU12" s="656"/>
      <c r="BV12" s="656"/>
      <c r="BW12" s="656"/>
      <c r="BX12" s="656"/>
      <c r="BY12" s="656"/>
      <c r="BZ12" s="656"/>
      <c r="CA12" s="656"/>
      <c r="CB12" s="714"/>
      <c r="CD12" s="662" t="s">
        <v>252</v>
      </c>
      <c r="CE12" s="663"/>
      <c r="CF12" s="663"/>
      <c r="CG12" s="663"/>
      <c r="CH12" s="663"/>
      <c r="CI12" s="663"/>
      <c r="CJ12" s="663"/>
      <c r="CK12" s="663"/>
      <c r="CL12" s="663"/>
      <c r="CM12" s="663"/>
      <c r="CN12" s="663"/>
      <c r="CO12" s="663"/>
      <c r="CP12" s="663"/>
      <c r="CQ12" s="664"/>
      <c r="CR12" s="628">
        <v>412345</v>
      </c>
      <c r="CS12" s="629"/>
      <c r="CT12" s="629"/>
      <c r="CU12" s="629"/>
      <c r="CV12" s="629"/>
      <c r="CW12" s="629"/>
      <c r="CX12" s="629"/>
      <c r="CY12" s="630"/>
      <c r="CZ12" s="655">
        <v>3.2</v>
      </c>
      <c r="DA12" s="655"/>
      <c r="DB12" s="655"/>
      <c r="DC12" s="655"/>
      <c r="DD12" s="634">
        <v>119836</v>
      </c>
      <c r="DE12" s="629"/>
      <c r="DF12" s="629"/>
      <c r="DG12" s="629"/>
      <c r="DH12" s="629"/>
      <c r="DI12" s="629"/>
      <c r="DJ12" s="629"/>
      <c r="DK12" s="629"/>
      <c r="DL12" s="629"/>
      <c r="DM12" s="629"/>
      <c r="DN12" s="629"/>
      <c r="DO12" s="629"/>
      <c r="DP12" s="630"/>
      <c r="DQ12" s="634">
        <v>116185</v>
      </c>
      <c r="DR12" s="629"/>
      <c r="DS12" s="629"/>
      <c r="DT12" s="629"/>
      <c r="DU12" s="629"/>
      <c r="DV12" s="629"/>
      <c r="DW12" s="629"/>
      <c r="DX12" s="629"/>
      <c r="DY12" s="629"/>
      <c r="DZ12" s="629"/>
      <c r="EA12" s="629"/>
      <c r="EB12" s="629"/>
      <c r="EC12" s="672"/>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653013</v>
      </c>
      <c r="BH13" s="629"/>
      <c r="BI13" s="629"/>
      <c r="BJ13" s="629"/>
      <c r="BK13" s="629"/>
      <c r="BL13" s="629"/>
      <c r="BM13" s="629"/>
      <c r="BN13" s="630"/>
      <c r="BO13" s="655">
        <v>45.7</v>
      </c>
      <c r="BP13" s="655"/>
      <c r="BQ13" s="655"/>
      <c r="BR13" s="655"/>
      <c r="BS13" s="656" t="s">
        <v>129</v>
      </c>
      <c r="BT13" s="656"/>
      <c r="BU13" s="656"/>
      <c r="BV13" s="656"/>
      <c r="BW13" s="656"/>
      <c r="BX13" s="656"/>
      <c r="BY13" s="656"/>
      <c r="BZ13" s="656"/>
      <c r="CA13" s="656"/>
      <c r="CB13" s="714"/>
      <c r="CD13" s="662" t="s">
        <v>255</v>
      </c>
      <c r="CE13" s="663"/>
      <c r="CF13" s="663"/>
      <c r="CG13" s="663"/>
      <c r="CH13" s="663"/>
      <c r="CI13" s="663"/>
      <c r="CJ13" s="663"/>
      <c r="CK13" s="663"/>
      <c r="CL13" s="663"/>
      <c r="CM13" s="663"/>
      <c r="CN13" s="663"/>
      <c r="CO13" s="663"/>
      <c r="CP13" s="663"/>
      <c r="CQ13" s="664"/>
      <c r="CR13" s="628">
        <v>720969</v>
      </c>
      <c r="CS13" s="629"/>
      <c r="CT13" s="629"/>
      <c r="CU13" s="629"/>
      <c r="CV13" s="629"/>
      <c r="CW13" s="629"/>
      <c r="CX13" s="629"/>
      <c r="CY13" s="630"/>
      <c r="CZ13" s="655">
        <v>5.7</v>
      </c>
      <c r="DA13" s="655"/>
      <c r="DB13" s="655"/>
      <c r="DC13" s="655"/>
      <c r="DD13" s="634">
        <v>450034</v>
      </c>
      <c r="DE13" s="629"/>
      <c r="DF13" s="629"/>
      <c r="DG13" s="629"/>
      <c r="DH13" s="629"/>
      <c r="DI13" s="629"/>
      <c r="DJ13" s="629"/>
      <c r="DK13" s="629"/>
      <c r="DL13" s="629"/>
      <c r="DM13" s="629"/>
      <c r="DN13" s="629"/>
      <c r="DO13" s="629"/>
      <c r="DP13" s="630"/>
      <c r="DQ13" s="634">
        <v>312153</v>
      </c>
      <c r="DR13" s="629"/>
      <c r="DS13" s="629"/>
      <c r="DT13" s="629"/>
      <c r="DU13" s="629"/>
      <c r="DV13" s="629"/>
      <c r="DW13" s="629"/>
      <c r="DX13" s="629"/>
      <c r="DY13" s="629"/>
      <c r="DZ13" s="629"/>
      <c r="EA13" s="629"/>
      <c r="EB13" s="629"/>
      <c r="EC13" s="672"/>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62399</v>
      </c>
      <c r="BH14" s="629"/>
      <c r="BI14" s="629"/>
      <c r="BJ14" s="629"/>
      <c r="BK14" s="629"/>
      <c r="BL14" s="629"/>
      <c r="BM14" s="629"/>
      <c r="BN14" s="630"/>
      <c r="BO14" s="655">
        <v>4.4000000000000004</v>
      </c>
      <c r="BP14" s="655"/>
      <c r="BQ14" s="655"/>
      <c r="BR14" s="655"/>
      <c r="BS14" s="656" t="s">
        <v>129</v>
      </c>
      <c r="BT14" s="656"/>
      <c r="BU14" s="656"/>
      <c r="BV14" s="656"/>
      <c r="BW14" s="656"/>
      <c r="BX14" s="656"/>
      <c r="BY14" s="656"/>
      <c r="BZ14" s="656"/>
      <c r="CA14" s="656"/>
      <c r="CB14" s="714"/>
      <c r="CD14" s="662" t="s">
        <v>258</v>
      </c>
      <c r="CE14" s="663"/>
      <c r="CF14" s="663"/>
      <c r="CG14" s="663"/>
      <c r="CH14" s="663"/>
      <c r="CI14" s="663"/>
      <c r="CJ14" s="663"/>
      <c r="CK14" s="663"/>
      <c r="CL14" s="663"/>
      <c r="CM14" s="663"/>
      <c r="CN14" s="663"/>
      <c r="CO14" s="663"/>
      <c r="CP14" s="663"/>
      <c r="CQ14" s="664"/>
      <c r="CR14" s="628">
        <v>691457</v>
      </c>
      <c r="CS14" s="629"/>
      <c r="CT14" s="629"/>
      <c r="CU14" s="629"/>
      <c r="CV14" s="629"/>
      <c r="CW14" s="629"/>
      <c r="CX14" s="629"/>
      <c r="CY14" s="630"/>
      <c r="CZ14" s="655">
        <v>5.4</v>
      </c>
      <c r="DA14" s="655"/>
      <c r="DB14" s="655"/>
      <c r="DC14" s="655"/>
      <c r="DD14" s="634">
        <v>145523</v>
      </c>
      <c r="DE14" s="629"/>
      <c r="DF14" s="629"/>
      <c r="DG14" s="629"/>
      <c r="DH14" s="629"/>
      <c r="DI14" s="629"/>
      <c r="DJ14" s="629"/>
      <c r="DK14" s="629"/>
      <c r="DL14" s="629"/>
      <c r="DM14" s="629"/>
      <c r="DN14" s="629"/>
      <c r="DO14" s="629"/>
      <c r="DP14" s="630"/>
      <c r="DQ14" s="634">
        <v>375527</v>
      </c>
      <c r="DR14" s="629"/>
      <c r="DS14" s="629"/>
      <c r="DT14" s="629"/>
      <c r="DU14" s="629"/>
      <c r="DV14" s="629"/>
      <c r="DW14" s="629"/>
      <c r="DX14" s="629"/>
      <c r="DY14" s="629"/>
      <c r="DZ14" s="629"/>
      <c r="EA14" s="629"/>
      <c r="EB14" s="629"/>
      <c r="EC14" s="672"/>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119477</v>
      </c>
      <c r="BH15" s="629"/>
      <c r="BI15" s="629"/>
      <c r="BJ15" s="629"/>
      <c r="BK15" s="629"/>
      <c r="BL15" s="629"/>
      <c r="BM15" s="629"/>
      <c r="BN15" s="630"/>
      <c r="BO15" s="655">
        <v>8.4</v>
      </c>
      <c r="BP15" s="655"/>
      <c r="BQ15" s="655"/>
      <c r="BR15" s="655"/>
      <c r="BS15" s="656" t="s">
        <v>129</v>
      </c>
      <c r="BT15" s="656"/>
      <c r="BU15" s="656"/>
      <c r="BV15" s="656"/>
      <c r="BW15" s="656"/>
      <c r="BX15" s="656"/>
      <c r="BY15" s="656"/>
      <c r="BZ15" s="656"/>
      <c r="CA15" s="656"/>
      <c r="CB15" s="714"/>
      <c r="CD15" s="662" t="s">
        <v>261</v>
      </c>
      <c r="CE15" s="663"/>
      <c r="CF15" s="663"/>
      <c r="CG15" s="663"/>
      <c r="CH15" s="663"/>
      <c r="CI15" s="663"/>
      <c r="CJ15" s="663"/>
      <c r="CK15" s="663"/>
      <c r="CL15" s="663"/>
      <c r="CM15" s="663"/>
      <c r="CN15" s="663"/>
      <c r="CO15" s="663"/>
      <c r="CP15" s="663"/>
      <c r="CQ15" s="664"/>
      <c r="CR15" s="628">
        <v>842596</v>
      </c>
      <c r="CS15" s="629"/>
      <c r="CT15" s="629"/>
      <c r="CU15" s="629"/>
      <c r="CV15" s="629"/>
      <c r="CW15" s="629"/>
      <c r="CX15" s="629"/>
      <c r="CY15" s="630"/>
      <c r="CZ15" s="655">
        <v>6.6</v>
      </c>
      <c r="DA15" s="655"/>
      <c r="DB15" s="655"/>
      <c r="DC15" s="655"/>
      <c r="DD15" s="634">
        <v>38384</v>
      </c>
      <c r="DE15" s="629"/>
      <c r="DF15" s="629"/>
      <c r="DG15" s="629"/>
      <c r="DH15" s="629"/>
      <c r="DI15" s="629"/>
      <c r="DJ15" s="629"/>
      <c r="DK15" s="629"/>
      <c r="DL15" s="629"/>
      <c r="DM15" s="629"/>
      <c r="DN15" s="629"/>
      <c r="DO15" s="629"/>
      <c r="DP15" s="630"/>
      <c r="DQ15" s="634">
        <v>590286</v>
      </c>
      <c r="DR15" s="629"/>
      <c r="DS15" s="629"/>
      <c r="DT15" s="629"/>
      <c r="DU15" s="629"/>
      <c r="DV15" s="629"/>
      <c r="DW15" s="629"/>
      <c r="DX15" s="629"/>
      <c r="DY15" s="629"/>
      <c r="DZ15" s="629"/>
      <c r="EA15" s="629"/>
      <c r="EB15" s="629"/>
      <c r="EC15" s="672"/>
    </row>
    <row r="16" spans="2:143" ht="11.25" customHeight="1" x14ac:dyDescent="0.15">
      <c r="B16" s="625" t="s">
        <v>262</v>
      </c>
      <c r="C16" s="626"/>
      <c r="D16" s="626"/>
      <c r="E16" s="626"/>
      <c r="F16" s="626"/>
      <c r="G16" s="626"/>
      <c r="H16" s="626"/>
      <c r="I16" s="626"/>
      <c r="J16" s="626"/>
      <c r="K16" s="626"/>
      <c r="L16" s="626"/>
      <c r="M16" s="626"/>
      <c r="N16" s="626"/>
      <c r="O16" s="626"/>
      <c r="P16" s="626"/>
      <c r="Q16" s="627"/>
      <c r="R16" s="628">
        <v>4591</v>
      </c>
      <c r="S16" s="629"/>
      <c r="T16" s="629"/>
      <c r="U16" s="629"/>
      <c r="V16" s="629"/>
      <c r="W16" s="629"/>
      <c r="X16" s="629"/>
      <c r="Y16" s="630"/>
      <c r="Z16" s="655">
        <v>0</v>
      </c>
      <c r="AA16" s="655"/>
      <c r="AB16" s="655"/>
      <c r="AC16" s="655"/>
      <c r="AD16" s="656">
        <v>4591</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2" t="s">
        <v>264</v>
      </c>
      <c r="CE16" s="663"/>
      <c r="CF16" s="663"/>
      <c r="CG16" s="663"/>
      <c r="CH16" s="663"/>
      <c r="CI16" s="663"/>
      <c r="CJ16" s="663"/>
      <c r="CK16" s="663"/>
      <c r="CL16" s="663"/>
      <c r="CM16" s="663"/>
      <c r="CN16" s="663"/>
      <c r="CO16" s="663"/>
      <c r="CP16" s="663"/>
      <c r="CQ16" s="664"/>
      <c r="CR16" s="628">
        <v>319967</v>
      </c>
      <c r="CS16" s="629"/>
      <c r="CT16" s="629"/>
      <c r="CU16" s="629"/>
      <c r="CV16" s="629"/>
      <c r="CW16" s="629"/>
      <c r="CX16" s="629"/>
      <c r="CY16" s="630"/>
      <c r="CZ16" s="655">
        <v>2.5</v>
      </c>
      <c r="DA16" s="655"/>
      <c r="DB16" s="655"/>
      <c r="DC16" s="655"/>
      <c r="DD16" s="634" t="s">
        <v>129</v>
      </c>
      <c r="DE16" s="629"/>
      <c r="DF16" s="629"/>
      <c r="DG16" s="629"/>
      <c r="DH16" s="629"/>
      <c r="DI16" s="629"/>
      <c r="DJ16" s="629"/>
      <c r="DK16" s="629"/>
      <c r="DL16" s="629"/>
      <c r="DM16" s="629"/>
      <c r="DN16" s="629"/>
      <c r="DO16" s="629"/>
      <c r="DP16" s="630"/>
      <c r="DQ16" s="634">
        <v>37775</v>
      </c>
      <c r="DR16" s="629"/>
      <c r="DS16" s="629"/>
      <c r="DT16" s="629"/>
      <c r="DU16" s="629"/>
      <c r="DV16" s="629"/>
      <c r="DW16" s="629"/>
      <c r="DX16" s="629"/>
      <c r="DY16" s="629"/>
      <c r="DZ16" s="629"/>
      <c r="EA16" s="629"/>
      <c r="EB16" s="629"/>
      <c r="EC16" s="672"/>
    </row>
    <row r="17" spans="2:133" ht="11.25" customHeight="1" x14ac:dyDescent="0.15">
      <c r="B17" s="625" t="s">
        <v>265</v>
      </c>
      <c r="C17" s="626"/>
      <c r="D17" s="626"/>
      <c r="E17" s="626"/>
      <c r="F17" s="626"/>
      <c r="G17" s="626"/>
      <c r="H17" s="626"/>
      <c r="I17" s="626"/>
      <c r="J17" s="626"/>
      <c r="K17" s="626"/>
      <c r="L17" s="626"/>
      <c r="M17" s="626"/>
      <c r="N17" s="626"/>
      <c r="O17" s="626"/>
      <c r="P17" s="626"/>
      <c r="Q17" s="627"/>
      <c r="R17" s="628">
        <v>12406</v>
      </c>
      <c r="S17" s="629"/>
      <c r="T17" s="629"/>
      <c r="U17" s="629"/>
      <c r="V17" s="629"/>
      <c r="W17" s="629"/>
      <c r="X17" s="629"/>
      <c r="Y17" s="630"/>
      <c r="Z17" s="655">
        <v>0.1</v>
      </c>
      <c r="AA17" s="655"/>
      <c r="AB17" s="655"/>
      <c r="AC17" s="655"/>
      <c r="AD17" s="656">
        <v>12406</v>
      </c>
      <c r="AE17" s="656"/>
      <c r="AF17" s="656"/>
      <c r="AG17" s="656"/>
      <c r="AH17" s="656"/>
      <c r="AI17" s="656"/>
      <c r="AJ17" s="656"/>
      <c r="AK17" s="656"/>
      <c r="AL17" s="631">
        <v>0.2</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2" t="s">
        <v>267</v>
      </c>
      <c r="CE17" s="663"/>
      <c r="CF17" s="663"/>
      <c r="CG17" s="663"/>
      <c r="CH17" s="663"/>
      <c r="CI17" s="663"/>
      <c r="CJ17" s="663"/>
      <c r="CK17" s="663"/>
      <c r="CL17" s="663"/>
      <c r="CM17" s="663"/>
      <c r="CN17" s="663"/>
      <c r="CO17" s="663"/>
      <c r="CP17" s="663"/>
      <c r="CQ17" s="664"/>
      <c r="CR17" s="628">
        <v>1356745</v>
      </c>
      <c r="CS17" s="629"/>
      <c r="CT17" s="629"/>
      <c r="CU17" s="629"/>
      <c r="CV17" s="629"/>
      <c r="CW17" s="629"/>
      <c r="CX17" s="629"/>
      <c r="CY17" s="630"/>
      <c r="CZ17" s="655">
        <v>10.7</v>
      </c>
      <c r="DA17" s="655"/>
      <c r="DB17" s="655"/>
      <c r="DC17" s="655"/>
      <c r="DD17" s="634" t="s">
        <v>129</v>
      </c>
      <c r="DE17" s="629"/>
      <c r="DF17" s="629"/>
      <c r="DG17" s="629"/>
      <c r="DH17" s="629"/>
      <c r="DI17" s="629"/>
      <c r="DJ17" s="629"/>
      <c r="DK17" s="629"/>
      <c r="DL17" s="629"/>
      <c r="DM17" s="629"/>
      <c r="DN17" s="629"/>
      <c r="DO17" s="629"/>
      <c r="DP17" s="630"/>
      <c r="DQ17" s="634">
        <v>1356745</v>
      </c>
      <c r="DR17" s="629"/>
      <c r="DS17" s="629"/>
      <c r="DT17" s="629"/>
      <c r="DU17" s="629"/>
      <c r="DV17" s="629"/>
      <c r="DW17" s="629"/>
      <c r="DX17" s="629"/>
      <c r="DY17" s="629"/>
      <c r="DZ17" s="629"/>
      <c r="EA17" s="629"/>
      <c r="EB17" s="629"/>
      <c r="EC17" s="672"/>
    </row>
    <row r="18" spans="2:133" ht="11.25" customHeight="1" x14ac:dyDescent="0.15">
      <c r="B18" s="625" t="s">
        <v>268</v>
      </c>
      <c r="C18" s="626"/>
      <c r="D18" s="626"/>
      <c r="E18" s="626"/>
      <c r="F18" s="626"/>
      <c r="G18" s="626"/>
      <c r="H18" s="626"/>
      <c r="I18" s="626"/>
      <c r="J18" s="626"/>
      <c r="K18" s="626"/>
      <c r="L18" s="626"/>
      <c r="M18" s="626"/>
      <c r="N18" s="626"/>
      <c r="O18" s="626"/>
      <c r="P18" s="626"/>
      <c r="Q18" s="627"/>
      <c r="R18" s="628">
        <v>15518</v>
      </c>
      <c r="S18" s="629"/>
      <c r="T18" s="629"/>
      <c r="U18" s="629"/>
      <c r="V18" s="629"/>
      <c r="W18" s="629"/>
      <c r="X18" s="629"/>
      <c r="Y18" s="630"/>
      <c r="Z18" s="655">
        <v>0.1</v>
      </c>
      <c r="AA18" s="655"/>
      <c r="AB18" s="655"/>
      <c r="AC18" s="655"/>
      <c r="AD18" s="656">
        <v>15518</v>
      </c>
      <c r="AE18" s="656"/>
      <c r="AF18" s="656"/>
      <c r="AG18" s="656"/>
      <c r="AH18" s="656"/>
      <c r="AI18" s="656"/>
      <c r="AJ18" s="656"/>
      <c r="AK18" s="656"/>
      <c r="AL18" s="631">
        <v>0.20000000298023224</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2" t="s">
        <v>270</v>
      </c>
      <c r="CE18" s="663"/>
      <c r="CF18" s="663"/>
      <c r="CG18" s="663"/>
      <c r="CH18" s="663"/>
      <c r="CI18" s="663"/>
      <c r="CJ18" s="663"/>
      <c r="CK18" s="663"/>
      <c r="CL18" s="663"/>
      <c r="CM18" s="663"/>
      <c r="CN18" s="663"/>
      <c r="CO18" s="663"/>
      <c r="CP18" s="663"/>
      <c r="CQ18" s="664"/>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72"/>
    </row>
    <row r="19" spans="2:133" ht="11.25" customHeight="1" x14ac:dyDescent="0.15">
      <c r="B19" s="625" t="s">
        <v>271</v>
      </c>
      <c r="C19" s="626"/>
      <c r="D19" s="626"/>
      <c r="E19" s="626"/>
      <c r="F19" s="626"/>
      <c r="G19" s="626"/>
      <c r="H19" s="626"/>
      <c r="I19" s="626"/>
      <c r="J19" s="626"/>
      <c r="K19" s="626"/>
      <c r="L19" s="626"/>
      <c r="M19" s="626"/>
      <c r="N19" s="626"/>
      <c r="O19" s="626"/>
      <c r="P19" s="626"/>
      <c r="Q19" s="627"/>
      <c r="R19" s="628">
        <v>5643</v>
      </c>
      <c r="S19" s="629"/>
      <c r="T19" s="629"/>
      <c r="U19" s="629"/>
      <c r="V19" s="629"/>
      <c r="W19" s="629"/>
      <c r="X19" s="629"/>
      <c r="Y19" s="630"/>
      <c r="Z19" s="655">
        <v>0</v>
      </c>
      <c r="AA19" s="655"/>
      <c r="AB19" s="655"/>
      <c r="AC19" s="655"/>
      <c r="AD19" s="656">
        <v>5643</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18772</v>
      </c>
      <c r="BH19" s="629"/>
      <c r="BI19" s="629"/>
      <c r="BJ19" s="629"/>
      <c r="BK19" s="629"/>
      <c r="BL19" s="629"/>
      <c r="BM19" s="629"/>
      <c r="BN19" s="630"/>
      <c r="BO19" s="655">
        <v>1.3</v>
      </c>
      <c r="BP19" s="655"/>
      <c r="BQ19" s="655"/>
      <c r="BR19" s="655"/>
      <c r="BS19" s="656" t="s">
        <v>129</v>
      </c>
      <c r="BT19" s="656"/>
      <c r="BU19" s="656"/>
      <c r="BV19" s="656"/>
      <c r="BW19" s="656"/>
      <c r="BX19" s="656"/>
      <c r="BY19" s="656"/>
      <c r="BZ19" s="656"/>
      <c r="CA19" s="656"/>
      <c r="CB19" s="714"/>
      <c r="CD19" s="662" t="s">
        <v>273</v>
      </c>
      <c r="CE19" s="663"/>
      <c r="CF19" s="663"/>
      <c r="CG19" s="663"/>
      <c r="CH19" s="663"/>
      <c r="CI19" s="663"/>
      <c r="CJ19" s="663"/>
      <c r="CK19" s="663"/>
      <c r="CL19" s="663"/>
      <c r="CM19" s="663"/>
      <c r="CN19" s="663"/>
      <c r="CO19" s="663"/>
      <c r="CP19" s="663"/>
      <c r="CQ19" s="664"/>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2"/>
    </row>
    <row r="20" spans="2:133" ht="11.25" customHeight="1" x14ac:dyDescent="0.15">
      <c r="B20" s="625" t="s">
        <v>274</v>
      </c>
      <c r="C20" s="626"/>
      <c r="D20" s="626"/>
      <c r="E20" s="626"/>
      <c r="F20" s="626"/>
      <c r="G20" s="626"/>
      <c r="H20" s="626"/>
      <c r="I20" s="626"/>
      <c r="J20" s="626"/>
      <c r="K20" s="626"/>
      <c r="L20" s="626"/>
      <c r="M20" s="626"/>
      <c r="N20" s="626"/>
      <c r="O20" s="626"/>
      <c r="P20" s="626"/>
      <c r="Q20" s="627"/>
      <c r="R20" s="628">
        <v>1579</v>
      </c>
      <c r="S20" s="629"/>
      <c r="T20" s="629"/>
      <c r="U20" s="629"/>
      <c r="V20" s="629"/>
      <c r="W20" s="629"/>
      <c r="X20" s="629"/>
      <c r="Y20" s="630"/>
      <c r="Z20" s="655">
        <v>0</v>
      </c>
      <c r="AA20" s="655"/>
      <c r="AB20" s="655"/>
      <c r="AC20" s="655"/>
      <c r="AD20" s="656">
        <v>1579</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18772</v>
      </c>
      <c r="BH20" s="629"/>
      <c r="BI20" s="629"/>
      <c r="BJ20" s="629"/>
      <c r="BK20" s="629"/>
      <c r="BL20" s="629"/>
      <c r="BM20" s="629"/>
      <c r="BN20" s="630"/>
      <c r="BO20" s="655">
        <v>1.3</v>
      </c>
      <c r="BP20" s="655"/>
      <c r="BQ20" s="655"/>
      <c r="BR20" s="655"/>
      <c r="BS20" s="656" t="s">
        <v>129</v>
      </c>
      <c r="BT20" s="656"/>
      <c r="BU20" s="656"/>
      <c r="BV20" s="656"/>
      <c r="BW20" s="656"/>
      <c r="BX20" s="656"/>
      <c r="BY20" s="656"/>
      <c r="BZ20" s="656"/>
      <c r="CA20" s="656"/>
      <c r="CB20" s="714"/>
      <c r="CD20" s="662" t="s">
        <v>276</v>
      </c>
      <c r="CE20" s="663"/>
      <c r="CF20" s="663"/>
      <c r="CG20" s="663"/>
      <c r="CH20" s="663"/>
      <c r="CI20" s="663"/>
      <c r="CJ20" s="663"/>
      <c r="CK20" s="663"/>
      <c r="CL20" s="663"/>
      <c r="CM20" s="663"/>
      <c r="CN20" s="663"/>
      <c r="CO20" s="663"/>
      <c r="CP20" s="663"/>
      <c r="CQ20" s="664"/>
      <c r="CR20" s="628">
        <v>12722342</v>
      </c>
      <c r="CS20" s="629"/>
      <c r="CT20" s="629"/>
      <c r="CU20" s="629"/>
      <c r="CV20" s="629"/>
      <c r="CW20" s="629"/>
      <c r="CX20" s="629"/>
      <c r="CY20" s="630"/>
      <c r="CZ20" s="655">
        <v>100</v>
      </c>
      <c r="DA20" s="655"/>
      <c r="DB20" s="655"/>
      <c r="DC20" s="655"/>
      <c r="DD20" s="634">
        <v>1920702</v>
      </c>
      <c r="DE20" s="629"/>
      <c r="DF20" s="629"/>
      <c r="DG20" s="629"/>
      <c r="DH20" s="629"/>
      <c r="DI20" s="629"/>
      <c r="DJ20" s="629"/>
      <c r="DK20" s="629"/>
      <c r="DL20" s="629"/>
      <c r="DM20" s="629"/>
      <c r="DN20" s="629"/>
      <c r="DO20" s="629"/>
      <c r="DP20" s="630"/>
      <c r="DQ20" s="634">
        <v>7434710</v>
      </c>
      <c r="DR20" s="629"/>
      <c r="DS20" s="629"/>
      <c r="DT20" s="629"/>
      <c r="DU20" s="629"/>
      <c r="DV20" s="629"/>
      <c r="DW20" s="629"/>
      <c r="DX20" s="629"/>
      <c r="DY20" s="629"/>
      <c r="DZ20" s="629"/>
      <c r="EA20" s="629"/>
      <c r="EB20" s="629"/>
      <c r="EC20" s="672"/>
    </row>
    <row r="21" spans="2:133" ht="11.25" customHeight="1" x14ac:dyDescent="0.15">
      <c r="B21" s="625" t="s">
        <v>277</v>
      </c>
      <c r="C21" s="626"/>
      <c r="D21" s="626"/>
      <c r="E21" s="626"/>
      <c r="F21" s="626"/>
      <c r="G21" s="626"/>
      <c r="H21" s="626"/>
      <c r="I21" s="626"/>
      <c r="J21" s="626"/>
      <c r="K21" s="626"/>
      <c r="L21" s="626"/>
      <c r="M21" s="626"/>
      <c r="N21" s="626"/>
      <c r="O21" s="626"/>
      <c r="P21" s="626"/>
      <c r="Q21" s="627"/>
      <c r="R21" s="628">
        <v>1046</v>
      </c>
      <c r="S21" s="629"/>
      <c r="T21" s="629"/>
      <c r="U21" s="629"/>
      <c r="V21" s="629"/>
      <c r="W21" s="629"/>
      <c r="X21" s="629"/>
      <c r="Y21" s="630"/>
      <c r="Z21" s="655">
        <v>0</v>
      </c>
      <c r="AA21" s="655"/>
      <c r="AB21" s="655"/>
      <c r="AC21" s="655"/>
      <c r="AD21" s="656">
        <v>1046</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18772</v>
      </c>
      <c r="BH21" s="629"/>
      <c r="BI21" s="629"/>
      <c r="BJ21" s="629"/>
      <c r="BK21" s="629"/>
      <c r="BL21" s="629"/>
      <c r="BM21" s="629"/>
      <c r="BN21" s="630"/>
      <c r="BO21" s="655">
        <v>1.3</v>
      </c>
      <c r="BP21" s="655"/>
      <c r="BQ21" s="655"/>
      <c r="BR21" s="655"/>
      <c r="BS21" s="656" t="s">
        <v>129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279</v>
      </c>
      <c r="C22" s="692"/>
      <c r="D22" s="692"/>
      <c r="E22" s="692"/>
      <c r="F22" s="692"/>
      <c r="G22" s="692"/>
      <c r="H22" s="692"/>
      <c r="I22" s="692"/>
      <c r="J22" s="692"/>
      <c r="K22" s="692"/>
      <c r="L22" s="692"/>
      <c r="M22" s="692"/>
      <c r="N22" s="692"/>
      <c r="O22" s="692"/>
      <c r="P22" s="692"/>
      <c r="Q22" s="693"/>
      <c r="R22" s="628">
        <v>7250</v>
      </c>
      <c r="S22" s="629"/>
      <c r="T22" s="629"/>
      <c r="U22" s="629"/>
      <c r="V22" s="629"/>
      <c r="W22" s="629"/>
      <c r="X22" s="629"/>
      <c r="Y22" s="630"/>
      <c r="Z22" s="655">
        <v>0.1</v>
      </c>
      <c r="AA22" s="655"/>
      <c r="AB22" s="655"/>
      <c r="AC22" s="655"/>
      <c r="AD22" s="656">
        <v>7250</v>
      </c>
      <c r="AE22" s="656"/>
      <c r="AF22" s="656"/>
      <c r="AG22" s="656"/>
      <c r="AH22" s="656"/>
      <c r="AI22" s="656"/>
      <c r="AJ22" s="656"/>
      <c r="AK22" s="656"/>
      <c r="AL22" s="631">
        <v>0.10000000149011612</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4945157</v>
      </c>
      <c r="S23" s="629"/>
      <c r="T23" s="629"/>
      <c r="U23" s="629"/>
      <c r="V23" s="629"/>
      <c r="W23" s="629"/>
      <c r="X23" s="629"/>
      <c r="Y23" s="630"/>
      <c r="Z23" s="655">
        <v>37.6</v>
      </c>
      <c r="AA23" s="655"/>
      <c r="AB23" s="655"/>
      <c r="AC23" s="655"/>
      <c r="AD23" s="656">
        <v>4409473</v>
      </c>
      <c r="AE23" s="656"/>
      <c r="AF23" s="656"/>
      <c r="AG23" s="656"/>
      <c r="AH23" s="656"/>
      <c r="AI23" s="656"/>
      <c r="AJ23" s="656"/>
      <c r="AK23" s="656"/>
      <c r="AL23" s="631">
        <v>69.5</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222</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9" t="s">
        <v>287</v>
      </c>
      <c r="DM23" s="740"/>
      <c r="DN23" s="740"/>
      <c r="DO23" s="740"/>
      <c r="DP23" s="740"/>
      <c r="DQ23" s="740"/>
      <c r="DR23" s="740"/>
      <c r="DS23" s="740"/>
      <c r="DT23" s="740"/>
      <c r="DU23" s="740"/>
      <c r="DV23" s="741"/>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4409473</v>
      </c>
      <c r="S24" s="629"/>
      <c r="T24" s="629"/>
      <c r="U24" s="629"/>
      <c r="V24" s="629"/>
      <c r="W24" s="629"/>
      <c r="X24" s="629"/>
      <c r="Y24" s="630"/>
      <c r="Z24" s="655">
        <v>33.5</v>
      </c>
      <c r="AA24" s="655"/>
      <c r="AB24" s="655"/>
      <c r="AC24" s="655"/>
      <c r="AD24" s="656">
        <v>4409473</v>
      </c>
      <c r="AE24" s="656"/>
      <c r="AF24" s="656"/>
      <c r="AG24" s="656"/>
      <c r="AH24" s="656"/>
      <c r="AI24" s="656"/>
      <c r="AJ24" s="656"/>
      <c r="AK24" s="656"/>
      <c r="AL24" s="631">
        <v>69.5</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4462649</v>
      </c>
      <c r="CS24" s="682"/>
      <c r="CT24" s="682"/>
      <c r="CU24" s="682"/>
      <c r="CV24" s="682"/>
      <c r="CW24" s="682"/>
      <c r="CX24" s="682"/>
      <c r="CY24" s="725"/>
      <c r="CZ24" s="726">
        <v>35.1</v>
      </c>
      <c r="DA24" s="701"/>
      <c r="DB24" s="701"/>
      <c r="DC24" s="729"/>
      <c r="DD24" s="724">
        <v>3422002</v>
      </c>
      <c r="DE24" s="682"/>
      <c r="DF24" s="682"/>
      <c r="DG24" s="682"/>
      <c r="DH24" s="682"/>
      <c r="DI24" s="682"/>
      <c r="DJ24" s="682"/>
      <c r="DK24" s="725"/>
      <c r="DL24" s="724">
        <v>3364966</v>
      </c>
      <c r="DM24" s="682"/>
      <c r="DN24" s="682"/>
      <c r="DO24" s="682"/>
      <c r="DP24" s="682"/>
      <c r="DQ24" s="682"/>
      <c r="DR24" s="682"/>
      <c r="DS24" s="682"/>
      <c r="DT24" s="682"/>
      <c r="DU24" s="682"/>
      <c r="DV24" s="725"/>
      <c r="DW24" s="726">
        <v>51.7</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535684</v>
      </c>
      <c r="S25" s="629"/>
      <c r="T25" s="629"/>
      <c r="U25" s="629"/>
      <c r="V25" s="629"/>
      <c r="W25" s="629"/>
      <c r="X25" s="629"/>
      <c r="Y25" s="630"/>
      <c r="Z25" s="655">
        <v>4.0999999999999996</v>
      </c>
      <c r="AA25" s="655"/>
      <c r="AB25" s="655"/>
      <c r="AC25" s="655"/>
      <c r="AD25" s="656" t="s">
        <v>129</v>
      </c>
      <c r="AE25" s="656"/>
      <c r="AF25" s="656"/>
      <c r="AG25" s="656"/>
      <c r="AH25" s="656"/>
      <c r="AI25" s="656"/>
      <c r="AJ25" s="656"/>
      <c r="AK25" s="656"/>
      <c r="AL25" s="631" t="s">
        <v>129</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2" t="s">
        <v>294</v>
      </c>
      <c r="CE25" s="663"/>
      <c r="CF25" s="663"/>
      <c r="CG25" s="663"/>
      <c r="CH25" s="663"/>
      <c r="CI25" s="663"/>
      <c r="CJ25" s="663"/>
      <c r="CK25" s="663"/>
      <c r="CL25" s="663"/>
      <c r="CM25" s="663"/>
      <c r="CN25" s="663"/>
      <c r="CO25" s="663"/>
      <c r="CP25" s="663"/>
      <c r="CQ25" s="664"/>
      <c r="CR25" s="628">
        <v>2026235</v>
      </c>
      <c r="CS25" s="639"/>
      <c r="CT25" s="639"/>
      <c r="CU25" s="639"/>
      <c r="CV25" s="639"/>
      <c r="CW25" s="639"/>
      <c r="CX25" s="639"/>
      <c r="CY25" s="640"/>
      <c r="CZ25" s="631">
        <v>15.9</v>
      </c>
      <c r="DA25" s="641"/>
      <c r="DB25" s="641"/>
      <c r="DC25" s="642"/>
      <c r="DD25" s="634">
        <v>1739592</v>
      </c>
      <c r="DE25" s="639"/>
      <c r="DF25" s="639"/>
      <c r="DG25" s="639"/>
      <c r="DH25" s="639"/>
      <c r="DI25" s="639"/>
      <c r="DJ25" s="639"/>
      <c r="DK25" s="640"/>
      <c r="DL25" s="634">
        <v>1682666</v>
      </c>
      <c r="DM25" s="639"/>
      <c r="DN25" s="639"/>
      <c r="DO25" s="639"/>
      <c r="DP25" s="639"/>
      <c r="DQ25" s="639"/>
      <c r="DR25" s="639"/>
      <c r="DS25" s="639"/>
      <c r="DT25" s="639"/>
      <c r="DU25" s="639"/>
      <c r="DV25" s="640"/>
      <c r="DW25" s="631">
        <v>25.9</v>
      </c>
      <c r="DX25" s="641"/>
      <c r="DY25" s="641"/>
      <c r="DZ25" s="641"/>
      <c r="EA25" s="641"/>
      <c r="EB25" s="641"/>
      <c r="EC25" s="673"/>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2" t="s">
        <v>297</v>
      </c>
      <c r="CE26" s="663"/>
      <c r="CF26" s="663"/>
      <c r="CG26" s="663"/>
      <c r="CH26" s="663"/>
      <c r="CI26" s="663"/>
      <c r="CJ26" s="663"/>
      <c r="CK26" s="663"/>
      <c r="CL26" s="663"/>
      <c r="CM26" s="663"/>
      <c r="CN26" s="663"/>
      <c r="CO26" s="663"/>
      <c r="CP26" s="663"/>
      <c r="CQ26" s="664"/>
      <c r="CR26" s="628">
        <v>1252152</v>
      </c>
      <c r="CS26" s="629"/>
      <c r="CT26" s="629"/>
      <c r="CU26" s="629"/>
      <c r="CV26" s="629"/>
      <c r="CW26" s="629"/>
      <c r="CX26" s="629"/>
      <c r="CY26" s="630"/>
      <c r="CZ26" s="631">
        <v>9.8000000000000007</v>
      </c>
      <c r="DA26" s="641"/>
      <c r="DB26" s="641"/>
      <c r="DC26" s="642"/>
      <c r="DD26" s="634">
        <v>1017588</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73"/>
    </row>
    <row r="27" spans="2:133" ht="11.25" customHeight="1" x14ac:dyDescent="0.15">
      <c r="B27" s="625" t="s">
        <v>298</v>
      </c>
      <c r="C27" s="626"/>
      <c r="D27" s="626"/>
      <c r="E27" s="626"/>
      <c r="F27" s="626"/>
      <c r="G27" s="626"/>
      <c r="H27" s="626"/>
      <c r="I27" s="626"/>
      <c r="J27" s="626"/>
      <c r="K27" s="626"/>
      <c r="L27" s="626"/>
      <c r="M27" s="626"/>
      <c r="N27" s="626"/>
      <c r="O27" s="626"/>
      <c r="P27" s="626"/>
      <c r="Q27" s="627"/>
      <c r="R27" s="628">
        <v>6870557</v>
      </c>
      <c r="S27" s="629"/>
      <c r="T27" s="629"/>
      <c r="U27" s="629"/>
      <c r="V27" s="629"/>
      <c r="W27" s="629"/>
      <c r="X27" s="629"/>
      <c r="Y27" s="630"/>
      <c r="Z27" s="655">
        <v>52.2</v>
      </c>
      <c r="AA27" s="655"/>
      <c r="AB27" s="655"/>
      <c r="AC27" s="655"/>
      <c r="AD27" s="656">
        <v>6334873</v>
      </c>
      <c r="AE27" s="656"/>
      <c r="AF27" s="656"/>
      <c r="AG27" s="656"/>
      <c r="AH27" s="656"/>
      <c r="AI27" s="656"/>
      <c r="AJ27" s="656"/>
      <c r="AK27" s="656"/>
      <c r="AL27" s="631">
        <v>99.900001525878906</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1428654</v>
      </c>
      <c r="BH27" s="629"/>
      <c r="BI27" s="629"/>
      <c r="BJ27" s="629"/>
      <c r="BK27" s="629"/>
      <c r="BL27" s="629"/>
      <c r="BM27" s="629"/>
      <c r="BN27" s="630"/>
      <c r="BO27" s="655">
        <v>100</v>
      </c>
      <c r="BP27" s="655"/>
      <c r="BQ27" s="655"/>
      <c r="BR27" s="655"/>
      <c r="BS27" s="656" t="s">
        <v>129</v>
      </c>
      <c r="BT27" s="656"/>
      <c r="BU27" s="656"/>
      <c r="BV27" s="656"/>
      <c r="BW27" s="656"/>
      <c r="BX27" s="656"/>
      <c r="BY27" s="656"/>
      <c r="BZ27" s="656"/>
      <c r="CA27" s="656"/>
      <c r="CB27" s="714"/>
      <c r="CD27" s="662" t="s">
        <v>300</v>
      </c>
      <c r="CE27" s="663"/>
      <c r="CF27" s="663"/>
      <c r="CG27" s="663"/>
      <c r="CH27" s="663"/>
      <c r="CI27" s="663"/>
      <c r="CJ27" s="663"/>
      <c r="CK27" s="663"/>
      <c r="CL27" s="663"/>
      <c r="CM27" s="663"/>
      <c r="CN27" s="663"/>
      <c r="CO27" s="663"/>
      <c r="CP27" s="663"/>
      <c r="CQ27" s="664"/>
      <c r="CR27" s="628">
        <v>1079669</v>
      </c>
      <c r="CS27" s="639"/>
      <c r="CT27" s="639"/>
      <c r="CU27" s="639"/>
      <c r="CV27" s="639"/>
      <c r="CW27" s="639"/>
      <c r="CX27" s="639"/>
      <c r="CY27" s="640"/>
      <c r="CZ27" s="631">
        <v>8.5</v>
      </c>
      <c r="DA27" s="641"/>
      <c r="DB27" s="641"/>
      <c r="DC27" s="642"/>
      <c r="DD27" s="634">
        <v>325665</v>
      </c>
      <c r="DE27" s="639"/>
      <c r="DF27" s="639"/>
      <c r="DG27" s="639"/>
      <c r="DH27" s="639"/>
      <c r="DI27" s="639"/>
      <c r="DJ27" s="639"/>
      <c r="DK27" s="640"/>
      <c r="DL27" s="634">
        <v>325555</v>
      </c>
      <c r="DM27" s="639"/>
      <c r="DN27" s="639"/>
      <c r="DO27" s="639"/>
      <c r="DP27" s="639"/>
      <c r="DQ27" s="639"/>
      <c r="DR27" s="639"/>
      <c r="DS27" s="639"/>
      <c r="DT27" s="639"/>
      <c r="DU27" s="639"/>
      <c r="DV27" s="640"/>
      <c r="DW27" s="631">
        <v>5</v>
      </c>
      <c r="DX27" s="641"/>
      <c r="DY27" s="641"/>
      <c r="DZ27" s="641"/>
      <c r="EA27" s="641"/>
      <c r="EB27" s="641"/>
      <c r="EC27" s="673"/>
    </row>
    <row r="28" spans="2:133" ht="11.25" customHeight="1" x14ac:dyDescent="0.15">
      <c r="B28" s="625" t="s">
        <v>301</v>
      </c>
      <c r="C28" s="626"/>
      <c r="D28" s="626"/>
      <c r="E28" s="626"/>
      <c r="F28" s="626"/>
      <c r="G28" s="626"/>
      <c r="H28" s="626"/>
      <c r="I28" s="626"/>
      <c r="J28" s="626"/>
      <c r="K28" s="626"/>
      <c r="L28" s="626"/>
      <c r="M28" s="626"/>
      <c r="N28" s="626"/>
      <c r="O28" s="626"/>
      <c r="P28" s="626"/>
      <c r="Q28" s="627"/>
      <c r="R28" s="628">
        <v>955</v>
      </c>
      <c r="S28" s="629"/>
      <c r="T28" s="629"/>
      <c r="U28" s="629"/>
      <c r="V28" s="629"/>
      <c r="W28" s="629"/>
      <c r="X28" s="629"/>
      <c r="Y28" s="630"/>
      <c r="Z28" s="655">
        <v>0</v>
      </c>
      <c r="AA28" s="655"/>
      <c r="AB28" s="655"/>
      <c r="AC28" s="655"/>
      <c r="AD28" s="656">
        <v>955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302</v>
      </c>
      <c r="CE28" s="663"/>
      <c r="CF28" s="663"/>
      <c r="CG28" s="663"/>
      <c r="CH28" s="663"/>
      <c r="CI28" s="663"/>
      <c r="CJ28" s="663"/>
      <c r="CK28" s="663"/>
      <c r="CL28" s="663"/>
      <c r="CM28" s="663"/>
      <c r="CN28" s="663"/>
      <c r="CO28" s="663"/>
      <c r="CP28" s="663"/>
      <c r="CQ28" s="664"/>
      <c r="CR28" s="628">
        <v>1356745</v>
      </c>
      <c r="CS28" s="629"/>
      <c r="CT28" s="629"/>
      <c r="CU28" s="629"/>
      <c r="CV28" s="629"/>
      <c r="CW28" s="629"/>
      <c r="CX28" s="629"/>
      <c r="CY28" s="630"/>
      <c r="CZ28" s="631">
        <v>10.7</v>
      </c>
      <c r="DA28" s="641"/>
      <c r="DB28" s="641"/>
      <c r="DC28" s="642"/>
      <c r="DD28" s="634">
        <v>1356745</v>
      </c>
      <c r="DE28" s="629"/>
      <c r="DF28" s="629"/>
      <c r="DG28" s="629"/>
      <c r="DH28" s="629"/>
      <c r="DI28" s="629"/>
      <c r="DJ28" s="629"/>
      <c r="DK28" s="630"/>
      <c r="DL28" s="634">
        <v>1356745</v>
      </c>
      <c r="DM28" s="629"/>
      <c r="DN28" s="629"/>
      <c r="DO28" s="629"/>
      <c r="DP28" s="629"/>
      <c r="DQ28" s="629"/>
      <c r="DR28" s="629"/>
      <c r="DS28" s="629"/>
      <c r="DT28" s="629"/>
      <c r="DU28" s="629"/>
      <c r="DV28" s="630"/>
      <c r="DW28" s="631">
        <v>20.8</v>
      </c>
      <c r="DX28" s="641"/>
      <c r="DY28" s="641"/>
      <c r="DZ28" s="641"/>
      <c r="EA28" s="641"/>
      <c r="EB28" s="641"/>
      <c r="EC28" s="673"/>
    </row>
    <row r="29" spans="2:133" ht="11.25" customHeight="1" x14ac:dyDescent="0.15">
      <c r="B29" s="625" t="s">
        <v>303</v>
      </c>
      <c r="C29" s="626"/>
      <c r="D29" s="626"/>
      <c r="E29" s="626"/>
      <c r="F29" s="626"/>
      <c r="G29" s="626"/>
      <c r="H29" s="626"/>
      <c r="I29" s="626"/>
      <c r="J29" s="626"/>
      <c r="K29" s="626"/>
      <c r="L29" s="626"/>
      <c r="M29" s="626"/>
      <c r="N29" s="626"/>
      <c r="O29" s="626"/>
      <c r="P29" s="626"/>
      <c r="Q29" s="627"/>
      <c r="R29" s="628">
        <v>231522</v>
      </c>
      <c r="S29" s="629"/>
      <c r="T29" s="629"/>
      <c r="U29" s="629"/>
      <c r="V29" s="629"/>
      <c r="W29" s="629"/>
      <c r="X29" s="629"/>
      <c r="Y29" s="630"/>
      <c r="Z29" s="655">
        <v>1.8</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2" t="s">
        <v>70</v>
      </c>
      <c r="CG29" s="663"/>
      <c r="CH29" s="663"/>
      <c r="CI29" s="663"/>
      <c r="CJ29" s="663"/>
      <c r="CK29" s="663"/>
      <c r="CL29" s="663"/>
      <c r="CM29" s="663"/>
      <c r="CN29" s="663"/>
      <c r="CO29" s="663"/>
      <c r="CP29" s="663"/>
      <c r="CQ29" s="664"/>
      <c r="CR29" s="628">
        <v>1356614</v>
      </c>
      <c r="CS29" s="639"/>
      <c r="CT29" s="639"/>
      <c r="CU29" s="639"/>
      <c r="CV29" s="639"/>
      <c r="CW29" s="639"/>
      <c r="CX29" s="639"/>
      <c r="CY29" s="640"/>
      <c r="CZ29" s="631">
        <v>10.7</v>
      </c>
      <c r="DA29" s="641"/>
      <c r="DB29" s="641"/>
      <c r="DC29" s="642"/>
      <c r="DD29" s="634">
        <v>1356614</v>
      </c>
      <c r="DE29" s="639"/>
      <c r="DF29" s="639"/>
      <c r="DG29" s="639"/>
      <c r="DH29" s="639"/>
      <c r="DI29" s="639"/>
      <c r="DJ29" s="639"/>
      <c r="DK29" s="640"/>
      <c r="DL29" s="634">
        <v>1356614</v>
      </c>
      <c r="DM29" s="639"/>
      <c r="DN29" s="639"/>
      <c r="DO29" s="639"/>
      <c r="DP29" s="639"/>
      <c r="DQ29" s="639"/>
      <c r="DR29" s="639"/>
      <c r="DS29" s="639"/>
      <c r="DT29" s="639"/>
      <c r="DU29" s="639"/>
      <c r="DV29" s="640"/>
      <c r="DW29" s="631">
        <v>20.8</v>
      </c>
      <c r="DX29" s="641"/>
      <c r="DY29" s="641"/>
      <c r="DZ29" s="641"/>
      <c r="EA29" s="641"/>
      <c r="EB29" s="641"/>
      <c r="EC29" s="673"/>
    </row>
    <row r="30" spans="2:133" ht="11.25" customHeight="1" x14ac:dyDescent="0.15">
      <c r="B30" s="625" t="s">
        <v>305</v>
      </c>
      <c r="C30" s="626"/>
      <c r="D30" s="626"/>
      <c r="E30" s="626"/>
      <c r="F30" s="626"/>
      <c r="G30" s="626"/>
      <c r="H30" s="626"/>
      <c r="I30" s="626"/>
      <c r="J30" s="626"/>
      <c r="K30" s="626"/>
      <c r="L30" s="626"/>
      <c r="M30" s="626"/>
      <c r="N30" s="626"/>
      <c r="O30" s="626"/>
      <c r="P30" s="626"/>
      <c r="Q30" s="627"/>
      <c r="R30" s="628">
        <v>212611</v>
      </c>
      <c r="S30" s="629"/>
      <c r="T30" s="629"/>
      <c r="U30" s="629"/>
      <c r="V30" s="629"/>
      <c r="W30" s="629"/>
      <c r="X30" s="629"/>
      <c r="Y30" s="630"/>
      <c r="Z30" s="655">
        <v>1.6</v>
      </c>
      <c r="AA30" s="655"/>
      <c r="AB30" s="655"/>
      <c r="AC30" s="655"/>
      <c r="AD30" s="656" t="s">
        <v>129</v>
      </c>
      <c r="AE30" s="656"/>
      <c r="AF30" s="656"/>
      <c r="AG30" s="656"/>
      <c r="AH30" s="656"/>
      <c r="AI30" s="656"/>
      <c r="AJ30" s="656"/>
      <c r="AK30" s="656"/>
      <c r="AL30" s="631" t="s">
        <v>129</v>
      </c>
      <c r="AM30" s="632"/>
      <c r="AN30" s="632"/>
      <c r="AO30" s="657"/>
      <c r="AP30" s="687" t="s">
        <v>222</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2" t="s">
        <v>308</v>
      </c>
      <c r="CG30" s="663"/>
      <c r="CH30" s="663"/>
      <c r="CI30" s="663"/>
      <c r="CJ30" s="663"/>
      <c r="CK30" s="663"/>
      <c r="CL30" s="663"/>
      <c r="CM30" s="663"/>
      <c r="CN30" s="663"/>
      <c r="CO30" s="663"/>
      <c r="CP30" s="663"/>
      <c r="CQ30" s="664"/>
      <c r="CR30" s="628">
        <v>1292721</v>
      </c>
      <c r="CS30" s="629"/>
      <c r="CT30" s="629"/>
      <c r="CU30" s="629"/>
      <c r="CV30" s="629"/>
      <c r="CW30" s="629"/>
      <c r="CX30" s="629"/>
      <c r="CY30" s="630"/>
      <c r="CZ30" s="631">
        <v>10.199999999999999</v>
      </c>
      <c r="DA30" s="641"/>
      <c r="DB30" s="641"/>
      <c r="DC30" s="642"/>
      <c r="DD30" s="634">
        <v>1292721</v>
      </c>
      <c r="DE30" s="629"/>
      <c r="DF30" s="629"/>
      <c r="DG30" s="629"/>
      <c r="DH30" s="629"/>
      <c r="DI30" s="629"/>
      <c r="DJ30" s="629"/>
      <c r="DK30" s="630"/>
      <c r="DL30" s="634">
        <v>1292721</v>
      </c>
      <c r="DM30" s="629"/>
      <c r="DN30" s="629"/>
      <c r="DO30" s="629"/>
      <c r="DP30" s="629"/>
      <c r="DQ30" s="629"/>
      <c r="DR30" s="629"/>
      <c r="DS30" s="629"/>
      <c r="DT30" s="629"/>
      <c r="DU30" s="629"/>
      <c r="DV30" s="630"/>
      <c r="DW30" s="631">
        <v>19.899999999999999</v>
      </c>
      <c r="DX30" s="641"/>
      <c r="DY30" s="641"/>
      <c r="DZ30" s="641"/>
      <c r="EA30" s="641"/>
      <c r="EB30" s="641"/>
      <c r="EC30" s="673"/>
    </row>
    <row r="31" spans="2:133" ht="11.25" customHeight="1" x14ac:dyDescent="0.15">
      <c r="B31" s="625" t="s">
        <v>309</v>
      </c>
      <c r="C31" s="626"/>
      <c r="D31" s="626"/>
      <c r="E31" s="626"/>
      <c r="F31" s="626"/>
      <c r="G31" s="626"/>
      <c r="H31" s="626"/>
      <c r="I31" s="626"/>
      <c r="J31" s="626"/>
      <c r="K31" s="626"/>
      <c r="L31" s="626"/>
      <c r="M31" s="626"/>
      <c r="N31" s="626"/>
      <c r="O31" s="626"/>
      <c r="P31" s="626"/>
      <c r="Q31" s="627"/>
      <c r="R31" s="628">
        <v>33533</v>
      </c>
      <c r="S31" s="629"/>
      <c r="T31" s="629"/>
      <c r="U31" s="629"/>
      <c r="V31" s="629"/>
      <c r="W31" s="629"/>
      <c r="X31" s="629"/>
      <c r="Y31" s="630"/>
      <c r="Z31" s="655">
        <v>0.3</v>
      </c>
      <c r="AA31" s="655"/>
      <c r="AB31" s="655"/>
      <c r="AC31" s="655"/>
      <c r="AD31" s="656" t="s">
        <v>129</v>
      </c>
      <c r="AE31" s="656"/>
      <c r="AF31" s="656"/>
      <c r="AG31" s="656"/>
      <c r="AH31" s="656"/>
      <c r="AI31" s="656"/>
      <c r="AJ31" s="656"/>
      <c r="AK31" s="656"/>
      <c r="AL31" s="631" t="s">
        <v>129</v>
      </c>
      <c r="AM31" s="632"/>
      <c r="AN31" s="632"/>
      <c r="AO31" s="657"/>
      <c r="AP31" s="703" t="s">
        <v>310</v>
      </c>
      <c r="AQ31" s="704"/>
      <c r="AR31" s="704"/>
      <c r="AS31" s="704"/>
      <c r="AT31" s="709" t="s">
        <v>311</v>
      </c>
      <c r="AU31" s="360"/>
      <c r="AV31" s="360"/>
      <c r="AW31" s="360"/>
      <c r="AX31" s="696" t="s">
        <v>187</v>
      </c>
      <c r="AY31" s="697"/>
      <c r="AZ31" s="697"/>
      <c r="BA31" s="697"/>
      <c r="BB31" s="697"/>
      <c r="BC31" s="697"/>
      <c r="BD31" s="697"/>
      <c r="BE31" s="697"/>
      <c r="BF31" s="698"/>
      <c r="BG31" s="699">
        <v>99.2</v>
      </c>
      <c r="BH31" s="700"/>
      <c r="BI31" s="700"/>
      <c r="BJ31" s="700"/>
      <c r="BK31" s="700"/>
      <c r="BL31" s="700"/>
      <c r="BM31" s="701">
        <v>95.9</v>
      </c>
      <c r="BN31" s="700"/>
      <c r="BO31" s="700"/>
      <c r="BP31" s="700"/>
      <c r="BQ31" s="702"/>
      <c r="BR31" s="699">
        <v>97</v>
      </c>
      <c r="BS31" s="700"/>
      <c r="BT31" s="700"/>
      <c r="BU31" s="700"/>
      <c r="BV31" s="700"/>
      <c r="BW31" s="700"/>
      <c r="BX31" s="701">
        <v>93.7</v>
      </c>
      <c r="BY31" s="700"/>
      <c r="BZ31" s="700"/>
      <c r="CA31" s="700"/>
      <c r="CB31" s="702"/>
      <c r="CD31" s="717"/>
      <c r="CE31" s="718"/>
      <c r="CF31" s="662" t="s">
        <v>312</v>
      </c>
      <c r="CG31" s="663"/>
      <c r="CH31" s="663"/>
      <c r="CI31" s="663"/>
      <c r="CJ31" s="663"/>
      <c r="CK31" s="663"/>
      <c r="CL31" s="663"/>
      <c r="CM31" s="663"/>
      <c r="CN31" s="663"/>
      <c r="CO31" s="663"/>
      <c r="CP31" s="663"/>
      <c r="CQ31" s="664"/>
      <c r="CR31" s="628">
        <v>63893</v>
      </c>
      <c r="CS31" s="639"/>
      <c r="CT31" s="639"/>
      <c r="CU31" s="639"/>
      <c r="CV31" s="639"/>
      <c r="CW31" s="639"/>
      <c r="CX31" s="639"/>
      <c r="CY31" s="640"/>
      <c r="CZ31" s="631">
        <v>0.5</v>
      </c>
      <c r="DA31" s="641"/>
      <c r="DB31" s="641"/>
      <c r="DC31" s="642"/>
      <c r="DD31" s="634">
        <v>63893</v>
      </c>
      <c r="DE31" s="639"/>
      <c r="DF31" s="639"/>
      <c r="DG31" s="639"/>
      <c r="DH31" s="639"/>
      <c r="DI31" s="639"/>
      <c r="DJ31" s="639"/>
      <c r="DK31" s="640"/>
      <c r="DL31" s="634">
        <v>63893</v>
      </c>
      <c r="DM31" s="639"/>
      <c r="DN31" s="639"/>
      <c r="DO31" s="639"/>
      <c r="DP31" s="639"/>
      <c r="DQ31" s="639"/>
      <c r="DR31" s="639"/>
      <c r="DS31" s="639"/>
      <c r="DT31" s="639"/>
      <c r="DU31" s="639"/>
      <c r="DV31" s="640"/>
      <c r="DW31" s="631">
        <v>1</v>
      </c>
      <c r="DX31" s="641"/>
      <c r="DY31" s="641"/>
      <c r="DZ31" s="641"/>
      <c r="EA31" s="641"/>
      <c r="EB31" s="641"/>
      <c r="EC31" s="673"/>
    </row>
    <row r="32" spans="2:133" ht="11.25" customHeight="1" x14ac:dyDescent="0.15">
      <c r="B32" s="625" t="s">
        <v>313</v>
      </c>
      <c r="C32" s="626"/>
      <c r="D32" s="626"/>
      <c r="E32" s="626"/>
      <c r="F32" s="626"/>
      <c r="G32" s="626"/>
      <c r="H32" s="626"/>
      <c r="I32" s="626"/>
      <c r="J32" s="626"/>
      <c r="K32" s="626"/>
      <c r="L32" s="626"/>
      <c r="M32" s="626"/>
      <c r="N32" s="626"/>
      <c r="O32" s="626"/>
      <c r="P32" s="626"/>
      <c r="Q32" s="627"/>
      <c r="R32" s="628">
        <v>2039735</v>
      </c>
      <c r="S32" s="629"/>
      <c r="T32" s="629"/>
      <c r="U32" s="629"/>
      <c r="V32" s="629"/>
      <c r="W32" s="629"/>
      <c r="X32" s="629"/>
      <c r="Y32" s="630"/>
      <c r="Z32" s="655">
        <v>15.5</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1" t="s">
        <v>314</v>
      </c>
      <c r="AV32" s="361"/>
      <c r="AW32" s="361"/>
      <c r="AX32" s="625" t="s">
        <v>315</v>
      </c>
      <c r="AY32" s="626"/>
      <c r="AZ32" s="626"/>
      <c r="BA32" s="626"/>
      <c r="BB32" s="626"/>
      <c r="BC32" s="626"/>
      <c r="BD32" s="626"/>
      <c r="BE32" s="626"/>
      <c r="BF32" s="627"/>
      <c r="BG32" s="694">
        <v>99.1</v>
      </c>
      <c r="BH32" s="639"/>
      <c r="BI32" s="639"/>
      <c r="BJ32" s="639"/>
      <c r="BK32" s="639"/>
      <c r="BL32" s="639"/>
      <c r="BM32" s="632">
        <v>96.2</v>
      </c>
      <c r="BN32" s="695"/>
      <c r="BO32" s="695"/>
      <c r="BP32" s="695"/>
      <c r="BQ32" s="671"/>
      <c r="BR32" s="694">
        <v>99.1</v>
      </c>
      <c r="BS32" s="639"/>
      <c r="BT32" s="639"/>
      <c r="BU32" s="639"/>
      <c r="BV32" s="639"/>
      <c r="BW32" s="639"/>
      <c r="BX32" s="632">
        <v>96.3</v>
      </c>
      <c r="BY32" s="695"/>
      <c r="BZ32" s="695"/>
      <c r="CA32" s="695"/>
      <c r="CB32" s="671"/>
      <c r="CD32" s="719"/>
      <c r="CE32" s="720"/>
      <c r="CF32" s="662" t="s">
        <v>316</v>
      </c>
      <c r="CG32" s="663"/>
      <c r="CH32" s="663"/>
      <c r="CI32" s="663"/>
      <c r="CJ32" s="663"/>
      <c r="CK32" s="663"/>
      <c r="CL32" s="663"/>
      <c r="CM32" s="663"/>
      <c r="CN32" s="663"/>
      <c r="CO32" s="663"/>
      <c r="CP32" s="663"/>
      <c r="CQ32" s="664"/>
      <c r="CR32" s="628">
        <v>131</v>
      </c>
      <c r="CS32" s="629"/>
      <c r="CT32" s="629"/>
      <c r="CU32" s="629"/>
      <c r="CV32" s="629"/>
      <c r="CW32" s="629"/>
      <c r="CX32" s="629"/>
      <c r="CY32" s="630"/>
      <c r="CZ32" s="631">
        <v>0</v>
      </c>
      <c r="DA32" s="641"/>
      <c r="DB32" s="641"/>
      <c r="DC32" s="642"/>
      <c r="DD32" s="634">
        <v>131</v>
      </c>
      <c r="DE32" s="629"/>
      <c r="DF32" s="629"/>
      <c r="DG32" s="629"/>
      <c r="DH32" s="629"/>
      <c r="DI32" s="629"/>
      <c r="DJ32" s="629"/>
      <c r="DK32" s="630"/>
      <c r="DL32" s="634">
        <v>131</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317</v>
      </c>
      <c r="C33" s="692"/>
      <c r="D33" s="692"/>
      <c r="E33" s="692"/>
      <c r="F33" s="692"/>
      <c r="G33" s="692"/>
      <c r="H33" s="692"/>
      <c r="I33" s="692"/>
      <c r="J33" s="692"/>
      <c r="K33" s="692"/>
      <c r="L33" s="692"/>
      <c r="M33" s="692"/>
      <c r="N33" s="692"/>
      <c r="O33" s="692"/>
      <c r="P33" s="692"/>
      <c r="Q33" s="693"/>
      <c r="R33" s="628">
        <v>5400</v>
      </c>
      <c r="S33" s="629"/>
      <c r="T33" s="629"/>
      <c r="U33" s="629"/>
      <c r="V33" s="629"/>
      <c r="W33" s="629"/>
      <c r="X33" s="629"/>
      <c r="Y33" s="630"/>
      <c r="Z33" s="655">
        <v>0</v>
      </c>
      <c r="AA33" s="655"/>
      <c r="AB33" s="655"/>
      <c r="AC33" s="655"/>
      <c r="AD33" s="656">
        <v>5400</v>
      </c>
      <c r="AE33" s="656"/>
      <c r="AF33" s="656"/>
      <c r="AG33" s="656"/>
      <c r="AH33" s="656"/>
      <c r="AI33" s="656"/>
      <c r="AJ33" s="656"/>
      <c r="AK33" s="656"/>
      <c r="AL33" s="631">
        <v>0.1</v>
      </c>
      <c r="AM33" s="632"/>
      <c r="AN33" s="632"/>
      <c r="AO33" s="657"/>
      <c r="AP33" s="707"/>
      <c r="AQ33" s="708"/>
      <c r="AR33" s="708"/>
      <c r="AS33" s="708"/>
      <c r="AT33" s="711"/>
      <c r="AU33" s="362"/>
      <c r="AV33" s="362"/>
      <c r="AW33" s="362"/>
      <c r="AX33" s="605" t="s">
        <v>318</v>
      </c>
      <c r="AY33" s="606"/>
      <c r="AZ33" s="606"/>
      <c r="BA33" s="606"/>
      <c r="BB33" s="606"/>
      <c r="BC33" s="606"/>
      <c r="BD33" s="606"/>
      <c r="BE33" s="606"/>
      <c r="BF33" s="607"/>
      <c r="BG33" s="690">
        <v>99.2</v>
      </c>
      <c r="BH33" s="609"/>
      <c r="BI33" s="609"/>
      <c r="BJ33" s="609"/>
      <c r="BK33" s="609"/>
      <c r="BL33" s="609"/>
      <c r="BM33" s="647">
        <v>95</v>
      </c>
      <c r="BN33" s="609"/>
      <c r="BO33" s="609"/>
      <c r="BP33" s="609"/>
      <c r="BQ33" s="658"/>
      <c r="BR33" s="690">
        <v>94.4</v>
      </c>
      <c r="BS33" s="609"/>
      <c r="BT33" s="609"/>
      <c r="BU33" s="609"/>
      <c r="BV33" s="609"/>
      <c r="BW33" s="609"/>
      <c r="BX33" s="647">
        <v>90</v>
      </c>
      <c r="BY33" s="609"/>
      <c r="BZ33" s="609"/>
      <c r="CA33" s="609"/>
      <c r="CB33" s="658"/>
      <c r="CD33" s="662" t="s">
        <v>319</v>
      </c>
      <c r="CE33" s="663"/>
      <c r="CF33" s="663"/>
      <c r="CG33" s="663"/>
      <c r="CH33" s="663"/>
      <c r="CI33" s="663"/>
      <c r="CJ33" s="663"/>
      <c r="CK33" s="663"/>
      <c r="CL33" s="663"/>
      <c r="CM33" s="663"/>
      <c r="CN33" s="663"/>
      <c r="CO33" s="663"/>
      <c r="CP33" s="663"/>
      <c r="CQ33" s="664"/>
      <c r="CR33" s="628">
        <v>6019024</v>
      </c>
      <c r="CS33" s="639"/>
      <c r="CT33" s="639"/>
      <c r="CU33" s="639"/>
      <c r="CV33" s="639"/>
      <c r="CW33" s="639"/>
      <c r="CX33" s="639"/>
      <c r="CY33" s="640"/>
      <c r="CZ33" s="631">
        <v>47.3</v>
      </c>
      <c r="DA33" s="641"/>
      <c r="DB33" s="641"/>
      <c r="DC33" s="642"/>
      <c r="DD33" s="634">
        <v>3678861</v>
      </c>
      <c r="DE33" s="639"/>
      <c r="DF33" s="639"/>
      <c r="DG33" s="639"/>
      <c r="DH33" s="639"/>
      <c r="DI33" s="639"/>
      <c r="DJ33" s="639"/>
      <c r="DK33" s="640"/>
      <c r="DL33" s="634">
        <v>2514302</v>
      </c>
      <c r="DM33" s="639"/>
      <c r="DN33" s="639"/>
      <c r="DO33" s="639"/>
      <c r="DP33" s="639"/>
      <c r="DQ33" s="639"/>
      <c r="DR33" s="639"/>
      <c r="DS33" s="639"/>
      <c r="DT33" s="639"/>
      <c r="DU33" s="639"/>
      <c r="DV33" s="640"/>
      <c r="DW33" s="631">
        <v>38.6</v>
      </c>
      <c r="DX33" s="641"/>
      <c r="DY33" s="641"/>
      <c r="DZ33" s="641"/>
      <c r="EA33" s="641"/>
      <c r="EB33" s="641"/>
      <c r="EC33" s="673"/>
    </row>
    <row r="34" spans="2:133" ht="11.25" customHeight="1" x14ac:dyDescent="0.15">
      <c r="B34" s="625" t="s">
        <v>320</v>
      </c>
      <c r="C34" s="626"/>
      <c r="D34" s="626"/>
      <c r="E34" s="626"/>
      <c r="F34" s="626"/>
      <c r="G34" s="626"/>
      <c r="H34" s="626"/>
      <c r="I34" s="626"/>
      <c r="J34" s="626"/>
      <c r="K34" s="626"/>
      <c r="L34" s="626"/>
      <c r="M34" s="626"/>
      <c r="N34" s="626"/>
      <c r="O34" s="626"/>
      <c r="P34" s="626"/>
      <c r="Q34" s="627"/>
      <c r="R34" s="628">
        <v>638357</v>
      </c>
      <c r="S34" s="629"/>
      <c r="T34" s="629"/>
      <c r="U34" s="629"/>
      <c r="V34" s="629"/>
      <c r="W34" s="629"/>
      <c r="X34" s="629"/>
      <c r="Y34" s="630"/>
      <c r="Z34" s="655">
        <v>4.8</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321</v>
      </c>
      <c r="CE34" s="663"/>
      <c r="CF34" s="663"/>
      <c r="CG34" s="663"/>
      <c r="CH34" s="663"/>
      <c r="CI34" s="663"/>
      <c r="CJ34" s="663"/>
      <c r="CK34" s="663"/>
      <c r="CL34" s="663"/>
      <c r="CM34" s="663"/>
      <c r="CN34" s="663"/>
      <c r="CO34" s="663"/>
      <c r="CP34" s="663"/>
      <c r="CQ34" s="664"/>
      <c r="CR34" s="628">
        <v>1907224</v>
      </c>
      <c r="CS34" s="629"/>
      <c r="CT34" s="629"/>
      <c r="CU34" s="629"/>
      <c r="CV34" s="629"/>
      <c r="CW34" s="629"/>
      <c r="CX34" s="629"/>
      <c r="CY34" s="630"/>
      <c r="CZ34" s="631">
        <v>15</v>
      </c>
      <c r="DA34" s="641"/>
      <c r="DB34" s="641"/>
      <c r="DC34" s="642"/>
      <c r="DD34" s="634">
        <v>947605</v>
      </c>
      <c r="DE34" s="629"/>
      <c r="DF34" s="629"/>
      <c r="DG34" s="629"/>
      <c r="DH34" s="629"/>
      <c r="DI34" s="629"/>
      <c r="DJ34" s="629"/>
      <c r="DK34" s="630"/>
      <c r="DL34" s="634">
        <v>790048</v>
      </c>
      <c r="DM34" s="629"/>
      <c r="DN34" s="629"/>
      <c r="DO34" s="629"/>
      <c r="DP34" s="629"/>
      <c r="DQ34" s="629"/>
      <c r="DR34" s="629"/>
      <c r="DS34" s="629"/>
      <c r="DT34" s="629"/>
      <c r="DU34" s="629"/>
      <c r="DV34" s="630"/>
      <c r="DW34" s="631">
        <v>12.1</v>
      </c>
      <c r="DX34" s="641"/>
      <c r="DY34" s="641"/>
      <c r="DZ34" s="641"/>
      <c r="EA34" s="641"/>
      <c r="EB34" s="641"/>
      <c r="EC34" s="673"/>
    </row>
    <row r="35" spans="2:133" ht="11.25" customHeight="1" x14ac:dyDescent="0.15">
      <c r="B35" s="625" t="s">
        <v>322</v>
      </c>
      <c r="C35" s="626"/>
      <c r="D35" s="626"/>
      <c r="E35" s="626"/>
      <c r="F35" s="626"/>
      <c r="G35" s="626"/>
      <c r="H35" s="626"/>
      <c r="I35" s="626"/>
      <c r="J35" s="626"/>
      <c r="K35" s="626"/>
      <c r="L35" s="626"/>
      <c r="M35" s="626"/>
      <c r="N35" s="626"/>
      <c r="O35" s="626"/>
      <c r="P35" s="626"/>
      <c r="Q35" s="627"/>
      <c r="R35" s="628">
        <v>21938</v>
      </c>
      <c r="S35" s="629"/>
      <c r="T35" s="629"/>
      <c r="U35" s="629"/>
      <c r="V35" s="629"/>
      <c r="W35" s="629"/>
      <c r="X35" s="629"/>
      <c r="Y35" s="630"/>
      <c r="Z35" s="655">
        <v>0.2</v>
      </c>
      <c r="AA35" s="655"/>
      <c r="AB35" s="655"/>
      <c r="AC35" s="655"/>
      <c r="AD35" s="656" t="s">
        <v>129</v>
      </c>
      <c r="AE35" s="656"/>
      <c r="AF35" s="656"/>
      <c r="AG35" s="656"/>
      <c r="AH35" s="656"/>
      <c r="AI35" s="656"/>
      <c r="AJ35" s="656"/>
      <c r="AK35" s="656"/>
      <c r="AL35" s="631" t="s">
        <v>129</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325</v>
      </c>
      <c r="CE35" s="663"/>
      <c r="CF35" s="663"/>
      <c r="CG35" s="663"/>
      <c r="CH35" s="663"/>
      <c r="CI35" s="663"/>
      <c r="CJ35" s="663"/>
      <c r="CK35" s="663"/>
      <c r="CL35" s="663"/>
      <c r="CM35" s="663"/>
      <c r="CN35" s="663"/>
      <c r="CO35" s="663"/>
      <c r="CP35" s="663"/>
      <c r="CQ35" s="664"/>
      <c r="CR35" s="628">
        <v>93009</v>
      </c>
      <c r="CS35" s="639"/>
      <c r="CT35" s="639"/>
      <c r="CU35" s="639"/>
      <c r="CV35" s="639"/>
      <c r="CW35" s="639"/>
      <c r="CX35" s="639"/>
      <c r="CY35" s="640"/>
      <c r="CZ35" s="631">
        <v>0.7</v>
      </c>
      <c r="DA35" s="641"/>
      <c r="DB35" s="641"/>
      <c r="DC35" s="642"/>
      <c r="DD35" s="634">
        <v>58684</v>
      </c>
      <c r="DE35" s="639"/>
      <c r="DF35" s="639"/>
      <c r="DG35" s="639"/>
      <c r="DH35" s="639"/>
      <c r="DI35" s="639"/>
      <c r="DJ35" s="639"/>
      <c r="DK35" s="640"/>
      <c r="DL35" s="634">
        <v>58048</v>
      </c>
      <c r="DM35" s="639"/>
      <c r="DN35" s="639"/>
      <c r="DO35" s="639"/>
      <c r="DP35" s="639"/>
      <c r="DQ35" s="639"/>
      <c r="DR35" s="639"/>
      <c r="DS35" s="639"/>
      <c r="DT35" s="639"/>
      <c r="DU35" s="639"/>
      <c r="DV35" s="640"/>
      <c r="DW35" s="631">
        <v>0.9</v>
      </c>
      <c r="DX35" s="641"/>
      <c r="DY35" s="641"/>
      <c r="DZ35" s="641"/>
      <c r="EA35" s="641"/>
      <c r="EB35" s="641"/>
      <c r="EC35" s="673"/>
    </row>
    <row r="36" spans="2:133" ht="11.25" customHeight="1" x14ac:dyDescent="0.15">
      <c r="B36" s="625" t="s">
        <v>326</v>
      </c>
      <c r="C36" s="626"/>
      <c r="D36" s="626"/>
      <c r="E36" s="626"/>
      <c r="F36" s="626"/>
      <c r="G36" s="626"/>
      <c r="H36" s="626"/>
      <c r="I36" s="626"/>
      <c r="J36" s="626"/>
      <c r="K36" s="626"/>
      <c r="L36" s="626"/>
      <c r="M36" s="626"/>
      <c r="N36" s="626"/>
      <c r="O36" s="626"/>
      <c r="P36" s="626"/>
      <c r="Q36" s="627"/>
      <c r="R36" s="628">
        <v>208233</v>
      </c>
      <c r="S36" s="629"/>
      <c r="T36" s="629"/>
      <c r="U36" s="629"/>
      <c r="V36" s="629"/>
      <c r="W36" s="629"/>
      <c r="X36" s="629"/>
      <c r="Y36" s="630"/>
      <c r="Z36" s="655">
        <v>1.6</v>
      </c>
      <c r="AA36" s="655"/>
      <c r="AB36" s="655"/>
      <c r="AC36" s="655"/>
      <c r="AD36" s="656" t="s">
        <v>129</v>
      </c>
      <c r="AE36" s="656"/>
      <c r="AF36" s="656"/>
      <c r="AG36" s="656"/>
      <c r="AH36" s="656"/>
      <c r="AI36" s="656"/>
      <c r="AJ36" s="656"/>
      <c r="AK36" s="656"/>
      <c r="AL36" s="631" t="s">
        <v>129</v>
      </c>
      <c r="AM36" s="632"/>
      <c r="AN36" s="632"/>
      <c r="AO36" s="657"/>
      <c r="AP36" s="218"/>
      <c r="AQ36" s="678" t="s">
        <v>327</v>
      </c>
      <c r="AR36" s="679"/>
      <c r="AS36" s="679"/>
      <c r="AT36" s="679"/>
      <c r="AU36" s="679"/>
      <c r="AV36" s="679"/>
      <c r="AW36" s="679"/>
      <c r="AX36" s="679"/>
      <c r="AY36" s="680"/>
      <c r="AZ36" s="681">
        <v>1815385</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93504</v>
      </c>
      <c r="BW36" s="682"/>
      <c r="BX36" s="682"/>
      <c r="BY36" s="682"/>
      <c r="BZ36" s="682"/>
      <c r="CA36" s="682"/>
      <c r="CB36" s="683"/>
      <c r="CD36" s="662" t="s">
        <v>329</v>
      </c>
      <c r="CE36" s="663"/>
      <c r="CF36" s="663"/>
      <c r="CG36" s="663"/>
      <c r="CH36" s="663"/>
      <c r="CI36" s="663"/>
      <c r="CJ36" s="663"/>
      <c r="CK36" s="663"/>
      <c r="CL36" s="663"/>
      <c r="CM36" s="663"/>
      <c r="CN36" s="663"/>
      <c r="CO36" s="663"/>
      <c r="CP36" s="663"/>
      <c r="CQ36" s="664"/>
      <c r="CR36" s="628">
        <v>2251686</v>
      </c>
      <c r="CS36" s="629"/>
      <c r="CT36" s="629"/>
      <c r="CU36" s="629"/>
      <c r="CV36" s="629"/>
      <c r="CW36" s="629"/>
      <c r="CX36" s="629"/>
      <c r="CY36" s="630"/>
      <c r="CZ36" s="631">
        <v>17.7</v>
      </c>
      <c r="DA36" s="641"/>
      <c r="DB36" s="641"/>
      <c r="DC36" s="642"/>
      <c r="DD36" s="634">
        <v>1261889</v>
      </c>
      <c r="DE36" s="629"/>
      <c r="DF36" s="629"/>
      <c r="DG36" s="629"/>
      <c r="DH36" s="629"/>
      <c r="DI36" s="629"/>
      <c r="DJ36" s="629"/>
      <c r="DK36" s="630"/>
      <c r="DL36" s="634">
        <v>869175</v>
      </c>
      <c r="DM36" s="629"/>
      <c r="DN36" s="629"/>
      <c r="DO36" s="629"/>
      <c r="DP36" s="629"/>
      <c r="DQ36" s="629"/>
      <c r="DR36" s="629"/>
      <c r="DS36" s="629"/>
      <c r="DT36" s="629"/>
      <c r="DU36" s="629"/>
      <c r="DV36" s="630"/>
      <c r="DW36" s="631">
        <v>13.4</v>
      </c>
      <c r="DX36" s="641"/>
      <c r="DY36" s="641"/>
      <c r="DZ36" s="641"/>
      <c r="EA36" s="641"/>
      <c r="EB36" s="641"/>
      <c r="EC36" s="673"/>
    </row>
    <row r="37" spans="2:133" ht="11.25" customHeight="1" x14ac:dyDescent="0.15">
      <c r="B37" s="625" t="s">
        <v>330</v>
      </c>
      <c r="C37" s="626"/>
      <c r="D37" s="626"/>
      <c r="E37" s="626"/>
      <c r="F37" s="626"/>
      <c r="G37" s="626"/>
      <c r="H37" s="626"/>
      <c r="I37" s="626"/>
      <c r="J37" s="626"/>
      <c r="K37" s="626"/>
      <c r="L37" s="626"/>
      <c r="M37" s="626"/>
      <c r="N37" s="626"/>
      <c r="O37" s="626"/>
      <c r="P37" s="626"/>
      <c r="Q37" s="627"/>
      <c r="R37" s="628">
        <v>557273</v>
      </c>
      <c r="S37" s="629"/>
      <c r="T37" s="629"/>
      <c r="U37" s="629"/>
      <c r="V37" s="629"/>
      <c r="W37" s="629"/>
      <c r="X37" s="629"/>
      <c r="Y37" s="630"/>
      <c r="Z37" s="655">
        <v>4.2</v>
      </c>
      <c r="AA37" s="655"/>
      <c r="AB37" s="655"/>
      <c r="AC37" s="655"/>
      <c r="AD37" s="656" t="s">
        <v>129</v>
      </c>
      <c r="AE37" s="656"/>
      <c r="AF37" s="656"/>
      <c r="AG37" s="656"/>
      <c r="AH37" s="656"/>
      <c r="AI37" s="656"/>
      <c r="AJ37" s="656"/>
      <c r="AK37" s="656"/>
      <c r="AL37" s="631" t="s">
        <v>129</v>
      </c>
      <c r="AM37" s="632"/>
      <c r="AN37" s="632"/>
      <c r="AO37" s="657"/>
      <c r="AQ37" s="668" t="s">
        <v>331</v>
      </c>
      <c r="AR37" s="669"/>
      <c r="AS37" s="669"/>
      <c r="AT37" s="669"/>
      <c r="AU37" s="669"/>
      <c r="AV37" s="669"/>
      <c r="AW37" s="669"/>
      <c r="AX37" s="669"/>
      <c r="AY37" s="670"/>
      <c r="AZ37" s="628">
        <v>573792</v>
      </c>
      <c r="BA37" s="629"/>
      <c r="BB37" s="629"/>
      <c r="BC37" s="629"/>
      <c r="BD37" s="639"/>
      <c r="BE37" s="639"/>
      <c r="BF37" s="671"/>
      <c r="BG37" s="662" t="s">
        <v>332</v>
      </c>
      <c r="BH37" s="663"/>
      <c r="BI37" s="663"/>
      <c r="BJ37" s="663"/>
      <c r="BK37" s="663"/>
      <c r="BL37" s="663"/>
      <c r="BM37" s="663"/>
      <c r="BN37" s="663"/>
      <c r="BO37" s="663"/>
      <c r="BP37" s="663"/>
      <c r="BQ37" s="663"/>
      <c r="BR37" s="663"/>
      <c r="BS37" s="663"/>
      <c r="BT37" s="663"/>
      <c r="BU37" s="664"/>
      <c r="BV37" s="628">
        <v>17205</v>
      </c>
      <c r="BW37" s="629"/>
      <c r="BX37" s="629"/>
      <c r="BY37" s="629"/>
      <c r="BZ37" s="629"/>
      <c r="CA37" s="629"/>
      <c r="CB37" s="672"/>
      <c r="CD37" s="662" t="s">
        <v>333</v>
      </c>
      <c r="CE37" s="663"/>
      <c r="CF37" s="663"/>
      <c r="CG37" s="663"/>
      <c r="CH37" s="663"/>
      <c r="CI37" s="663"/>
      <c r="CJ37" s="663"/>
      <c r="CK37" s="663"/>
      <c r="CL37" s="663"/>
      <c r="CM37" s="663"/>
      <c r="CN37" s="663"/>
      <c r="CO37" s="663"/>
      <c r="CP37" s="663"/>
      <c r="CQ37" s="664"/>
      <c r="CR37" s="628">
        <v>680171</v>
      </c>
      <c r="CS37" s="639"/>
      <c r="CT37" s="639"/>
      <c r="CU37" s="639"/>
      <c r="CV37" s="639"/>
      <c r="CW37" s="639"/>
      <c r="CX37" s="639"/>
      <c r="CY37" s="640"/>
      <c r="CZ37" s="631">
        <v>5.3</v>
      </c>
      <c r="DA37" s="641"/>
      <c r="DB37" s="641"/>
      <c r="DC37" s="642"/>
      <c r="DD37" s="634">
        <v>499171</v>
      </c>
      <c r="DE37" s="639"/>
      <c r="DF37" s="639"/>
      <c r="DG37" s="639"/>
      <c r="DH37" s="639"/>
      <c r="DI37" s="639"/>
      <c r="DJ37" s="639"/>
      <c r="DK37" s="640"/>
      <c r="DL37" s="634">
        <v>394645</v>
      </c>
      <c r="DM37" s="639"/>
      <c r="DN37" s="639"/>
      <c r="DO37" s="639"/>
      <c r="DP37" s="639"/>
      <c r="DQ37" s="639"/>
      <c r="DR37" s="639"/>
      <c r="DS37" s="639"/>
      <c r="DT37" s="639"/>
      <c r="DU37" s="639"/>
      <c r="DV37" s="640"/>
      <c r="DW37" s="631">
        <v>6.1</v>
      </c>
      <c r="DX37" s="641"/>
      <c r="DY37" s="641"/>
      <c r="DZ37" s="641"/>
      <c r="EA37" s="641"/>
      <c r="EB37" s="641"/>
      <c r="EC37" s="673"/>
    </row>
    <row r="38" spans="2:133" ht="11.25" customHeight="1" x14ac:dyDescent="0.15">
      <c r="B38" s="625" t="s">
        <v>334</v>
      </c>
      <c r="C38" s="626"/>
      <c r="D38" s="626"/>
      <c r="E38" s="626"/>
      <c r="F38" s="626"/>
      <c r="G38" s="626"/>
      <c r="H38" s="626"/>
      <c r="I38" s="626"/>
      <c r="J38" s="626"/>
      <c r="K38" s="626"/>
      <c r="L38" s="626"/>
      <c r="M38" s="626"/>
      <c r="N38" s="626"/>
      <c r="O38" s="626"/>
      <c r="P38" s="626"/>
      <c r="Q38" s="627"/>
      <c r="R38" s="628">
        <v>411503</v>
      </c>
      <c r="S38" s="629"/>
      <c r="T38" s="629"/>
      <c r="U38" s="629"/>
      <c r="V38" s="629"/>
      <c r="W38" s="629"/>
      <c r="X38" s="629"/>
      <c r="Y38" s="630"/>
      <c r="Z38" s="655">
        <v>3.1</v>
      </c>
      <c r="AA38" s="655"/>
      <c r="AB38" s="655"/>
      <c r="AC38" s="655"/>
      <c r="AD38" s="656" t="s">
        <v>129</v>
      </c>
      <c r="AE38" s="656"/>
      <c r="AF38" s="656"/>
      <c r="AG38" s="656"/>
      <c r="AH38" s="656"/>
      <c r="AI38" s="656"/>
      <c r="AJ38" s="656"/>
      <c r="AK38" s="656"/>
      <c r="AL38" s="631" t="s">
        <v>129</v>
      </c>
      <c r="AM38" s="632"/>
      <c r="AN38" s="632"/>
      <c r="AO38" s="657"/>
      <c r="AQ38" s="668" t="s">
        <v>335</v>
      </c>
      <c r="AR38" s="669"/>
      <c r="AS38" s="669"/>
      <c r="AT38" s="669"/>
      <c r="AU38" s="669"/>
      <c r="AV38" s="669"/>
      <c r="AW38" s="669"/>
      <c r="AX38" s="669"/>
      <c r="AY38" s="670"/>
      <c r="AZ38" s="628">
        <v>90718</v>
      </c>
      <c r="BA38" s="629"/>
      <c r="BB38" s="629"/>
      <c r="BC38" s="629"/>
      <c r="BD38" s="639"/>
      <c r="BE38" s="639"/>
      <c r="BF38" s="671"/>
      <c r="BG38" s="662" t="s">
        <v>336</v>
      </c>
      <c r="BH38" s="663"/>
      <c r="BI38" s="663"/>
      <c r="BJ38" s="663"/>
      <c r="BK38" s="663"/>
      <c r="BL38" s="663"/>
      <c r="BM38" s="663"/>
      <c r="BN38" s="663"/>
      <c r="BO38" s="663"/>
      <c r="BP38" s="663"/>
      <c r="BQ38" s="663"/>
      <c r="BR38" s="663"/>
      <c r="BS38" s="663"/>
      <c r="BT38" s="663"/>
      <c r="BU38" s="664"/>
      <c r="BV38" s="628">
        <v>3241</v>
      </c>
      <c r="BW38" s="629"/>
      <c r="BX38" s="629"/>
      <c r="BY38" s="629"/>
      <c r="BZ38" s="629"/>
      <c r="CA38" s="629"/>
      <c r="CB38" s="672"/>
      <c r="CD38" s="662" t="s">
        <v>337</v>
      </c>
      <c r="CE38" s="663"/>
      <c r="CF38" s="663"/>
      <c r="CG38" s="663"/>
      <c r="CH38" s="663"/>
      <c r="CI38" s="663"/>
      <c r="CJ38" s="663"/>
      <c r="CK38" s="663"/>
      <c r="CL38" s="663"/>
      <c r="CM38" s="663"/>
      <c r="CN38" s="663"/>
      <c r="CO38" s="663"/>
      <c r="CP38" s="663"/>
      <c r="CQ38" s="664"/>
      <c r="CR38" s="628">
        <v>1150875</v>
      </c>
      <c r="CS38" s="629"/>
      <c r="CT38" s="629"/>
      <c r="CU38" s="629"/>
      <c r="CV38" s="629"/>
      <c r="CW38" s="629"/>
      <c r="CX38" s="629"/>
      <c r="CY38" s="630"/>
      <c r="CZ38" s="631">
        <v>9</v>
      </c>
      <c r="DA38" s="641"/>
      <c r="DB38" s="641"/>
      <c r="DC38" s="642"/>
      <c r="DD38" s="634">
        <v>929596</v>
      </c>
      <c r="DE38" s="629"/>
      <c r="DF38" s="629"/>
      <c r="DG38" s="629"/>
      <c r="DH38" s="629"/>
      <c r="DI38" s="629"/>
      <c r="DJ38" s="629"/>
      <c r="DK38" s="630"/>
      <c r="DL38" s="634">
        <v>797031</v>
      </c>
      <c r="DM38" s="629"/>
      <c r="DN38" s="629"/>
      <c r="DO38" s="629"/>
      <c r="DP38" s="629"/>
      <c r="DQ38" s="629"/>
      <c r="DR38" s="629"/>
      <c r="DS38" s="629"/>
      <c r="DT38" s="629"/>
      <c r="DU38" s="629"/>
      <c r="DV38" s="630"/>
      <c r="DW38" s="631">
        <v>12.2</v>
      </c>
      <c r="DX38" s="641"/>
      <c r="DY38" s="641"/>
      <c r="DZ38" s="641"/>
      <c r="EA38" s="641"/>
      <c r="EB38" s="641"/>
      <c r="EC38" s="673"/>
    </row>
    <row r="39" spans="2:133" ht="11.25" customHeight="1" x14ac:dyDescent="0.15">
      <c r="B39" s="625" t="s">
        <v>338</v>
      </c>
      <c r="C39" s="626"/>
      <c r="D39" s="626"/>
      <c r="E39" s="626"/>
      <c r="F39" s="626"/>
      <c r="G39" s="626"/>
      <c r="H39" s="626"/>
      <c r="I39" s="626"/>
      <c r="J39" s="626"/>
      <c r="K39" s="626"/>
      <c r="L39" s="626"/>
      <c r="M39" s="626"/>
      <c r="N39" s="626"/>
      <c r="O39" s="626"/>
      <c r="P39" s="626"/>
      <c r="Q39" s="627"/>
      <c r="R39" s="628">
        <v>143185</v>
      </c>
      <c r="S39" s="629"/>
      <c r="T39" s="629"/>
      <c r="U39" s="629"/>
      <c r="V39" s="629"/>
      <c r="W39" s="629"/>
      <c r="X39" s="629"/>
      <c r="Y39" s="630"/>
      <c r="Z39" s="655">
        <v>1.1000000000000001</v>
      </c>
      <c r="AA39" s="655"/>
      <c r="AB39" s="655"/>
      <c r="AC39" s="655"/>
      <c r="AD39" s="656" t="s">
        <v>129</v>
      </c>
      <c r="AE39" s="656"/>
      <c r="AF39" s="656"/>
      <c r="AG39" s="656"/>
      <c r="AH39" s="656"/>
      <c r="AI39" s="656"/>
      <c r="AJ39" s="656"/>
      <c r="AK39" s="656"/>
      <c r="AL39" s="631" t="s">
        <v>129</v>
      </c>
      <c r="AM39" s="632"/>
      <c r="AN39" s="632"/>
      <c r="AO39" s="657"/>
      <c r="AQ39" s="668" t="s">
        <v>339</v>
      </c>
      <c r="AR39" s="669"/>
      <c r="AS39" s="669"/>
      <c r="AT39" s="669"/>
      <c r="AU39" s="669"/>
      <c r="AV39" s="669"/>
      <c r="AW39" s="669"/>
      <c r="AX39" s="669"/>
      <c r="AY39" s="670"/>
      <c r="AZ39" s="628">
        <v>11279</v>
      </c>
      <c r="BA39" s="629"/>
      <c r="BB39" s="629"/>
      <c r="BC39" s="629"/>
      <c r="BD39" s="639"/>
      <c r="BE39" s="639"/>
      <c r="BF39" s="671"/>
      <c r="BG39" s="662" t="s">
        <v>340</v>
      </c>
      <c r="BH39" s="663"/>
      <c r="BI39" s="663"/>
      <c r="BJ39" s="663"/>
      <c r="BK39" s="663"/>
      <c r="BL39" s="663"/>
      <c r="BM39" s="663"/>
      <c r="BN39" s="663"/>
      <c r="BO39" s="663"/>
      <c r="BP39" s="663"/>
      <c r="BQ39" s="663"/>
      <c r="BR39" s="663"/>
      <c r="BS39" s="663"/>
      <c r="BT39" s="663"/>
      <c r="BU39" s="664"/>
      <c r="BV39" s="628">
        <v>4916</v>
      </c>
      <c r="BW39" s="629"/>
      <c r="BX39" s="629"/>
      <c r="BY39" s="629"/>
      <c r="BZ39" s="629"/>
      <c r="CA39" s="629"/>
      <c r="CB39" s="672"/>
      <c r="CD39" s="662" t="s">
        <v>341</v>
      </c>
      <c r="CE39" s="663"/>
      <c r="CF39" s="663"/>
      <c r="CG39" s="663"/>
      <c r="CH39" s="663"/>
      <c r="CI39" s="663"/>
      <c r="CJ39" s="663"/>
      <c r="CK39" s="663"/>
      <c r="CL39" s="663"/>
      <c r="CM39" s="663"/>
      <c r="CN39" s="663"/>
      <c r="CO39" s="663"/>
      <c r="CP39" s="663"/>
      <c r="CQ39" s="664"/>
      <c r="CR39" s="628">
        <v>583470</v>
      </c>
      <c r="CS39" s="639"/>
      <c r="CT39" s="639"/>
      <c r="CU39" s="639"/>
      <c r="CV39" s="639"/>
      <c r="CW39" s="639"/>
      <c r="CX39" s="639"/>
      <c r="CY39" s="640"/>
      <c r="CZ39" s="631">
        <v>4.5999999999999996</v>
      </c>
      <c r="DA39" s="641"/>
      <c r="DB39" s="641"/>
      <c r="DC39" s="642"/>
      <c r="DD39" s="634">
        <v>481087</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73"/>
    </row>
    <row r="40" spans="2:133" ht="11.25" customHeight="1" x14ac:dyDescent="0.15">
      <c r="B40" s="625" t="s">
        <v>342</v>
      </c>
      <c r="C40" s="626"/>
      <c r="D40" s="626"/>
      <c r="E40" s="626"/>
      <c r="F40" s="626"/>
      <c r="G40" s="626"/>
      <c r="H40" s="626"/>
      <c r="I40" s="626"/>
      <c r="J40" s="626"/>
      <c r="K40" s="626"/>
      <c r="L40" s="626"/>
      <c r="M40" s="626"/>
      <c r="N40" s="626"/>
      <c r="O40" s="626"/>
      <c r="P40" s="626"/>
      <c r="Q40" s="627"/>
      <c r="R40" s="628">
        <v>1791063</v>
      </c>
      <c r="S40" s="629"/>
      <c r="T40" s="629"/>
      <c r="U40" s="629"/>
      <c r="V40" s="629"/>
      <c r="W40" s="629"/>
      <c r="X40" s="629"/>
      <c r="Y40" s="630"/>
      <c r="Z40" s="655">
        <v>13.6</v>
      </c>
      <c r="AA40" s="655"/>
      <c r="AB40" s="655"/>
      <c r="AC40" s="655"/>
      <c r="AD40" s="656" t="s">
        <v>129</v>
      </c>
      <c r="AE40" s="656"/>
      <c r="AF40" s="656"/>
      <c r="AG40" s="656"/>
      <c r="AH40" s="656"/>
      <c r="AI40" s="656"/>
      <c r="AJ40" s="656"/>
      <c r="AK40" s="656"/>
      <c r="AL40" s="631" t="s">
        <v>129</v>
      </c>
      <c r="AM40" s="632"/>
      <c r="AN40" s="632"/>
      <c r="AO40" s="657"/>
      <c r="AQ40" s="668" t="s">
        <v>343</v>
      </c>
      <c r="AR40" s="669"/>
      <c r="AS40" s="669"/>
      <c r="AT40" s="669"/>
      <c r="AU40" s="669"/>
      <c r="AV40" s="669"/>
      <c r="AW40" s="669"/>
      <c r="AX40" s="669"/>
      <c r="AY40" s="670"/>
      <c r="AZ40" s="628">
        <v>9259</v>
      </c>
      <c r="BA40" s="629"/>
      <c r="BB40" s="629"/>
      <c r="BC40" s="629"/>
      <c r="BD40" s="639"/>
      <c r="BE40" s="639"/>
      <c r="BF40" s="671"/>
      <c r="BG40" s="674" t="s">
        <v>344</v>
      </c>
      <c r="BH40" s="675"/>
      <c r="BI40" s="675"/>
      <c r="BJ40" s="675"/>
      <c r="BK40" s="675"/>
      <c r="BL40" s="363"/>
      <c r="BM40" s="663" t="s">
        <v>345</v>
      </c>
      <c r="BN40" s="663"/>
      <c r="BO40" s="663"/>
      <c r="BP40" s="663"/>
      <c r="BQ40" s="663"/>
      <c r="BR40" s="663"/>
      <c r="BS40" s="663"/>
      <c r="BT40" s="663"/>
      <c r="BU40" s="664"/>
      <c r="BV40" s="628">
        <v>88</v>
      </c>
      <c r="BW40" s="629"/>
      <c r="BX40" s="629"/>
      <c r="BY40" s="629"/>
      <c r="BZ40" s="629"/>
      <c r="CA40" s="629"/>
      <c r="CB40" s="672"/>
      <c r="CD40" s="662" t="s">
        <v>346</v>
      </c>
      <c r="CE40" s="663"/>
      <c r="CF40" s="663"/>
      <c r="CG40" s="663"/>
      <c r="CH40" s="663"/>
      <c r="CI40" s="663"/>
      <c r="CJ40" s="663"/>
      <c r="CK40" s="663"/>
      <c r="CL40" s="663"/>
      <c r="CM40" s="663"/>
      <c r="CN40" s="663"/>
      <c r="CO40" s="663"/>
      <c r="CP40" s="663"/>
      <c r="CQ40" s="664"/>
      <c r="CR40" s="628">
        <v>32760</v>
      </c>
      <c r="CS40" s="629"/>
      <c r="CT40" s="629"/>
      <c r="CU40" s="629"/>
      <c r="CV40" s="629"/>
      <c r="CW40" s="629"/>
      <c r="CX40" s="629"/>
      <c r="CY40" s="630"/>
      <c r="CZ40" s="631">
        <v>0.3</v>
      </c>
      <c r="DA40" s="641"/>
      <c r="DB40" s="641"/>
      <c r="DC40" s="642"/>
      <c r="DD40" s="634" t="s">
        <v>129</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73"/>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8" t="s">
        <v>348</v>
      </c>
      <c r="AR41" s="669"/>
      <c r="AS41" s="669"/>
      <c r="AT41" s="669"/>
      <c r="AU41" s="669"/>
      <c r="AV41" s="669"/>
      <c r="AW41" s="669"/>
      <c r="AX41" s="669"/>
      <c r="AY41" s="670"/>
      <c r="AZ41" s="628">
        <v>268740</v>
      </c>
      <c r="BA41" s="629"/>
      <c r="BB41" s="629"/>
      <c r="BC41" s="629"/>
      <c r="BD41" s="639"/>
      <c r="BE41" s="639"/>
      <c r="BF41" s="671"/>
      <c r="BG41" s="674"/>
      <c r="BH41" s="675"/>
      <c r="BI41" s="675"/>
      <c r="BJ41" s="675"/>
      <c r="BK41" s="675"/>
      <c r="BL41" s="363"/>
      <c r="BM41" s="663" t="s">
        <v>349</v>
      </c>
      <c r="BN41" s="663"/>
      <c r="BO41" s="663"/>
      <c r="BP41" s="663"/>
      <c r="BQ41" s="663"/>
      <c r="BR41" s="663"/>
      <c r="BS41" s="663"/>
      <c r="BT41" s="663"/>
      <c r="BU41" s="664"/>
      <c r="BV41" s="628" t="s">
        <v>129</v>
      </c>
      <c r="BW41" s="629"/>
      <c r="BX41" s="629"/>
      <c r="BY41" s="629"/>
      <c r="BZ41" s="629"/>
      <c r="CA41" s="629"/>
      <c r="CB41" s="672"/>
      <c r="CD41" s="662" t="s">
        <v>350</v>
      </c>
      <c r="CE41" s="663"/>
      <c r="CF41" s="663"/>
      <c r="CG41" s="663"/>
      <c r="CH41" s="663"/>
      <c r="CI41" s="663"/>
      <c r="CJ41" s="663"/>
      <c r="CK41" s="663"/>
      <c r="CL41" s="663"/>
      <c r="CM41" s="663"/>
      <c r="CN41" s="663"/>
      <c r="CO41" s="663"/>
      <c r="CP41" s="663"/>
      <c r="CQ41" s="664"/>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5" t="s">
        <v>352</v>
      </c>
      <c r="AR42" s="666"/>
      <c r="AS42" s="666"/>
      <c r="AT42" s="666"/>
      <c r="AU42" s="666"/>
      <c r="AV42" s="666"/>
      <c r="AW42" s="666"/>
      <c r="AX42" s="666"/>
      <c r="AY42" s="667"/>
      <c r="AZ42" s="608">
        <v>861597</v>
      </c>
      <c r="BA42" s="643"/>
      <c r="BB42" s="643"/>
      <c r="BC42" s="643"/>
      <c r="BD42" s="609"/>
      <c r="BE42" s="609"/>
      <c r="BF42" s="658"/>
      <c r="BG42" s="676"/>
      <c r="BH42" s="677"/>
      <c r="BI42" s="677"/>
      <c r="BJ42" s="677"/>
      <c r="BK42" s="677"/>
      <c r="BL42" s="364"/>
      <c r="BM42" s="659" t="s">
        <v>353</v>
      </c>
      <c r="BN42" s="659"/>
      <c r="BO42" s="659"/>
      <c r="BP42" s="659"/>
      <c r="BQ42" s="659"/>
      <c r="BR42" s="659"/>
      <c r="BS42" s="659"/>
      <c r="BT42" s="659"/>
      <c r="BU42" s="660"/>
      <c r="BV42" s="608">
        <v>360</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2240669</v>
      </c>
      <c r="CS42" s="639"/>
      <c r="CT42" s="639"/>
      <c r="CU42" s="639"/>
      <c r="CV42" s="639"/>
      <c r="CW42" s="639"/>
      <c r="CX42" s="639"/>
      <c r="CY42" s="640"/>
      <c r="CZ42" s="631">
        <v>17.600000000000001</v>
      </c>
      <c r="DA42" s="641"/>
      <c r="DB42" s="641"/>
      <c r="DC42" s="642"/>
      <c r="DD42" s="634">
        <v>333847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166963</v>
      </c>
      <c r="S43" s="629"/>
      <c r="T43" s="629"/>
      <c r="U43" s="629"/>
      <c r="V43" s="629"/>
      <c r="W43" s="629"/>
      <c r="X43" s="629"/>
      <c r="Y43" s="630"/>
      <c r="Z43" s="655">
        <v>1.3</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30226</v>
      </c>
      <c r="CS43" s="639"/>
      <c r="CT43" s="639"/>
      <c r="CU43" s="639"/>
      <c r="CV43" s="639"/>
      <c r="CW43" s="639"/>
      <c r="CX43" s="639"/>
      <c r="CY43" s="640"/>
      <c r="CZ43" s="631">
        <v>0.2</v>
      </c>
      <c r="DA43" s="641"/>
      <c r="DB43" s="641"/>
      <c r="DC43" s="642"/>
      <c r="DD43" s="634">
        <v>30226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13165865</v>
      </c>
      <c r="S44" s="643"/>
      <c r="T44" s="643"/>
      <c r="U44" s="643"/>
      <c r="V44" s="643"/>
      <c r="W44" s="643"/>
      <c r="X44" s="643"/>
      <c r="Y44" s="644"/>
      <c r="Z44" s="645">
        <v>100</v>
      </c>
      <c r="AA44" s="645"/>
      <c r="AB44" s="645"/>
      <c r="AC44" s="645"/>
      <c r="AD44" s="646">
        <v>6341228</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1920702</v>
      </c>
      <c r="CS44" s="629"/>
      <c r="CT44" s="629"/>
      <c r="CU44" s="629"/>
      <c r="CV44" s="629"/>
      <c r="CW44" s="629"/>
      <c r="CX44" s="629"/>
      <c r="CY44" s="630"/>
      <c r="CZ44" s="631">
        <v>15.1</v>
      </c>
      <c r="DA44" s="632"/>
      <c r="DB44" s="632"/>
      <c r="DC44" s="633"/>
      <c r="DD44" s="634">
        <v>296072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380341</v>
      </c>
      <c r="CS45" s="639"/>
      <c r="CT45" s="639"/>
      <c r="CU45" s="639"/>
      <c r="CV45" s="639"/>
      <c r="CW45" s="639"/>
      <c r="CX45" s="639"/>
      <c r="CY45" s="640"/>
      <c r="CZ45" s="631">
        <v>3</v>
      </c>
      <c r="DA45" s="641"/>
      <c r="DB45" s="641"/>
      <c r="DC45" s="642"/>
      <c r="DD45" s="634">
        <v>27213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1531911</v>
      </c>
      <c r="CS46" s="629"/>
      <c r="CT46" s="629"/>
      <c r="CU46" s="629"/>
      <c r="CV46" s="629"/>
      <c r="CW46" s="629"/>
      <c r="CX46" s="629"/>
      <c r="CY46" s="630"/>
      <c r="CZ46" s="631">
        <v>12</v>
      </c>
      <c r="DA46" s="632"/>
      <c r="DB46" s="632"/>
      <c r="DC46" s="633"/>
      <c r="DD46" s="634">
        <v>260409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319967</v>
      </c>
      <c r="CS47" s="639"/>
      <c r="CT47" s="639"/>
      <c r="CU47" s="639"/>
      <c r="CV47" s="639"/>
      <c r="CW47" s="639"/>
      <c r="CX47" s="639"/>
      <c r="CY47" s="640"/>
      <c r="CZ47" s="631">
        <v>2.5</v>
      </c>
      <c r="DA47" s="641"/>
      <c r="DB47" s="641"/>
      <c r="DC47" s="642"/>
      <c r="DD47" s="634">
        <v>37775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12722342</v>
      </c>
      <c r="CS49" s="609"/>
      <c r="CT49" s="609"/>
      <c r="CU49" s="609"/>
      <c r="CV49" s="609"/>
      <c r="CW49" s="609"/>
      <c r="CX49" s="609"/>
      <c r="CY49" s="610"/>
      <c r="CZ49" s="611">
        <v>100</v>
      </c>
      <c r="DA49" s="612"/>
      <c r="DB49" s="612"/>
      <c r="DC49" s="613"/>
      <c r="DD49" s="614">
        <v>7434710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389</v>
      </c>
      <c r="C7" s="778"/>
      <c r="D7" s="778"/>
      <c r="E7" s="778"/>
      <c r="F7" s="778"/>
      <c r="G7" s="778"/>
      <c r="H7" s="778"/>
      <c r="I7" s="778"/>
      <c r="J7" s="778"/>
      <c r="K7" s="778"/>
      <c r="L7" s="778"/>
      <c r="M7" s="778"/>
      <c r="N7" s="778"/>
      <c r="O7" s="778"/>
      <c r="P7" s="779"/>
      <c r="Q7" s="780">
        <v>13094</v>
      </c>
      <c r="R7" s="781"/>
      <c r="S7" s="781"/>
      <c r="T7" s="781"/>
      <c r="U7" s="781"/>
      <c r="V7" s="781">
        <v>12676</v>
      </c>
      <c r="W7" s="781"/>
      <c r="X7" s="781"/>
      <c r="Y7" s="781"/>
      <c r="Z7" s="781"/>
      <c r="AA7" s="781">
        <v>418</v>
      </c>
      <c r="AB7" s="781"/>
      <c r="AC7" s="781"/>
      <c r="AD7" s="781"/>
      <c r="AE7" s="782"/>
      <c r="AF7" s="783">
        <v>394</v>
      </c>
      <c r="AG7" s="784"/>
      <c r="AH7" s="784"/>
      <c r="AI7" s="784"/>
      <c r="AJ7" s="785"/>
      <c r="AK7" s="786">
        <v>557</v>
      </c>
      <c r="AL7" s="787"/>
      <c r="AM7" s="787"/>
      <c r="AN7" s="787"/>
      <c r="AO7" s="787"/>
      <c r="AP7" s="787">
        <v>15453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589</v>
      </c>
      <c r="BT7" s="775"/>
      <c r="BU7" s="775"/>
      <c r="BV7" s="775"/>
      <c r="BW7" s="775"/>
      <c r="BX7" s="775"/>
      <c r="BY7" s="775"/>
      <c r="BZ7" s="775"/>
      <c r="CA7" s="775"/>
      <c r="CB7" s="775"/>
      <c r="CC7" s="775"/>
      <c r="CD7" s="775"/>
      <c r="CE7" s="775"/>
      <c r="CF7" s="775"/>
      <c r="CG7" s="790"/>
      <c r="CH7" s="771">
        <v>37</v>
      </c>
      <c r="CI7" s="772"/>
      <c r="CJ7" s="772"/>
      <c r="CK7" s="772"/>
      <c r="CL7" s="773"/>
      <c r="CM7" s="771">
        <v>2227</v>
      </c>
      <c r="CN7" s="772"/>
      <c r="CO7" s="772"/>
      <c r="CP7" s="772"/>
      <c r="CQ7" s="773"/>
      <c r="CR7" s="771">
        <v>5</v>
      </c>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390</v>
      </c>
      <c r="C8" s="809"/>
      <c r="D8" s="809"/>
      <c r="E8" s="809"/>
      <c r="F8" s="809"/>
      <c r="G8" s="809"/>
      <c r="H8" s="809"/>
      <c r="I8" s="809"/>
      <c r="J8" s="809"/>
      <c r="K8" s="809"/>
      <c r="L8" s="809"/>
      <c r="M8" s="809"/>
      <c r="N8" s="809"/>
      <c r="O8" s="809"/>
      <c r="P8" s="810"/>
      <c r="Q8" s="811">
        <v>47</v>
      </c>
      <c r="R8" s="812"/>
      <c r="S8" s="812"/>
      <c r="T8" s="812"/>
      <c r="U8" s="812"/>
      <c r="V8" s="812">
        <v>22</v>
      </c>
      <c r="W8" s="812"/>
      <c r="X8" s="812"/>
      <c r="Y8" s="812"/>
      <c r="Z8" s="812"/>
      <c r="AA8" s="812">
        <v>25</v>
      </c>
      <c r="AB8" s="812"/>
      <c r="AC8" s="812"/>
      <c r="AD8" s="812"/>
      <c r="AE8" s="813"/>
      <c r="AF8" s="814">
        <v>25</v>
      </c>
      <c r="AG8" s="815"/>
      <c r="AH8" s="815"/>
      <c r="AI8" s="815"/>
      <c r="AJ8" s="816"/>
      <c r="AK8" s="797" t="s">
        <v>588</v>
      </c>
      <c r="AL8" s="798"/>
      <c r="AM8" s="798"/>
      <c r="AN8" s="798"/>
      <c r="AO8" s="798"/>
      <c r="AP8" s="798">
        <v>0</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13141</v>
      </c>
      <c r="R23" s="821"/>
      <c r="S23" s="821"/>
      <c r="T23" s="821"/>
      <c r="U23" s="821"/>
      <c r="V23" s="821">
        <v>12698</v>
      </c>
      <c r="W23" s="821"/>
      <c r="X23" s="821"/>
      <c r="Y23" s="821"/>
      <c r="Z23" s="821"/>
      <c r="AA23" s="821">
        <v>443</v>
      </c>
      <c r="AB23" s="821"/>
      <c r="AC23" s="821"/>
      <c r="AD23" s="821"/>
      <c r="AE23" s="822"/>
      <c r="AF23" s="823">
        <v>419</v>
      </c>
      <c r="AG23" s="821"/>
      <c r="AH23" s="821"/>
      <c r="AI23" s="821"/>
      <c r="AJ23" s="824"/>
      <c r="AK23" s="825"/>
      <c r="AL23" s="826"/>
      <c r="AM23" s="826"/>
      <c r="AN23" s="826"/>
      <c r="AO23" s="826"/>
      <c r="AP23" s="821">
        <v>15453</v>
      </c>
      <c r="AQ23" s="821"/>
      <c r="AR23" s="821"/>
      <c r="AS23" s="821"/>
      <c r="AT23" s="821"/>
      <c r="AU23" s="837"/>
      <c r="AV23" s="837"/>
      <c r="AW23" s="837"/>
      <c r="AX23" s="837"/>
      <c r="AY23" s="838"/>
      <c r="AZ23" s="839" t="s">
        <v>394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613</v>
      </c>
      <c r="R28" s="851"/>
      <c r="S28" s="851"/>
      <c r="T28" s="851"/>
      <c r="U28" s="851"/>
      <c r="V28" s="851">
        <v>607</v>
      </c>
      <c r="W28" s="851"/>
      <c r="X28" s="851"/>
      <c r="Y28" s="851"/>
      <c r="Z28" s="851"/>
      <c r="AA28" s="851">
        <v>6</v>
      </c>
      <c r="AB28" s="851"/>
      <c r="AC28" s="851"/>
      <c r="AD28" s="851"/>
      <c r="AE28" s="852"/>
      <c r="AF28" s="853">
        <v>6</v>
      </c>
      <c r="AG28" s="851"/>
      <c r="AH28" s="851"/>
      <c r="AI28" s="851"/>
      <c r="AJ28" s="854"/>
      <c r="AK28" s="855">
        <v>103</v>
      </c>
      <c r="AL28" s="856"/>
      <c r="AM28" s="856"/>
      <c r="AN28" s="856"/>
      <c r="AO28" s="856"/>
      <c r="AP28" s="856" t="s">
        <v>588</v>
      </c>
      <c r="AQ28" s="856"/>
      <c r="AR28" s="856"/>
      <c r="AS28" s="856"/>
      <c r="AT28" s="856"/>
      <c r="AU28" s="856" t="s">
        <v>588</v>
      </c>
      <c r="AV28" s="856"/>
      <c r="AW28" s="856"/>
      <c r="AX28" s="856"/>
      <c r="AY28" s="856"/>
      <c r="AZ28" s="857" t="s">
        <v>518</v>
      </c>
      <c r="BA28" s="858"/>
      <c r="BB28" s="858"/>
      <c r="BC28" s="858"/>
      <c r="BD28" s="859"/>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2596</v>
      </c>
      <c r="R29" s="812"/>
      <c r="S29" s="812"/>
      <c r="T29" s="812"/>
      <c r="U29" s="812"/>
      <c r="V29" s="812">
        <v>2502</v>
      </c>
      <c r="W29" s="812"/>
      <c r="X29" s="812"/>
      <c r="Y29" s="812"/>
      <c r="Z29" s="812"/>
      <c r="AA29" s="812">
        <v>94</v>
      </c>
      <c r="AB29" s="812"/>
      <c r="AC29" s="812"/>
      <c r="AD29" s="812"/>
      <c r="AE29" s="813"/>
      <c r="AF29" s="814">
        <v>94</v>
      </c>
      <c r="AG29" s="815"/>
      <c r="AH29" s="815"/>
      <c r="AI29" s="815"/>
      <c r="AJ29" s="816"/>
      <c r="AK29" s="866">
        <v>269</v>
      </c>
      <c r="AL29" s="860"/>
      <c r="AM29" s="860"/>
      <c r="AN29" s="860"/>
      <c r="AO29" s="860"/>
      <c r="AP29" s="860" t="s">
        <v>588</v>
      </c>
      <c r="AQ29" s="860"/>
      <c r="AR29" s="860"/>
      <c r="AS29" s="860"/>
      <c r="AT29" s="860"/>
      <c r="AU29" s="860" t="s">
        <v>588</v>
      </c>
      <c r="AV29" s="860"/>
      <c r="AW29" s="860"/>
      <c r="AX29" s="860"/>
      <c r="AY29" s="860"/>
      <c r="AZ29" s="861" t="s">
        <v>518</v>
      </c>
      <c r="BA29" s="862"/>
      <c r="BB29" s="862"/>
      <c r="BC29" s="862"/>
      <c r="BD29" s="863"/>
      <c r="BE29" s="864"/>
      <c r="BF29" s="864"/>
      <c r="BG29" s="864"/>
      <c r="BH29" s="864"/>
      <c r="BI29" s="865"/>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407</v>
      </c>
      <c r="C30" s="809"/>
      <c r="D30" s="809"/>
      <c r="E30" s="809"/>
      <c r="F30" s="809"/>
      <c r="G30" s="809"/>
      <c r="H30" s="809"/>
      <c r="I30" s="809"/>
      <c r="J30" s="809"/>
      <c r="K30" s="809"/>
      <c r="L30" s="809"/>
      <c r="M30" s="809"/>
      <c r="N30" s="809"/>
      <c r="O30" s="809"/>
      <c r="P30" s="810"/>
      <c r="Q30" s="811">
        <v>2805</v>
      </c>
      <c r="R30" s="812"/>
      <c r="S30" s="812"/>
      <c r="T30" s="812"/>
      <c r="U30" s="812"/>
      <c r="V30" s="812">
        <v>2717</v>
      </c>
      <c r="W30" s="812"/>
      <c r="X30" s="812"/>
      <c r="Y30" s="812"/>
      <c r="Z30" s="812"/>
      <c r="AA30" s="812">
        <v>88</v>
      </c>
      <c r="AB30" s="812"/>
      <c r="AC30" s="812"/>
      <c r="AD30" s="812"/>
      <c r="AE30" s="813"/>
      <c r="AF30" s="814">
        <v>88</v>
      </c>
      <c r="AG30" s="815"/>
      <c r="AH30" s="815"/>
      <c r="AI30" s="815"/>
      <c r="AJ30" s="816"/>
      <c r="AK30" s="866">
        <v>445</v>
      </c>
      <c r="AL30" s="860"/>
      <c r="AM30" s="860"/>
      <c r="AN30" s="860"/>
      <c r="AO30" s="860"/>
      <c r="AP30" s="860" t="s">
        <v>588</v>
      </c>
      <c r="AQ30" s="860"/>
      <c r="AR30" s="860"/>
      <c r="AS30" s="860"/>
      <c r="AT30" s="860"/>
      <c r="AU30" s="860" t="s">
        <v>588</v>
      </c>
      <c r="AV30" s="860"/>
      <c r="AW30" s="860"/>
      <c r="AX30" s="860"/>
      <c r="AY30" s="860"/>
      <c r="AZ30" s="861" t="s">
        <v>518</v>
      </c>
      <c r="BA30" s="862"/>
      <c r="BB30" s="862"/>
      <c r="BC30" s="862"/>
      <c r="BD30" s="863"/>
      <c r="BE30" s="864"/>
      <c r="BF30" s="864"/>
      <c r="BG30" s="864"/>
      <c r="BH30" s="864"/>
      <c r="BI30" s="865"/>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408</v>
      </c>
      <c r="C31" s="809"/>
      <c r="D31" s="809"/>
      <c r="E31" s="809"/>
      <c r="F31" s="809"/>
      <c r="G31" s="809"/>
      <c r="H31" s="809"/>
      <c r="I31" s="809"/>
      <c r="J31" s="809"/>
      <c r="K31" s="809"/>
      <c r="L31" s="809"/>
      <c r="M31" s="809"/>
      <c r="N31" s="809"/>
      <c r="O31" s="809"/>
      <c r="P31" s="810"/>
      <c r="Q31" s="811">
        <v>9</v>
      </c>
      <c r="R31" s="812"/>
      <c r="S31" s="812"/>
      <c r="T31" s="812"/>
      <c r="U31" s="812"/>
      <c r="V31" s="812">
        <v>9</v>
      </c>
      <c r="W31" s="812"/>
      <c r="X31" s="812"/>
      <c r="Y31" s="812"/>
      <c r="Z31" s="812"/>
      <c r="AA31" s="812" t="s">
        <v>588</v>
      </c>
      <c r="AB31" s="812"/>
      <c r="AC31" s="812"/>
      <c r="AD31" s="812"/>
      <c r="AE31" s="813"/>
      <c r="AF31" s="814" t="s">
        <v>409</v>
      </c>
      <c r="AG31" s="815"/>
      <c r="AH31" s="815"/>
      <c r="AI31" s="815"/>
      <c r="AJ31" s="816"/>
      <c r="AK31" s="866">
        <v>9</v>
      </c>
      <c r="AL31" s="860"/>
      <c r="AM31" s="860"/>
      <c r="AN31" s="860"/>
      <c r="AO31" s="860"/>
      <c r="AP31" s="860">
        <v>13</v>
      </c>
      <c r="AQ31" s="860"/>
      <c r="AR31" s="860"/>
      <c r="AS31" s="860"/>
      <c r="AT31" s="860"/>
      <c r="AU31" s="860">
        <v>13</v>
      </c>
      <c r="AV31" s="860"/>
      <c r="AW31" s="860"/>
      <c r="AX31" s="860"/>
      <c r="AY31" s="860"/>
      <c r="AZ31" s="861" t="s">
        <v>518</v>
      </c>
      <c r="BA31" s="862"/>
      <c r="BB31" s="862"/>
      <c r="BC31" s="862"/>
      <c r="BD31" s="863"/>
      <c r="BE31" s="864"/>
      <c r="BF31" s="864"/>
      <c r="BG31" s="864"/>
      <c r="BH31" s="864"/>
      <c r="BI31" s="865"/>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410</v>
      </c>
      <c r="C32" s="809"/>
      <c r="D32" s="809"/>
      <c r="E32" s="809"/>
      <c r="F32" s="809"/>
      <c r="G32" s="809"/>
      <c r="H32" s="809"/>
      <c r="I32" s="809"/>
      <c r="J32" s="809"/>
      <c r="K32" s="809"/>
      <c r="L32" s="809"/>
      <c r="M32" s="809"/>
      <c r="N32" s="809"/>
      <c r="O32" s="809"/>
      <c r="P32" s="810"/>
      <c r="Q32" s="811">
        <v>2214</v>
      </c>
      <c r="R32" s="812"/>
      <c r="S32" s="812"/>
      <c r="T32" s="812"/>
      <c r="U32" s="812"/>
      <c r="V32" s="812">
        <v>2119</v>
      </c>
      <c r="W32" s="812"/>
      <c r="X32" s="812"/>
      <c r="Y32" s="812"/>
      <c r="Z32" s="812"/>
      <c r="AA32" s="812">
        <v>95</v>
      </c>
      <c r="AB32" s="812"/>
      <c r="AC32" s="812"/>
      <c r="AD32" s="812"/>
      <c r="AE32" s="813"/>
      <c r="AF32" s="814">
        <v>52</v>
      </c>
      <c r="AG32" s="815"/>
      <c r="AH32" s="815"/>
      <c r="AI32" s="815"/>
      <c r="AJ32" s="816"/>
      <c r="AK32" s="866">
        <v>549</v>
      </c>
      <c r="AL32" s="860"/>
      <c r="AM32" s="860"/>
      <c r="AN32" s="860"/>
      <c r="AO32" s="860"/>
      <c r="AP32" s="860">
        <v>1508</v>
      </c>
      <c r="AQ32" s="860"/>
      <c r="AR32" s="860"/>
      <c r="AS32" s="860"/>
      <c r="AT32" s="860"/>
      <c r="AU32" s="860">
        <v>1135</v>
      </c>
      <c r="AV32" s="860"/>
      <c r="AW32" s="860"/>
      <c r="AX32" s="860"/>
      <c r="AY32" s="860"/>
      <c r="AZ32" s="861" t="s">
        <v>518</v>
      </c>
      <c r="BA32" s="862"/>
      <c r="BB32" s="862"/>
      <c r="BC32" s="862"/>
      <c r="BD32" s="863"/>
      <c r="BE32" s="864" t="s">
        <v>411</v>
      </c>
      <c r="BF32" s="864"/>
      <c r="BG32" s="864"/>
      <c r="BH32" s="864"/>
      <c r="BI32" s="865"/>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412</v>
      </c>
      <c r="C33" s="809"/>
      <c r="D33" s="809"/>
      <c r="E33" s="809"/>
      <c r="F33" s="809"/>
      <c r="G33" s="809"/>
      <c r="H33" s="809"/>
      <c r="I33" s="809"/>
      <c r="J33" s="809"/>
      <c r="K33" s="809"/>
      <c r="L33" s="809"/>
      <c r="M33" s="809"/>
      <c r="N33" s="809"/>
      <c r="O33" s="809"/>
      <c r="P33" s="810"/>
      <c r="Q33" s="811">
        <v>530</v>
      </c>
      <c r="R33" s="812"/>
      <c r="S33" s="812"/>
      <c r="T33" s="812"/>
      <c r="U33" s="812"/>
      <c r="V33" s="812">
        <v>505</v>
      </c>
      <c r="W33" s="812"/>
      <c r="X33" s="812"/>
      <c r="Y33" s="812"/>
      <c r="Z33" s="812"/>
      <c r="AA33" s="812">
        <v>25</v>
      </c>
      <c r="AB33" s="812"/>
      <c r="AC33" s="812"/>
      <c r="AD33" s="812"/>
      <c r="AE33" s="813"/>
      <c r="AF33" s="814">
        <v>602</v>
      </c>
      <c r="AG33" s="815"/>
      <c r="AH33" s="815"/>
      <c r="AI33" s="815"/>
      <c r="AJ33" s="816"/>
      <c r="AK33" s="866">
        <v>91</v>
      </c>
      <c r="AL33" s="860"/>
      <c r="AM33" s="860"/>
      <c r="AN33" s="860"/>
      <c r="AO33" s="860"/>
      <c r="AP33" s="860">
        <v>1363</v>
      </c>
      <c r="AQ33" s="860"/>
      <c r="AR33" s="860"/>
      <c r="AS33" s="860"/>
      <c r="AT33" s="860"/>
      <c r="AU33" s="860">
        <v>391</v>
      </c>
      <c r="AV33" s="860"/>
      <c r="AW33" s="860"/>
      <c r="AX33" s="860"/>
      <c r="AY33" s="860"/>
      <c r="AZ33" s="861" t="s">
        <v>518</v>
      </c>
      <c r="BA33" s="862"/>
      <c r="BB33" s="862"/>
      <c r="BC33" s="862"/>
      <c r="BD33" s="863"/>
      <c r="BE33" s="864" t="s">
        <v>413</v>
      </c>
      <c r="BF33" s="864"/>
      <c r="BG33" s="864"/>
      <c r="BH33" s="864"/>
      <c r="BI33" s="865"/>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414</v>
      </c>
      <c r="C34" s="809"/>
      <c r="D34" s="809"/>
      <c r="E34" s="809"/>
      <c r="F34" s="809"/>
      <c r="G34" s="809"/>
      <c r="H34" s="809"/>
      <c r="I34" s="809"/>
      <c r="J34" s="809"/>
      <c r="K34" s="809"/>
      <c r="L34" s="809"/>
      <c r="M34" s="809"/>
      <c r="N34" s="809"/>
      <c r="O34" s="809"/>
      <c r="P34" s="810"/>
      <c r="Q34" s="811">
        <v>45</v>
      </c>
      <c r="R34" s="812"/>
      <c r="S34" s="812"/>
      <c r="T34" s="812"/>
      <c r="U34" s="812"/>
      <c r="V34" s="812">
        <v>44</v>
      </c>
      <c r="W34" s="812"/>
      <c r="X34" s="812"/>
      <c r="Y34" s="812"/>
      <c r="Z34" s="812"/>
      <c r="AA34" s="812">
        <v>1</v>
      </c>
      <c r="AB34" s="812"/>
      <c r="AC34" s="812"/>
      <c r="AD34" s="812"/>
      <c r="AE34" s="813"/>
      <c r="AF34" s="814">
        <v>1</v>
      </c>
      <c r="AG34" s="815"/>
      <c r="AH34" s="815"/>
      <c r="AI34" s="815"/>
      <c r="AJ34" s="816"/>
      <c r="AK34" s="866">
        <v>9</v>
      </c>
      <c r="AL34" s="860"/>
      <c r="AM34" s="860"/>
      <c r="AN34" s="860"/>
      <c r="AO34" s="860"/>
      <c r="AP34" s="860">
        <v>51</v>
      </c>
      <c r="AQ34" s="860"/>
      <c r="AR34" s="860"/>
      <c r="AS34" s="860"/>
      <c r="AT34" s="860"/>
      <c r="AU34" s="860">
        <v>34</v>
      </c>
      <c r="AV34" s="860"/>
      <c r="AW34" s="860"/>
      <c r="AX34" s="860"/>
      <c r="AY34" s="860"/>
      <c r="AZ34" s="861" t="s">
        <v>518</v>
      </c>
      <c r="BA34" s="862"/>
      <c r="BB34" s="862"/>
      <c r="BC34" s="862"/>
      <c r="BD34" s="863"/>
      <c r="BE34" s="864" t="s">
        <v>415</v>
      </c>
      <c r="BF34" s="864"/>
      <c r="BG34" s="864"/>
      <c r="BH34" s="864"/>
      <c r="BI34" s="865"/>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6"/>
      <c r="AL35" s="860"/>
      <c r="AM35" s="860"/>
      <c r="AN35" s="860"/>
      <c r="AO35" s="860"/>
      <c r="AP35" s="860"/>
      <c r="AQ35" s="860"/>
      <c r="AR35" s="860"/>
      <c r="AS35" s="860"/>
      <c r="AT35" s="860"/>
      <c r="AU35" s="860"/>
      <c r="AV35" s="860"/>
      <c r="AW35" s="860"/>
      <c r="AX35" s="860"/>
      <c r="AY35" s="860"/>
      <c r="AZ35" s="867"/>
      <c r="BA35" s="867"/>
      <c r="BB35" s="867"/>
      <c r="BC35" s="867"/>
      <c r="BD35" s="867"/>
      <c r="BE35" s="864"/>
      <c r="BF35" s="864"/>
      <c r="BG35" s="864"/>
      <c r="BH35" s="864"/>
      <c r="BI35" s="865"/>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6"/>
      <c r="AL36" s="860"/>
      <c r="AM36" s="860"/>
      <c r="AN36" s="860"/>
      <c r="AO36" s="860"/>
      <c r="AP36" s="860"/>
      <c r="AQ36" s="860"/>
      <c r="AR36" s="860"/>
      <c r="AS36" s="860"/>
      <c r="AT36" s="860"/>
      <c r="AU36" s="860"/>
      <c r="AV36" s="860"/>
      <c r="AW36" s="860"/>
      <c r="AX36" s="860"/>
      <c r="AY36" s="860"/>
      <c r="AZ36" s="867"/>
      <c r="BA36" s="867"/>
      <c r="BB36" s="867"/>
      <c r="BC36" s="867"/>
      <c r="BD36" s="867"/>
      <c r="BE36" s="864"/>
      <c r="BF36" s="864"/>
      <c r="BG36" s="864"/>
      <c r="BH36" s="864"/>
      <c r="BI36" s="865"/>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6"/>
      <c r="AL37" s="860"/>
      <c r="AM37" s="860"/>
      <c r="AN37" s="860"/>
      <c r="AO37" s="860"/>
      <c r="AP37" s="860"/>
      <c r="AQ37" s="860"/>
      <c r="AR37" s="860"/>
      <c r="AS37" s="860"/>
      <c r="AT37" s="860"/>
      <c r="AU37" s="860"/>
      <c r="AV37" s="860"/>
      <c r="AW37" s="860"/>
      <c r="AX37" s="860"/>
      <c r="AY37" s="860"/>
      <c r="AZ37" s="867"/>
      <c r="BA37" s="867"/>
      <c r="BB37" s="867"/>
      <c r="BC37" s="867"/>
      <c r="BD37" s="867"/>
      <c r="BE37" s="864"/>
      <c r="BF37" s="864"/>
      <c r="BG37" s="864"/>
      <c r="BH37" s="864"/>
      <c r="BI37" s="865"/>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6"/>
      <c r="AL38" s="860"/>
      <c r="AM38" s="860"/>
      <c r="AN38" s="860"/>
      <c r="AO38" s="860"/>
      <c r="AP38" s="860"/>
      <c r="AQ38" s="860"/>
      <c r="AR38" s="860"/>
      <c r="AS38" s="860"/>
      <c r="AT38" s="860"/>
      <c r="AU38" s="860"/>
      <c r="AV38" s="860"/>
      <c r="AW38" s="860"/>
      <c r="AX38" s="860"/>
      <c r="AY38" s="860"/>
      <c r="AZ38" s="867"/>
      <c r="BA38" s="867"/>
      <c r="BB38" s="867"/>
      <c r="BC38" s="867"/>
      <c r="BD38" s="867"/>
      <c r="BE38" s="864"/>
      <c r="BF38" s="864"/>
      <c r="BG38" s="864"/>
      <c r="BH38" s="864"/>
      <c r="BI38" s="865"/>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6"/>
      <c r="AL39" s="860"/>
      <c r="AM39" s="860"/>
      <c r="AN39" s="860"/>
      <c r="AO39" s="860"/>
      <c r="AP39" s="860"/>
      <c r="AQ39" s="860"/>
      <c r="AR39" s="860"/>
      <c r="AS39" s="860"/>
      <c r="AT39" s="860"/>
      <c r="AU39" s="860"/>
      <c r="AV39" s="860"/>
      <c r="AW39" s="860"/>
      <c r="AX39" s="860"/>
      <c r="AY39" s="860"/>
      <c r="AZ39" s="867"/>
      <c r="BA39" s="867"/>
      <c r="BB39" s="867"/>
      <c r="BC39" s="867"/>
      <c r="BD39" s="867"/>
      <c r="BE39" s="864"/>
      <c r="BF39" s="864"/>
      <c r="BG39" s="864"/>
      <c r="BH39" s="864"/>
      <c r="BI39" s="865"/>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6"/>
      <c r="AL40" s="860"/>
      <c r="AM40" s="860"/>
      <c r="AN40" s="860"/>
      <c r="AO40" s="860"/>
      <c r="AP40" s="860"/>
      <c r="AQ40" s="860"/>
      <c r="AR40" s="860"/>
      <c r="AS40" s="860"/>
      <c r="AT40" s="860"/>
      <c r="AU40" s="860"/>
      <c r="AV40" s="860"/>
      <c r="AW40" s="860"/>
      <c r="AX40" s="860"/>
      <c r="AY40" s="860"/>
      <c r="AZ40" s="867"/>
      <c r="BA40" s="867"/>
      <c r="BB40" s="867"/>
      <c r="BC40" s="867"/>
      <c r="BD40" s="867"/>
      <c r="BE40" s="864"/>
      <c r="BF40" s="864"/>
      <c r="BG40" s="864"/>
      <c r="BH40" s="864"/>
      <c r="BI40" s="865"/>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6"/>
      <c r="AL41" s="860"/>
      <c r="AM41" s="860"/>
      <c r="AN41" s="860"/>
      <c r="AO41" s="860"/>
      <c r="AP41" s="860"/>
      <c r="AQ41" s="860"/>
      <c r="AR41" s="860"/>
      <c r="AS41" s="860"/>
      <c r="AT41" s="860"/>
      <c r="AU41" s="860"/>
      <c r="AV41" s="860"/>
      <c r="AW41" s="860"/>
      <c r="AX41" s="860"/>
      <c r="AY41" s="860"/>
      <c r="AZ41" s="867"/>
      <c r="BA41" s="867"/>
      <c r="BB41" s="867"/>
      <c r="BC41" s="867"/>
      <c r="BD41" s="867"/>
      <c r="BE41" s="864"/>
      <c r="BF41" s="864"/>
      <c r="BG41" s="864"/>
      <c r="BH41" s="864"/>
      <c r="BI41" s="865"/>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6"/>
      <c r="AL42" s="860"/>
      <c r="AM42" s="860"/>
      <c r="AN42" s="860"/>
      <c r="AO42" s="860"/>
      <c r="AP42" s="860"/>
      <c r="AQ42" s="860"/>
      <c r="AR42" s="860"/>
      <c r="AS42" s="860"/>
      <c r="AT42" s="860"/>
      <c r="AU42" s="860"/>
      <c r="AV42" s="860"/>
      <c r="AW42" s="860"/>
      <c r="AX42" s="860"/>
      <c r="AY42" s="860"/>
      <c r="AZ42" s="867"/>
      <c r="BA42" s="867"/>
      <c r="BB42" s="867"/>
      <c r="BC42" s="867"/>
      <c r="BD42" s="867"/>
      <c r="BE42" s="864"/>
      <c r="BF42" s="864"/>
      <c r="BG42" s="864"/>
      <c r="BH42" s="864"/>
      <c r="BI42" s="865"/>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6"/>
      <c r="AL43" s="860"/>
      <c r="AM43" s="860"/>
      <c r="AN43" s="860"/>
      <c r="AO43" s="860"/>
      <c r="AP43" s="860"/>
      <c r="AQ43" s="860"/>
      <c r="AR43" s="860"/>
      <c r="AS43" s="860"/>
      <c r="AT43" s="860"/>
      <c r="AU43" s="860"/>
      <c r="AV43" s="860"/>
      <c r="AW43" s="860"/>
      <c r="AX43" s="860"/>
      <c r="AY43" s="860"/>
      <c r="AZ43" s="867"/>
      <c r="BA43" s="867"/>
      <c r="BB43" s="867"/>
      <c r="BC43" s="867"/>
      <c r="BD43" s="867"/>
      <c r="BE43" s="864"/>
      <c r="BF43" s="864"/>
      <c r="BG43" s="864"/>
      <c r="BH43" s="864"/>
      <c r="BI43" s="865"/>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6"/>
      <c r="AL44" s="860"/>
      <c r="AM44" s="860"/>
      <c r="AN44" s="860"/>
      <c r="AO44" s="860"/>
      <c r="AP44" s="860"/>
      <c r="AQ44" s="860"/>
      <c r="AR44" s="860"/>
      <c r="AS44" s="860"/>
      <c r="AT44" s="860"/>
      <c r="AU44" s="860"/>
      <c r="AV44" s="860"/>
      <c r="AW44" s="860"/>
      <c r="AX44" s="860"/>
      <c r="AY44" s="860"/>
      <c r="AZ44" s="867"/>
      <c r="BA44" s="867"/>
      <c r="BB44" s="867"/>
      <c r="BC44" s="867"/>
      <c r="BD44" s="867"/>
      <c r="BE44" s="864"/>
      <c r="BF44" s="864"/>
      <c r="BG44" s="864"/>
      <c r="BH44" s="864"/>
      <c r="BI44" s="865"/>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6"/>
      <c r="AL45" s="860"/>
      <c r="AM45" s="860"/>
      <c r="AN45" s="860"/>
      <c r="AO45" s="860"/>
      <c r="AP45" s="860"/>
      <c r="AQ45" s="860"/>
      <c r="AR45" s="860"/>
      <c r="AS45" s="860"/>
      <c r="AT45" s="860"/>
      <c r="AU45" s="860"/>
      <c r="AV45" s="860"/>
      <c r="AW45" s="860"/>
      <c r="AX45" s="860"/>
      <c r="AY45" s="860"/>
      <c r="AZ45" s="867"/>
      <c r="BA45" s="867"/>
      <c r="BB45" s="867"/>
      <c r="BC45" s="867"/>
      <c r="BD45" s="867"/>
      <c r="BE45" s="864"/>
      <c r="BF45" s="864"/>
      <c r="BG45" s="864"/>
      <c r="BH45" s="864"/>
      <c r="BI45" s="865"/>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6"/>
      <c r="AL46" s="860"/>
      <c r="AM46" s="860"/>
      <c r="AN46" s="860"/>
      <c r="AO46" s="860"/>
      <c r="AP46" s="860"/>
      <c r="AQ46" s="860"/>
      <c r="AR46" s="860"/>
      <c r="AS46" s="860"/>
      <c r="AT46" s="860"/>
      <c r="AU46" s="860"/>
      <c r="AV46" s="860"/>
      <c r="AW46" s="860"/>
      <c r="AX46" s="860"/>
      <c r="AY46" s="860"/>
      <c r="AZ46" s="867"/>
      <c r="BA46" s="867"/>
      <c r="BB46" s="867"/>
      <c r="BC46" s="867"/>
      <c r="BD46" s="867"/>
      <c r="BE46" s="864"/>
      <c r="BF46" s="864"/>
      <c r="BG46" s="864"/>
      <c r="BH46" s="864"/>
      <c r="BI46" s="865"/>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6"/>
      <c r="AL47" s="860"/>
      <c r="AM47" s="860"/>
      <c r="AN47" s="860"/>
      <c r="AO47" s="860"/>
      <c r="AP47" s="860"/>
      <c r="AQ47" s="860"/>
      <c r="AR47" s="860"/>
      <c r="AS47" s="860"/>
      <c r="AT47" s="860"/>
      <c r="AU47" s="860"/>
      <c r="AV47" s="860"/>
      <c r="AW47" s="860"/>
      <c r="AX47" s="860"/>
      <c r="AY47" s="860"/>
      <c r="AZ47" s="867"/>
      <c r="BA47" s="867"/>
      <c r="BB47" s="867"/>
      <c r="BC47" s="867"/>
      <c r="BD47" s="867"/>
      <c r="BE47" s="864"/>
      <c r="BF47" s="864"/>
      <c r="BG47" s="864"/>
      <c r="BH47" s="864"/>
      <c r="BI47" s="865"/>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6"/>
      <c r="AL48" s="860"/>
      <c r="AM48" s="860"/>
      <c r="AN48" s="860"/>
      <c r="AO48" s="860"/>
      <c r="AP48" s="860"/>
      <c r="AQ48" s="860"/>
      <c r="AR48" s="860"/>
      <c r="AS48" s="860"/>
      <c r="AT48" s="860"/>
      <c r="AU48" s="860"/>
      <c r="AV48" s="860"/>
      <c r="AW48" s="860"/>
      <c r="AX48" s="860"/>
      <c r="AY48" s="860"/>
      <c r="AZ48" s="867"/>
      <c r="BA48" s="867"/>
      <c r="BB48" s="867"/>
      <c r="BC48" s="867"/>
      <c r="BD48" s="867"/>
      <c r="BE48" s="864"/>
      <c r="BF48" s="864"/>
      <c r="BG48" s="864"/>
      <c r="BH48" s="864"/>
      <c r="BI48" s="865"/>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6"/>
      <c r="AL49" s="860"/>
      <c r="AM49" s="860"/>
      <c r="AN49" s="860"/>
      <c r="AO49" s="860"/>
      <c r="AP49" s="860"/>
      <c r="AQ49" s="860"/>
      <c r="AR49" s="860"/>
      <c r="AS49" s="860"/>
      <c r="AT49" s="860"/>
      <c r="AU49" s="860"/>
      <c r="AV49" s="860"/>
      <c r="AW49" s="860"/>
      <c r="AX49" s="860"/>
      <c r="AY49" s="860"/>
      <c r="AZ49" s="867"/>
      <c r="BA49" s="867"/>
      <c r="BB49" s="867"/>
      <c r="BC49" s="867"/>
      <c r="BD49" s="867"/>
      <c r="BE49" s="864"/>
      <c r="BF49" s="864"/>
      <c r="BG49" s="864"/>
      <c r="BH49" s="864"/>
      <c r="BI49" s="865"/>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8"/>
      <c r="R50" s="869"/>
      <c r="S50" s="869"/>
      <c r="T50" s="869"/>
      <c r="U50" s="869"/>
      <c r="V50" s="869"/>
      <c r="W50" s="869"/>
      <c r="X50" s="869"/>
      <c r="Y50" s="869"/>
      <c r="Z50" s="869"/>
      <c r="AA50" s="869"/>
      <c r="AB50" s="869"/>
      <c r="AC50" s="869"/>
      <c r="AD50" s="869"/>
      <c r="AE50" s="870"/>
      <c r="AF50" s="814"/>
      <c r="AG50" s="815"/>
      <c r="AH50" s="815"/>
      <c r="AI50" s="815"/>
      <c r="AJ50" s="816"/>
      <c r="AK50" s="872"/>
      <c r="AL50" s="869"/>
      <c r="AM50" s="869"/>
      <c r="AN50" s="869"/>
      <c r="AO50" s="869"/>
      <c r="AP50" s="869"/>
      <c r="AQ50" s="869"/>
      <c r="AR50" s="869"/>
      <c r="AS50" s="869"/>
      <c r="AT50" s="869"/>
      <c r="AU50" s="869"/>
      <c r="AV50" s="869"/>
      <c r="AW50" s="869"/>
      <c r="AX50" s="869"/>
      <c r="AY50" s="869"/>
      <c r="AZ50" s="871"/>
      <c r="BA50" s="871"/>
      <c r="BB50" s="871"/>
      <c r="BC50" s="871"/>
      <c r="BD50" s="871"/>
      <c r="BE50" s="864"/>
      <c r="BF50" s="864"/>
      <c r="BG50" s="864"/>
      <c r="BH50" s="864"/>
      <c r="BI50" s="865"/>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8"/>
      <c r="R51" s="869"/>
      <c r="S51" s="869"/>
      <c r="T51" s="869"/>
      <c r="U51" s="869"/>
      <c r="V51" s="869"/>
      <c r="W51" s="869"/>
      <c r="X51" s="869"/>
      <c r="Y51" s="869"/>
      <c r="Z51" s="869"/>
      <c r="AA51" s="869"/>
      <c r="AB51" s="869"/>
      <c r="AC51" s="869"/>
      <c r="AD51" s="869"/>
      <c r="AE51" s="870"/>
      <c r="AF51" s="814"/>
      <c r="AG51" s="815"/>
      <c r="AH51" s="815"/>
      <c r="AI51" s="815"/>
      <c r="AJ51" s="816"/>
      <c r="AK51" s="872"/>
      <c r="AL51" s="869"/>
      <c r="AM51" s="869"/>
      <c r="AN51" s="869"/>
      <c r="AO51" s="869"/>
      <c r="AP51" s="869"/>
      <c r="AQ51" s="869"/>
      <c r="AR51" s="869"/>
      <c r="AS51" s="869"/>
      <c r="AT51" s="869"/>
      <c r="AU51" s="869"/>
      <c r="AV51" s="869"/>
      <c r="AW51" s="869"/>
      <c r="AX51" s="869"/>
      <c r="AY51" s="869"/>
      <c r="AZ51" s="871"/>
      <c r="BA51" s="871"/>
      <c r="BB51" s="871"/>
      <c r="BC51" s="871"/>
      <c r="BD51" s="871"/>
      <c r="BE51" s="864"/>
      <c r="BF51" s="864"/>
      <c r="BG51" s="864"/>
      <c r="BH51" s="864"/>
      <c r="BI51" s="865"/>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8"/>
      <c r="R52" s="869"/>
      <c r="S52" s="869"/>
      <c r="T52" s="869"/>
      <c r="U52" s="869"/>
      <c r="V52" s="869"/>
      <c r="W52" s="869"/>
      <c r="X52" s="869"/>
      <c r="Y52" s="869"/>
      <c r="Z52" s="869"/>
      <c r="AA52" s="869"/>
      <c r="AB52" s="869"/>
      <c r="AC52" s="869"/>
      <c r="AD52" s="869"/>
      <c r="AE52" s="870"/>
      <c r="AF52" s="814"/>
      <c r="AG52" s="815"/>
      <c r="AH52" s="815"/>
      <c r="AI52" s="815"/>
      <c r="AJ52" s="816"/>
      <c r="AK52" s="872"/>
      <c r="AL52" s="869"/>
      <c r="AM52" s="869"/>
      <c r="AN52" s="869"/>
      <c r="AO52" s="869"/>
      <c r="AP52" s="869"/>
      <c r="AQ52" s="869"/>
      <c r="AR52" s="869"/>
      <c r="AS52" s="869"/>
      <c r="AT52" s="869"/>
      <c r="AU52" s="869"/>
      <c r="AV52" s="869"/>
      <c r="AW52" s="869"/>
      <c r="AX52" s="869"/>
      <c r="AY52" s="869"/>
      <c r="AZ52" s="871"/>
      <c r="BA52" s="871"/>
      <c r="BB52" s="871"/>
      <c r="BC52" s="871"/>
      <c r="BD52" s="871"/>
      <c r="BE52" s="864"/>
      <c r="BF52" s="864"/>
      <c r="BG52" s="864"/>
      <c r="BH52" s="864"/>
      <c r="BI52" s="865"/>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8"/>
      <c r="R53" s="869"/>
      <c r="S53" s="869"/>
      <c r="T53" s="869"/>
      <c r="U53" s="869"/>
      <c r="V53" s="869"/>
      <c r="W53" s="869"/>
      <c r="X53" s="869"/>
      <c r="Y53" s="869"/>
      <c r="Z53" s="869"/>
      <c r="AA53" s="869"/>
      <c r="AB53" s="869"/>
      <c r="AC53" s="869"/>
      <c r="AD53" s="869"/>
      <c r="AE53" s="870"/>
      <c r="AF53" s="814"/>
      <c r="AG53" s="815"/>
      <c r="AH53" s="815"/>
      <c r="AI53" s="815"/>
      <c r="AJ53" s="816"/>
      <c r="AK53" s="872"/>
      <c r="AL53" s="869"/>
      <c r="AM53" s="869"/>
      <c r="AN53" s="869"/>
      <c r="AO53" s="869"/>
      <c r="AP53" s="869"/>
      <c r="AQ53" s="869"/>
      <c r="AR53" s="869"/>
      <c r="AS53" s="869"/>
      <c r="AT53" s="869"/>
      <c r="AU53" s="869"/>
      <c r="AV53" s="869"/>
      <c r="AW53" s="869"/>
      <c r="AX53" s="869"/>
      <c r="AY53" s="869"/>
      <c r="AZ53" s="871"/>
      <c r="BA53" s="871"/>
      <c r="BB53" s="871"/>
      <c r="BC53" s="871"/>
      <c r="BD53" s="871"/>
      <c r="BE53" s="864"/>
      <c r="BF53" s="864"/>
      <c r="BG53" s="864"/>
      <c r="BH53" s="864"/>
      <c r="BI53" s="865"/>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8"/>
      <c r="R54" s="869"/>
      <c r="S54" s="869"/>
      <c r="T54" s="869"/>
      <c r="U54" s="869"/>
      <c r="V54" s="869"/>
      <c r="W54" s="869"/>
      <c r="X54" s="869"/>
      <c r="Y54" s="869"/>
      <c r="Z54" s="869"/>
      <c r="AA54" s="869"/>
      <c r="AB54" s="869"/>
      <c r="AC54" s="869"/>
      <c r="AD54" s="869"/>
      <c r="AE54" s="870"/>
      <c r="AF54" s="814"/>
      <c r="AG54" s="815"/>
      <c r="AH54" s="815"/>
      <c r="AI54" s="815"/>
      <c r="AJ54" s="816"/>
      <c r="AK54" s="872"/>
      <c r="AL54" s="869"/>
      <c r="AM54" s="869"/>
      <c r="AN54" s="869"/>
      <c r="AO54" s="869"/>
      <c r="AP54" s="869"/>
      <c r="AQ54" s="869"/>
      <c r="AR54" s="869"/>
      <c r="AS54" s="869"/>
      <c r="AT54" s="869"/>
      <c r="AU54" s="869"/>
      <c r="AV54" s="869"/>
      <c r="AW54" s="869"/>
      <c r="AX54" s="869"/>
      <c r="AY54" s="869"/>
      <c r="AZ54" s="871"/>
      <c r="BA54" s="871"/>
      <c r="BB54" s="871"/>
      <c r="BC54" s="871"/>
      <c r="BD54" s="871"/>
      <c r="BE54" s="864"/>
      <c r="BF54" s="864"/>
      <c r="BG54" s="864"/>
      <c r="BH54" s="864"/>
      <c r="BI54" s="865"/>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8"/>
      <c r="R55" s="869"/>
      <c r="S55" s="869"/>
      <c r="T55" s="869"/>
      <c r="U55" s="869"/>
      <c r="V55" s="869"/>
      <c r="W55" s="869"/>
      <c r="X55" s="869"/>
      <c r="Y55" s="869"/>
      <c r="Z55" s="869"/>
      <c r="AA55" s="869"/>
      <c r="AB55" s="869"/>
      <c r="AC55" s="869"/>
      <c r="AD55" s="869"/>
      <c r="AE55" s="870"/>
      <c r="AF55" s="814"/>
      <c r="AG55" s="815"/>
      <c r="AH55" s="815"/>
      <c r="AI55" s="815"/>
      <c r="AJ55" s="816"/>
      <c r="AK55" s="872"/>
      <c r="AL55" s="869"/>
      <c r="AM55" s="869"/>
      <c r="AN55" s="869"/>
      <c r="AO55" s="869"/>
      <c r="AP55" s="869"/>
      <c r="AQ55" s="869"/>
      <c r="AR55" s="869"/>
      <c r="AS55" s="869"/>
      <c r="AT55" s="869"/>
      <c r="AU55" s="869"/>
      <c r="AV55" s="869"/>
      <c r="AW55" s="869"/>
      <c r="AX55" s="869"/>
      <c r="AY55" s="869"/>
      <c r="AZ55" s="871"/>
      <c r="BA55" s="871"/>
      <c r="BB55" s="871"/>
      <c r="BC55" s="871"/>
      <c r="BD55" s="871"/>
      <c r="BE55" s="864"/>
      <c r="BF55" s="864"/>
      <c r="BG55" s="864"/>
      <c r="BH55" s="864"/>
      <c r="BI55" s="865"/>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8"/>
      <c r="R56" s="869"/>
      <c r="S56" s="869"/>
      <c r="T56" s="869"/>
      <c r="U56" s="869"/>
      <c r="V56" s="869"/>
      <c r="W56" s="869"/>
      <c r="X56" s="869"/>
      <c r="Y56" s="869"/>
      <c r="Z56" s="869"/>
      <c r="AA56" s="869"/>
      <c r="AB56" s="869"/>
      <c r="AC56" s="869"/>
      <c r="AD56" s="869"/>
      <c r="AE56" s="870"/>
      <c r="AF56" s="814"/>
      <c r="AG56" s="815"/>
      <c r="AH56" s="815"/>
      <c r="AI56" s="815"/>
      <c r="AJ56" s="816"/>
      <c r="AK56" s="872"/>
      <c r="AL56" s="869"/>
      <c r="AM56" s="869"/>
      <c r="AN56" s="869"/>
      <c r="AO56" s="869"/>
      <c r="AP56" s="869"/>
      <c r="AQ56" s="869"/>
      <c r="AR56" s="869"/>
      <c r="AS56" s="869"/>
      <c r="AT56" s="869"/>
      <c r="AU56" s="869"/>
      <c r="AV56" s="869"/>
      <c r="AW56" s="869"/>
      <c r="AX56" s="869"/>
      <c r="AY56" s="869"/>
      <c r="AZ56" s="871"/>
      <c r="BA56" s="871"/>
      <c r="BB56" s="871"/>
      <c r="BC56" s="871"/>
      <c r="BD56" s="871"/>
      <c r="BE56" s="864"/>
      <c r="BF56" s="864"/>
      <c r="BG56" s="864"/>
      <c r="BH56" s="864"/>
      <c r="BI56" s="865"/>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8"/>
      <c r="R57" s="869"/>
      <c r="S57" s="869"/>
      <c r="T57" s="869"/>
      <c r="U57" s="869"/>
      <c r="V57" s="869"/>
      <c r="W57" s="869"/>
      <c r="X57" s="869"/>
      <c r="Y57" s="869"/>
      <c r="Z57" s="869"/>
      <c r="AA57" s="869"/>
      <c r="AB57" s="869"/>
      <c r="AC57" s="869"/>
      <c r="AD57" s="869"/>
      <c r="AE57" s="870"/>
      <c r="AF57" s="814"/>
      <c r="AG57" s="815"/>
      <c r="AH57" s="815"/>
      <c r="AI57" s="815"/>
      <c r="AJ57" s="816"/>
      <c r="AK57" s="872"/>
      <c r="AL57" s="869"/>
      <c r="AM57" s="869"/>
      <c r="AN57" s="869"/>
      <c r="AO57" s="869"/>
      <c r="AP57" s="869"/>
      <c r="AQ57" s="869"/>
      <c r="AR57" s="869"/>
      <c r="AS57" s="869"/>
      <c r="AT57" s="869"/>
      <c r="AU57" s="869"/>
      <c r="AV57" s="869"/>
      <c r="AW57" s="869"/>
      <c r="AX57" s="869"/>
      <c r="AY57" s="869"/>
      <c r="AZ57" s="871"/>
      <c r="BA57" s="871"/>
      <c r="BB57" s="871"/>
      <c r="BC57" s="871"/>
      <c r="BD57" s="871"/>
      <c r="BE57" s="864"/>
      <c r="BF57" s="864"/>
      <c r="BG57" s="864"/>
      <c r="BH57" s="864"/>
      <c r="BI57" s="865"/>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8"/>
      <c r="R58" s="869"/>
      <c r="S58" s="869"/>
      <c r="T58" s="869"/>
      <c r="U58" s="869"/>
      <c r="V58" s="869"/>
      <c r="W58" s="869"/>
      <c r="X58" s="869"/>
      <c r="Y58" s="869"/>
      <c r="Z58" s="869"/>
      <c r="AA58" s="869"/>
      <c r="AB58" s="869"/>
      <c r="AC58" s="869"/>
      <c r="AD58" s="869"/>
      <c r="AE58" s="870"/>
      <c r="AF58" s="814"/>
      <c r="AG58" s="815"/>
      <c r="AH58" s="815"/>
      <c r="AI58" s="815"/>
      <c r="AJ58" s="816"/>
      <c r="AK58" s="872"/>
      <c r="AL58" s="869"/>
      <c r="AM58" s="869"/>
      <c r="AN58" s="869"/>
      <c r="AO58" s="869"/>
      <c r="AP58" s="869"/>
      <c r="AQ58" s="869"/>
      <c r="AR58" s="869"/>
      <c r="AS58" s="869"/>
      <c r="AT58" s="869"/>
      <c r="AU58" s="869"/>
      <c r="AV58" s="869"/>
      <c r="AW58" s="869"/>
      <c r="AX58" s="869"/>
      <c r="AY58" s="869"/>
      <c r="AZ58" s="871"/>
      <c r="BA58" s="871"/>
      <c r="BB58" s="871"/>
      <c r="BC58" s="871"/>
      <c r="BD58" s="871"/>
      <c r="BE58" s="864"/>
      <c r="BF58" s="864"/>
      <c r="BG58" s="864"/>
      <c r="BH58" s="864"/>
      <c r="BI58" s="865"/>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8"/>
      <c r="R59" s="869"/>
      <c r="S59" s="869"/>
      <c r="T59" s="869"/>
      <c r="U59" s="869"/>
      <c r="V59" s="869"/>
      <c r="W59" s="869"/>
      <c r="X59" s="869"/>
      <c r="Y59" s="869"/>
      <c r="Z59" s="869"/>
      <c r="AA59" s="869"/>
      <c r="AB59" s="869"/>
      <c r="AC59" s="869"/>
      <c r="AD59" s="869"/>
      <c r="AE59" s="870"/>
      <c r="AF59" s="814"/>
      <c r="AG59" s="815"/>
      <c r="AH59" s="815"/>
      <c r="AI59" s="815"/>
      <c r="AJ59" s="816"/>
      <c r="AK59" s="872"/>
      <c r="AL59" s="869"/>
      <c r="AM59" s="869"/>
      <c r="AN59" s="869"/>
      <c r="AO59" s="869"/>
      <c r="AP59" s="869"/>
      <c r="AQ59" s="869"/>
      <c r="AR59" s="869"/>
      <c r="AS59" s="869"/>
      <c r="AT59" s="869"/>
      <c r="AU59" s="869"/>
      <c r="AV59" s="869"/>
      <c r="AW59" s="869"/>
      <c r="AX59" s="869"/>
      <c r="AY59" s="869"/>
      <c r="AZ59" s="871"/>
      <c r="BA59" s="871"/>
      <c r="BB59" s="871"/>
      <c r="BC59" s="871"/>
      <c r="BD59" s="871"/>
      <c r="BE59" s="864"/>
      <c r="BF59" s="864"/>
      <c r="BG59" s="864"/>
      <c r="BH59" s="864"/>
      <c r="BI59" s="865"/>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8"/>
      <c r="R60" s="869"/>
      <c r="S60" s="869"/>
      <c r="T60" s="869"/>
      <c r="U60" s="869"/>
      <c r="V60" s="869"/>
      <c r="W60" s="869"/>
      <c r="X60" s="869"/>
      <c r="Y60" s="869"/>
      <c r="Z60" s="869"/>
      <c r="AA60" s="869"/>
      <c r="AB60" s="869"/>
      <c r="AC60" s="869"/>
      <c r="AD60" s="869"/>
      <c r="AE60" s="870"/>
      <c r="AF60" s="814"/>
      <c r="AG60" s="815"/>
      <c r="AH60" s="815"/>
      <c r="AI60" s="815"/>
      <c r="AJ60" s="816"/>
      <c r="AK60" s="872"/>
      <c r="AL60" s="869"/>
      <c r="AM60" s="869"/>
      <c r="AN60" s="869"/>
      <c r="AO60" s="869"/>
      <c r="AP60" s="869"/>
      <c r="AQ60" s="869"/>
      <c r="AR60" s="869"/>
      <c r="AS60" s="869"/>
      <c r="AT60" s="869"/>
      <c r="AU60" s="869"/>
      <c r="AV60" s="869"/>
      <c r="AW60" s="869"/>
      <c r="AX60" s="869"/>
      <c r="AY60" s="869"/>
      <c r="AZ60" s="871"/>
      <c r="BA60" s="871"/>
      <c r="BB60" s="871"/>
      <c r="BC60" s="871"/>
      <c r="BD60" s="871"/>
      <c r="BE60" s="864"/>
      <c r="BF60" s="864"/>
      <c r="BG60" s="864"/>
      <c r="BH60" s="864"/>
      <c r="BI60" s="865"/>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8"/>
      <c r="R61" s="869"/>
      <c r="S61" s="869"/>
      <c r="T61" s="869"/>
      <c r="U61" s="869"/>
      <c r="V61" s="869"/>
      <c r="W61" s="869"/>
      <c r="X61" s="869"/>
      <c r="Y61" s="869"/>
      <c r="Z61" s="869"/>
      <c r="AA61" s="869"/>
      <c r="AB61" s="869"/>
      <c r="AC61" s="869"/>
      <c r="AD61" s="869"/>
      <c r="AE61" s="870"/>
      <c r="AF61" s="814"/>
      <c r="AG61" s="815"/>
      <c r="AH61" s="815"/>
      <c r="AI61" s="815"/>
      <c r="AJ61" s="816"/>
      <c r="AK61" s="872"/>
      <c r="AL61" s="869"/>
      <c r="AM61" s="869"/>
      <c r="AN61" s="869"/>
      <c r="AO61" s="869"/>
      <c r="AP61" s="869"/>
      <c r="AQ61" s="869"/>
      <c r="AR61" s="869"/>
      <c r="AS61" s="869"/>
      <c r="AT61" s="869"/>
      <c r="AU61" s="869"/>
      <c r="AV61" s="869"/>
      <c r="AW61" s="869"/>
      <c r="AX61" s="869"/>
      <c r="AY61" s="869"/>
      <c r="AZ61" s="871"/>
      <c r="BA61" s="871"/>
      <c r="BB61" s="871"/>
      <c r="BC61" s="871"/>
      <c r="BD61" s="871"/>
      <c r="BE61" s="864"/>
      <c r="BF61" s="864"/>
      <c r="BG61" s="864"/>
      <c r="BH61" s="864"/>
      <c r="BI61" s="865"/>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8"/>
      <c r="R62" s="869"/>
      <c r="S62" s="869"/>
      <c r="T62" s="869"/>
      <c r="U62" s="869"/>
      <c r="V62" s="869"/>
      <c r="W62" s="869"/>
      <c r="X62" s="869"/>
      <c r="Y62" s="869"/>
      <c r="Z62" s="869"/>
      <c r="AA62" s="869"/>
      <c r="AB62" s="869"/>
      <c r="AC62" s="869"/>
      <c r="AD62" s="869"/>
      <c r="AE62" s="870"/>
      <c r="AF62" s="814"/>
      <c r="AG62" s="815"/>
      <c r="AH62" s="815"/>
      <c r="AI62" s="815"/>
      <c r="AJ62" s="816"/>
      <c r="AK62" s="872"/>
      <c r="AL62" s="869"/>
      <c r="AM62" s="869"/>
      <c r="AN62" s="869"/>
      <c r="AO62" s="869"/>
      <c r="AP62" s="869"/>
      <c r="AQ62" s="869"/>
      <c r="AR62" s="869"/>
      <c r="AS62" s="869"/>
      <c r="AT62" s="869"/>
      <c r="AU62" s="869"/>
      <c r="AV62" s="869"/>
      <c r="AW62" s="869"/>
      <c r="AX62" s="869"/>
      <c r="AY62" s="869"/>
      <c r="AZ62" s="871"/>
      <c r="BA62" s="871"/>
      <c r="BB62" s="871"/>
      <c r="BC62" s="871"/>
      <c r="BD62" s="871"/>
      <c r="BE62" s="864"/>
      <c r="BF62" s="864"/>
      <c r="BG62" s="864"/>
      <c r="BH62" s="864"/>
      <c r="BI62" s="865"/>
      <c r="BJ62" s="880" t="s">
        <v>416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417</v>
      </c>
      <c r="C63" s="818"/>
      <c r="D63" s="818"/>
      <c r="E63" s="818"/>
      <c r="F63" s="818"/>
      <c r="G63" s="818"/>
      <c r="H63" s="818"/>
      <c r="I63" s="818"/>
      <c r="J63" s="818"/>
      <c r="K63" s="818"/>
      <c r="L63" s="818"/>
      <c r="M63" s="818"/>
      <c r="N63" s="818"/>
      <c r="O63" s="818"/>
      <c r="P63" s="819"/>
      <c r="Q63" s="873"/>
      <c r="R63" s="874"/>
      <c r="S63" s="874"/>
      <c r="T63" s="874"/>
      <c r="U63" s="874"/>
      <c r="V63" s="874"/>
      <c r="W63" s="874"/>
      <c r="X63" s="874"/>
      <c r="Y63" s="874"/>
      <c r="Z63" s="874"/>
      <c r="AA63" s="874"/>
      <c r="AB63" s="874"/>
      <c r="AC63" s="874"/>
      <c r="AD63" s="874"/>
      <c r="AE63" s="875"/>
      <c r="AF63" s="876">
        <v>842</v>
      </c>
      <c r="AG63" s="877"/>
      <c r="AH63" s="877"/>
      <c r="AI63" s="877"/>
      <c r="AJ63" s="878"/>
      <c r="AK63" s="879"/>
      <c r="AL63" s="874"/>
      <c r="AM63" s="874"/>
      <c r="AN63" s="874"/>
      <c r="AO63" s="874"/>
      <c r="AP63" s="877">
        <v>2935</v>
      </c>
      <c r="AQ63" s="877"/>
      <c r="AR63" s="877"/>
      <c r="AS63" s="877"/>
      <c r="AT63" s="877"/>
      <c r="AU63" s="877">
        <v>1573</v>
      </c>
      <c r="AV63" s="877"/>
      <c r="AW63" s="877"/>
      <c r="AX63" s="877"/>
      <c r="AY63" s="877"/>
      <c r="AZ63" s="881"/>
      <c r="BA63" s="881"/>
      <c r="BB63" s="881"/>
      <c r="BC63" s="881"/>
      <c r="BD63" s="881"/>
      <c r="BE63" s="882"/>
      <c r="BF63" s="882"/>
      <c r="BG63" s="882"/>
      <c r="BH63" s="882"/>
      <c r="BI63" s="883"/>
      <c r="BJ63" s="884" t="s">
        <v>418</v>
      </c>
      <c r="BK63" s="885"/>
      <c r="BL63" s="885"/>
      <c r="BM63" s="885"/>
      <c r="BN63" s="886"/>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422</v>
      </c>
      <c r="W66" s="762"/>
      <c r="X66" s="762"/>
      <c r="Y66" s="762"/>
      <c r="Z66" s="763"/>
      <c r="AA66" s="761" t="s">
        <v>423</v>
      </c>
      <c r="AB66" s="762"/>
      <c r="AC66" s="762"/>
      <c r="AD66" s="762"/>
      <c r="AE66" s="763"/>
      <c r="AF66" s="887" t="s">
        <v>424</v>
      </c>
      <c r="AG66" s="843"/>
      <c r="AH66" s="843"/>
      <c r="AI66" s="843"/>
      <c r="AJ66" s="888"/>
      <c r="AK66" s="761" t="s">
        <v>425</v>
      </c>
      <c r="AL66" s="756"/>
      <c r="AM66" s="756"/>
      <c r="AN66" s="756"/>
      <c r="AO66" s="757"/>
      <c r="AP66" s="761" t="s">
        <v>426</v>
      </c>
      <c r="AQ66" s="762"/>
      <c r="AR66" s="762"/>
      <c r="AS66" s="762"/>
      <c r="AT66" s="763"/>
      <c r="AU66" s="761" t="s">
        <v>427</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9"/>
      <c r="AG67" s="846"/>
      <c r="AH67" s="846"/>
      <c r="AI67" s="846"/>
      <c r="AJ67" s="890"/>
      <c r="AK67" s="891"/>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6"/>
    </row>
    <row r="68" spans="1:131" ht="26.25" customHeight="1" thickTop="1" x14ac:dyDescent="0.15">
      <c r="A68" s="232">
        <v>1</v>
      </c>
      <c r="B68" s="902" t="s">
        <v>590</v>
      </c>
      <c r="C68" s="903"/>
      <c r="D68" s="903"/>
      <c r="E68" s="903"/>
      <c r="F68" s="903"/>
      <c r="G68" s="903"/>
      <c r="H68" s="903"/>
      <c r="I68" s="903"/>
      <c r="J68" s="903"/>
      <c r="K68" s="903"/>
      <c r="L68" s="903"/>
      <c r="M68" s="903"/>
      <c r="N68" s="903"/>
      <c r="O68" s="903"/>
      <c r="P68" s="904"/>
      <c r="Q68" s="905">
        <v>6462</v>
      </c>
      <c r="R68" s="899"/>
      <c r="S68" s="899"/>
      <c r="T68" s="899"/>
      <c r="U68" s="899"/>
      <c r="V68" s="899">
        <v>5924</v>
      </c>
      <c r="W68" s="899"/>
      <c r="X68" s="899"/>
      <c r="Y68" s="899"/>
      <c r="Z68" s="899"/>
      <c r="AA68" s="899">
        <v>538</v>
      </c>
      <c r="AB68" s="899"/>
      <c r="AC68" s="899"/>
      <c r="AD68" s="899"/>
      <c r="AE68" s="899"/>
      <c r="AF68" s="899">
        <v>538</v>
      </c>
      <c r="AG68" s="899"/>
      <c r="AH68" s="899"/>
      <c r="AI68" s="899"/>
      <c r="AJ68" s="899"/>
      <c r="AK68" s="899">
        <v>5</v>
      </c>
      <c r="AL68" s="899"/>
      <c r="AM68" s="899"/>
      <c r="AN68" s="899"/>
      <c r="AO68" s="899"/>
      <c r="AP68" s="899" t="s">
        <v>588</v>
      </c>
      <c r="AQ68" s="899"/>
      <c r="AR68" s="899"/>
      <c r="AS68" s="899"/>
      <c r="AT68" s="899"/>
      <c r="AU68" s="899" t="s">
        <v>588</v>
      </c>
      <c r="AV68" s="899"/>
      <c r="AW68" s="899"/>
      <c r="AX68" s="899"/>
      <c r="AY68" s="899"/>
      <c r="AZ68" s="900"/>
      <c r="BA68" s="900"/>
      <c r="BB68" s="900"/>
      <c r="BC68" s="900"/>
      <c r="BD68" s="901"/>
      <c r="BE68" s="237"/>
      <c r="BF68" s="237"/>
      <c r="BG68" s="237"/>
      <c r="BH68" s="237"/>
      <c r="BI68" s="237"/>
      <c r="BJ68" s="237"/>
      <c r="BK68" s="237"/>
      <c r="BL68" s="237"/>
      <c r="BM68" s="237"/>
      <c r="BN68" s="237"/>
      <c r="BO68" s="237"/>
      <c r="BP68" s="237"/>
      <c r="BQ68" s="234">
        <v>62</v>
      </c>
      <c r="BR68" s="239"/>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6"/>
    </row>
    <row r="69" spans="1:131" ht="26.25" customHeight="1" x14ac:dyDescent="0.15">
      <c r="A69" s="234">
        <v>2</v>
      </c>
      <c r="B69" s="906" t="s">
        <v>591</v>
      </c>
      <c r="C69" s="907"/>
      <c r="D69" s="907"/>
      <c r="E69" s="907"/>
      <c r="F69" s="907"/>
      <c r="G69" s="907"/>
      <c r="H69" s="907"/>
      <c r="I69" s="907"/>
      <c r="J69" s="907"/>
      <c r="K69" s="907"/>
      <c r="L69" s="907"/>
      <c r="M69" s="907"/>
      <c r="N69" s="907"/>
      <c r="O69" s="907"/>
      <c r="P69" s="908"/>
      <c r="Q69" s="909">
        <v>439</v>
      </c>
      <c r="R69" s="860"/>
      <c r="S69" s="860"/>
      <c r="T69" s="860"/>
      <c r="U69" s="860"/>
      <c r="V69" s="860">
        <v>417</v>
      </c>
      <c r="W69" s="860"/>
      <c r="X69" s="860"/>
      <c r="Y69" s="860"/>
      <c r="Z69" s="860"/>
      <c r="AA69" s="860">
        <v>22</v>
      </c>
      <c r="AB69" s="860"/>
      <c r="AC69" s="860"/>
      <c r="AD69" s="860"/>
      <c r="AE69" s="860"/>
      <c r="AF69" s="860">
        <v>22</v>
      </c>
      <c r="AG69" s="860"/>
      <c r="AH69" s="860"/>
      <c r="AI69" s="860"/>
      <c r="AJ69" s="860"/>
      <c r="AK69" s="860">
        <v>74</v>
      </c>
      <c r="AL69" s="860"/>
      <c r="AM69" s="860"/>
      <c r="AN69" s="860"/>
      <c r="AO69" s="860"/>
      <c r="AP69" s="860">
        <v>119</v>
      </c>
      <c r="AQ69" s="860"/>
      <c r="AR69" s="860"/>
      <c r="AS69" s="860"/>
      <c r="AT69" s="860"/>
      <c r="AU69" s="860" t="s">
        <v>588</v>
      </c>
      <c r="AV69" s="860"/>
      <c r="AW69" s="860"/>
      <c r="AX69" s="860"/>
      <c r="AY69" s="860"/>
      <c r="AZ69" s="864"/>
      <c r="BA69" s="864"/>
      <c r="BB69" s="864"/>
      <c r="BC69" s="864"/>
      <c r="BD69" s="865"/>
      <c r="BE69" s="237"/>
      <c r="BF69" s="237"/>
      <c r="BG69" s="237"/>
      <c r="BH69" s="237"/>
      <c r="BI69" s="237"/>
      <c r="BJ69" s="237"/>
      <c r="BK69" s="237"/>
      <c r="BL69" s="237"/>
      <c r="BM69" s="237"/>
      <c r="BN69" s="237"/>
      <c r="BO69" s="237"/>
      <c r="BP69" s="237"/>
      <c r="BQ69" s="234">
        <v>63</v>
      </c>
      <c r="BR69" s="239"/>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6"/>
    </row>
    <row r="70" spans="1:131" ht="26.25" customHeight="1" x14ac:dyDescent="0.15">
      <c r="A70" s="234">
        <v>3</v>
      </c>
      <c r="B70" s="906" t="s">
        <v>592</v>
      </c>
      <c r="C70" s="907"/>
      <c r="D70" s="907"/>
      <c r="E70" s="907"/>
      <c r="F70" s="907"/>
      <c r="G70" s="907"/>
      <c r="H70" s="907"/>
      <c r="I70" s="907"/>
      <c r="J70" s="907"/>
      <c r="K70" s="907"/>
      <c r="L70" s="907"/>
      <c r="M70" s="907"/>
      <c r="N70" s="907"/>
      <c r="O70" s="907"/>
      <c r="P70" s="908"/>
      <c r="Q70" s="909">
        <v>408</v>
      </c>
      <c r="R70" s="860"/>
      <c r="S70" s="860"/>
      <c r="T70" s="860"/>
      <c r="U70" s="860"/>
      <c r="V70" s="860">
        <v>408</v>
      </c>
      <c r="W70" s="860"/>
      <c r="X70" s="860"/>
      <c r="Y70" s="860"/>
      <c r="Z70" s="860"/>
      <c r="AA70" s="860">
        <v>5</v>
      </c>
      <c r="AB70" s="860"/>
      <c r="AC70" s="860"/>
      <c r="AD70" s="860"/>
      <c r="AE70" s="860"/>
      <c r="AF70" s="860">
        <v>5</v>
      </c>
      <c r="AG70" s="860"/>
      <c r="AH70" s="860"/>
      <c r="AI70" s="860"/>
      <c r="AJ70" s="860"/>
      <c r="AK70" s="860" t="s">
        <v>588</v>
      </c>
      <c r="AL70" s="860"/>
      <c r="AM70" s="860"/>
      <c r="AN70" s="860"/>
      <c r="AO70" s="860"/>
      <c r="AP70" s="860" t="s">
        <v>588</v>
      </c>
      <c r="AQ70" s="860"/>
      <c r="AR70" s="860"/>
      <c r="AS70" s="860"/>
      <c r="AT70" s="860"/>
      <c r="AU70" s="860" t="s">
        <v>588</v>
      </c>
      <c r="AV70" s="860"/>
      <c r="AW70" s="860"/>
      <c r="AX70" s="860"/>
      <c r="AY70" s="860"/>
      <c r="AZ70" s="864"/>
      <c r="BA70" s="864"/>
      <c r="BB70" s="864"/>
      <c r="BC70" s="864"/>
      <c r="BD70" s="865"/>
      <c r="BE70" s="237"/>
      <c r="BF70" s="237"/>
      <c r="BG70" s="237"/>
      <c r="BH70" s="237"/>
      <c r="BI70" s="237"/>
      <c r="BJ70" s="237"/>
      <c r="BK70" s="237"/>
      <c r="BL70" s="237"/>
      <c r="BM70" s="237"/>
      <c r="BN70" s="237"/>
      <c r="BO70" s="237"/>
      <c r="BP70" s="237"/>
      <c r="BQ70" s="234">
        <v>64</v>
      </c>
      <c r="BR70" s="239"/>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6"/>
    </row>
    <row r="71" spans="1:131" ht="26.25" customHeight="1" x14ac:dyDescent="0.15">
      <c r="A71" s="234">
        <v>4</v>
      </c>
      <c r="B71" s="906" t="s">
        <v>593</v>
      </c>
      <c r="C71" s="907"/>
      <c r="D71" s="907"/>
      <c r="E71" s="907"/>
      <c r="F71" s="907"/>
      <c r="G71" s="907"/>
      <c r="H71" s="907"/>
      <c r="I71" s="907"/>
      <c r="J71" s="907"/>
      <c r="K71" s="907"/>
      <c r="L71" s="907"/>
      <c r="M71" s="907"/>
      <c r="N71" s="907"/>
      <c r="O71" s="907"/>
      <c r="P71" s="908"/>
      <c r="Q71" s="909">
        <v>741</v>
      </c>
      <c r="R71" s="860"/>
      <c r="S71" s="860"/>
      <c r="T71" s="860"/>
      <c r="U71" s="860"/>
      <c r="V71" s="860">
        <v>733</v>
      </c>
      <c r="W71" s="860"/>
      <c r="X71" s="860"/>
      <c r="Y71" s="860"/>
      <c r="Z71" s="860"/>
      <c r="AA71" s="860">
        <v>8</v>
      </c>
      <c r="AB71" s="860"/>
      <c r="AC71" s="860"/>
      <c r="AD71" s="860"/>
      <c r="AE71" s="860"/>
      <c r="AF71" s="860">
        <v>8</v>
      </c>
      <c r="AG71" s="860"/>
      <c r="AH71" s="860"/>
      <c r="AI71" s="860"/>
      <c r="AJ71" s="860"/>
      <c r="AK71" s="860" t="s">
        <v>588</v>
      </c>
      <c r="AL71" s="860"/>
      <c r="AM71" s="860"/>
      <c r="AN71" s="860"/>
      <c r="AO71" s="860"/>
      <c r="AP71" s="860">
        <v>631</v>
      </c>
      <c r="AQ71" s="860"/>
      <c r="AR71" s="860"/>
      <c r="AS71" s="860"/>
      <c r="AT71" s="860"/>
      <c r="AU71" s="860">
        <v>537</v>
      </c>
      <c r="AV71" s="860"/>
      <c r="AW71" s="860"/>
      <c r="AX71" s="860"/>
      <c r="AY71" s="860"/>
      <c r="AZ71" s="864"/>
      <c r="BA71" s="864"/>
      <c r="BB71" s="864"/>
      <c r="BC71" s="864"/>
      <c r="BD71" s="865"/>
      <c r="BE71" s="237"/>
      <c r="BF71" s="237"/>
      <c r="BG71" s="237"/>
      <c r="BH71" s="237"/>
      <c r="BI71" s="237"/>
      <c r="BJ71" s="237"/>
      <c r="BK71" s="237"/>
      <c r="BL71" s="237"/>
      <c r="BM71" s="237"/>
      <c r="BN71" s="237"/>
      <c r="BO71" s="237"/>
      <c r="BP71" s="237"/>
      <c r="BQ71" s="234">
        <v>65</v>
      </c>
      <c r="BR71" s="239"/>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6"/>
    </row>
    <row r="72" spans="1:131" ht="26.25" customHeight="1" x14ac:dyDescent="0.15">
      <c r="A72" s="234">
        <v>5</v>
      </c>
      <c r="B72" s="906" t="s">
        <v>594</v>
      </c>
      <c r="C72" s="907"/>
      <c r="D72" s="907"/>
      <c r="E72" s="907"/>
      <c r="F72" s="907"/>
      <c r="G72" s="907"/>
      <c r="H72" s="907"/>
      <c r="I72" s="907"/>
      <c r="J72" s="907"/>
      <c r="K72" s="907"/>
      <c r="L72" s="907"/>
      <c r="M72" s="907"/>
      <c r="N72" s="907"/>
      <c r="O72" s="907"/>
      <c r="P72" s="908"/>
      <c r="Q72" s="909">
        <v>141</v>
      </c>
      <c r="R72" s="860"/>
      <c r="S72" s="860"/>
      <c r="T72" s="860"/>
      <c r="U72" s="860"/>
      <c r="V72" s="860">
        <v>139</v>
      </c>
      <c r="W72" s="860"/>
      <c r="X72" s="860"/>
      <c r="Y72" s="860"/>
      <c r="Z72" s="860"/>
      <c r="AA72" s="860">
        <v>2</v>
      </c>
      <c r="AB72" s="860"/>
      <c r="AC72" s="860"/>
      <c r="AD72" s="860"/>
      <c r="AE72" s="860"/>
      <c r="AF72" s="860">
        <v>2</v>
      </c>
      <c r="AG72" s="860"/>
      <c r="AH72" s="860"/>
      <c r="AI72" s="860"/>
      <c r="AJ72" s="860"/>
      <c r="AK72" s="860">
        <v>10</v>
      </c>
      <c r="AL72" s="860"/>
      <c r="AM72" s="860"/>
      <c r="AN72" s="860"/>
      <c r="AO72" s="860"/>
      <c r="AP72" s="860" t="s">
        <v>588</v>
      </c>
      <c r="AQ72" s="860"/>
      <c r="AR72" s="860"/>
      <c r="AS72" s="860"/>
      <c r="AT72" s="860"/>
      <c r="AU72" s="860" t="s">
        <v>588</v>
      </c>
      <c r="AV72" s="860"/>
      <c r="AW72" s="860"/>
      <c r="AX72" s="860"/>
      <c r="AY72" s="860"/>
      <c r="AZ72" s="864"/>
      <c r="BA72" s="864"/>
      <c r="BB72" s="864"/>
      <c r="BC72" s="864"/>
      <c r="BD72" s="865"/>
      <c r="BE72" s="237"/>
      <c r="BF72" s="237"/>
      <c r="BG72" s="237"/>
      <c r="BH72" s="237"/>
      <c r="BI72" s="237"/>
      <c r="BJ72" s="237"/>
      <c r="BK72" s="237"/>
      <c r="BL72" s="237"/>
      <c r="BM72" s="237"/>
      <c r="BN72" s="237"/>
      <c r="BO72" s="237"/>
      <c r="BP72" s="237"/>
      <c r="BQ72" s="234">
        <v>66</v>
      </c>
      <c r="BR72" s="239"/>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6"/>
    </row>
    <row r="73" spans="1:131" ht="26.25" customHeight="1" x14ac:dyDescent="0.15">
      <c r="A73" s="234">
        <v>6</v>
      </c>
      <c r="B73" s="906" t="s">
        <v>595</v>
      </c>
      <c r="C73" s="907"/>
      <c r="D73" s="907"/>
      <c r="E73" s="907"/>
      <c r="F73" s="907"/>
      <c r="G73" s="907"/>
      <c r="H73" s="907"/>
      <c r="I73" s="907"/>
      <c r="J73" s="907"/>
      <c r="K73" s="907"/>
      <c r="L73" s="907"/>
      <c r="M73" s="907"/>
      <c r="N73" s="907"/>
      <c r="O73" s="907"/>
      <c r="P73" s="908"/>
      <c r="Q73" s="909">
        <v>111</v>
      </c>
      <c r="R73" s="860"/>
      <c r="S73" s="860"/>
      <c r="T73" s="860"/>
      <c r="U73" s="860"/>
      <c r="V73" s="860">
        <v>110</v>
      </c>
      <c r="W73" s="860"/>
      <c r="X73" s="860"/>
      <c r="Y73" s="860"/>
      <c r="Z73" s="860"/>
      <c r="AA73" s="860" t="s">
        <v>588</v>
      </c>
      <c r="AB73" s="860"/>
      <c r="AC73" s="860"/>
      <c r="AD73" s="860"/>
      <c r="AE73" s="860"/>
      <c r="AF73" s="860" t="s">
        <v>588</v>
      </c>
      <c r="AG73" s="860"/>
      <c r="AH73" s="860"/>
      <c r="AI73" s="860"/>
      <c r="AJ73" s="860"/>
      <c r="AK73" s="860">
        <v>10</v>
      </c>
      <c r="AL73" s="860"/>
      <c r="AM73" s="860"/>
      <c r="AN73" s="860"/>
      <c r="AO73" s="860"/>
      <c r="AP73" s="860" t="s">
        <v>588</v>
      </c>
      <c r="AQ73" s="860"/>
      <c r="AR73" s="860"/>
      <c r="AS73" s="860"/>
      <c r="AT73" s="860"/>
      <c r="AU73" s="860" t="s">
        <v>588</v>
      </c>
      <c r="AV73" s="860"/>
      <c r="AW73" s="860"/>
      <c r="AX73" s="860"/>
      <c r="AY73" s="860"/>
      <c r="AZ73" s="864"/>
      <c r="BA73" s="864"/>
      <c r="BB73" s="864"/>
      <c r="BC73" s="864"/>
      <c r="BD73" s="865"/>
      <c r="BE73" s="237"/>
      <c r="BF73" s="237"/>
      <c r="BG73" s="237"/>
      <c r="BH73" s="237"/>
      <c r="BI73" s="237"/>
      <c r="BJ73" s="237"/>
      <c r="BK73" s="237"/>
      <c r="BL73" s="237"/>
      <c r="BM73" s="237"/>
      <c r="BN73" s="237"/>
      <c r="BO73" s="237"/>
      <c r="BP73" s="237"/>
      <c r="BQ73" s="234">
        <v>67</v>
      </c>
      <c r="BR73" s="239"/>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6"/>
    </row>
    <row r="74" spans="1:131" ht="26.25" customHeight="1" x14ac:dyDescent="0.15">
      <c r="A74" s="234">
        <v>7</v>
      </c>
      <c r="B74" s="906" t="s">
        <v>596</v>
      </c>
      <c r="C74" s="907"/>
      <c r="D74" s="907"/>
      <c r="E74" s="907"/>
      <c r="F74" s="907"/>
      <c r="G74" s="907"/>
      <c r="H74" s="907"/>
      <c r="I74" s="907"/>
      <c r="J74" s="907"/>
      <c r="K74" s="907"/>
      <c r="L74" s="907"/>
      <c r="M74" s="907"/>
      <c r="N74" s="907"/>
      <c r="O74" s="907"/>
      <c r="P74" s="908"/>
      <c r="Q74" s="909">
        <v>490</v>
      </c>
      <c r="R74" s="860"/>
      <c r="S74" s="860"/>
      <c r="T74" s="860"/>
      <c r="U74" s="860"/>
      <c r="V74" s="860">
        <v>469</v>
      </c>
      <c r="W74" s="860"/>
      <c r="X74" s="860"/>
      <c r="Y74" s="860"/>
      <c r="Z74" s="860"/>
      <c r="AA74" s="860">
        <v>-11</v>
      </c>
      <c r="AB74" s="860"/>
      <c r="AC74" s="860"/>
      <c r="AD74" s="860"/>
      <c r="AE74" s="860"/>
      <c r="AF74" s="860">
        <v>-11</v>
      </c>
      <c r="AG74" s="860"/>
      <c r="AH74" s="860"/>
      <c r="AI74" s="860"/>
      <c r="AJ74" s="860"/>
      <c r="AK74" s="860" t="s">
        <v>588</v>
      </c>
      <c r="AL74" s="860"/>
      <c r="AM74" s="860"/>
      <c r="AN74" s="860"/>
      <c r="AO74" s="860"/>
      <c r="AP74" s="860">
        <v>570</v>
      </c>
      <c r="AQ74" s="860"/>
      <c r="AR74" s="860"/>
      <c r="AS74" s="860"/>
      <c r="AT74" s="860"/>
      <c r="AU74" s="860">
        <v>45</v>
      </c>
      <c r="AV74" s="860"/>
      <c r="AW74" s="860"/>
      <c r="AX74" s="860"/>
      <c r="AY74" s="860"/>
      <c r="AZ74" s="864"/>
      <c r="BA74" s="864"/>
      <c r="BB74" s="864"/>
      <c r="BC74" s="864"/>
      <c r="BD74" s="865"/>
      <c r="BE74" s="237"/>
      <c r="BF74" s="237"/>
      <c r="BG74" s="237"/>
      <c r="BH74" s="237"/>
      <c r="BI74" s="237"/>
      <c r="BJ74" s="237"/>
      <c r="BK74" s="237"/>
      <c r="BL74" s="237"/>
      <c r="BM74" s="237"/>
      <c r="BN74" s="237"/>
      <c r="BO74" s="237"/>
      <c r="BP74" s="237"/>
      <c r="BQ74" s="234">
        <v>68</v>
      </c>
      <c r="BR74" s="239"/>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6"/>
    </row>
    <row r="75" spans="1:131" ht="26.25" customHeight="1" x14ac:dyDescent="0.15">
      <c r="A75" s="234">
        <v>8</v>
      </c>
      <c r="B75" s="906" t="s">
        <v>597</v>
      </c>
      <c r="C75" s="907"/>
      <c r="D75" s="907"/>
      <c r="E75" s="907"/>
      <c r="F75" s="907"/>
      <c r="G75" s="907"/>
      <c r="H75" s="907"/>
      <c r="I75" s="907"/>
      <c r="J75" s="907"/>
      <c r="K75" s="907"/>
      <c r="L75" s="907"/>
      <c r="M75" s="907"/>
      <c r="N75" s="907"/>
      <c r="O75" s="907"/>
      <c r="P75" s="908"/>
      <c r="Q75" s="910">
        <v>43</v>
      </c>
      <c r="R75" s="911"/>
      <c r="S75" s="911"/>
      <c r="T75" s="911"/>
      <c r="U75" s="866"/>
      <c r="V75" s="912">
        <v>35</v>
      </c>
      <c r="W75" s="911"/>
      <c r="X75" s="911"/>
      <c r="Y75" s="911"/>
      <c r="Z75" s="866"/>
      <c r="AA75" s="912">
        <v>9</v>
      </c>
      <c r="AB75" s="911"/>
      <c r="AC75" s="911"/>
      <c r="AD75" s="911"/>
      <c r="AE75" s="866"/>
      <c r="AF75" s="912">
        <v>9</v>
      </c>
      <c r="AG75" s="911"/>
      <c r="AH75" s="911"/>
      <c r="AI75" s="911"/>
      <c r="AJ75" s="866"/>
      <c r="AK75" s="912" t="s">
        <v>588</v>
      </c>
      <c r="AL75" s="911"/>
      <c r="AM75" s="911"/>
      <c r="AN75" s="911"/>
      <c r="AO75" s="866"/>
      <c r="AP75" s="912" t="s">
        <v>588</v>
      </c>
      <c r="AQ75" s="911"/>
      <c r="AR75" s="911"/>
      <c r="AS75" s="911"/>
      <c r="AT75" s="866"/>
      <c r="AU75" s="912" t="s">
        <v>588</v>
      </c>
      <c r="AV75" s="911"/>
      <c r="AW75" s="911"/>
      <c r="AX75" s="911"/>
      <c r="AY75" s="866"/>
      <c r="AZ75" s="864"/>
      <c r="BA75" s="864"/>
      <c r="BB75" s="864"/>
      <c r="BC75" s="864"/>
      <c r="BD75" s="865"/>
      <c r="BE75" s="237"/>
      <c r="BF75" s="237"/>
      <c r="BG75" s="237"/>
      <c r="BH75" s="237"/>
      <c r="BI75" s="237"/>
      <c r="BJ75" s="237"/>
      <c r="BK75" s="237"/>
      <c r="BL75" s="237"/>
      <c r="BM75" s="237"/>
      <c r="BN75" s="237"/>
      <c r="BO75" s="237"/>
      <c r="BP75" s="237"/>
      <c r="BQ75" s="234">
        <v>69</v>
      </c>
      <c r="BR75" s="239"/>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6"/>
    </row>
    <row r="76" spans="1:131" ht="26.25" customHeight="1" x14ac:dyDescent="0.15">
      <c r="A76" s="234">
        <v>9</v>
      </c>
      <c r="B76" s="906" t="s">
        <v>598</v>
      </c>
      <c r="C76" s="907"/>
      <c r="D76" s="907"/>
      <c r="E76" s="907"/>
      <c r="F76" s="907"/>
      <c r="G76" s="907"/>
      <c r="H76" s="907"/>
      <c r="I76" s="907"/>
      <c r="J76" s="907"/>
      <c r="K76" s="907"/>
      <c r="L76" s="907"/>
      <c r="M76" s="907"/>
      <c r="N76" s="907"/>
      <c r="O76" s="907"/>
      <c r="P76" s="908"/>
      <c r="Q76" s="910">
        <v>7</v>
      </c>
      <c r="R76" s="911"/>
      <c r="S76" s="911"/>
      <c r="T76" s="911"/>
      <c r="U76" s="866"/>
      <c r="V76" s="912">
        <v>6</v>
      </c>
      <c r="W76" s="911"/>
      <c r="X76" s="911"/>
      <c r="Y76" s="911"/>
      <c r="Z76" s="866"/>
      <c r="AA76" s="912">
        <v>1</v>
      </c>
      <c r="AB76" s="911"/>
      <c r="AC76" s="911"/>
      <c r="AD76" s="911"/>
      <c r="AE76" s="866"/>
      <c r="AF76" s="912">
        <v>1</v>
      </c>
      <c r="AG76" s="911"/>
      <c r="AH76" s="911"/>
      <c r="AI76" s="911"/>
      <c r="AJ76" s="866"/>
      <c r="AK76" s="912" t="s">
        <v>588</v>
      </c>
      <c r="AL76" s="911"/>
      <c r="AM76" s="911"/>
      <c r="AN76" s="911"/>
      <c r="AO76" s="866"/>
      <c r="AP76" s="912" t="s">
        <v>588</v>
      </c>
      <c r="AQ76" s="911"/>
      <c r="AR76" s="911"/>
      <c r="AS76" s="911"/>
      <c r="AT76" s="866"/>
      <c r="AU76" s="912" t="s">
        <v>588</v>
      </c>
      <c r="AV76" s="911"/>
      <c r="AW76" s="911"/>
      <c r="AX76" s="911"/>
      <c r="AY76" s="866"/>
      <c r="AZ76" s="864"/>
      <c r="BA76" s="864"/>
      <c r="BB76" s="864"/>
      <c r="BC76" s="864"/>
      <c r="BD76" s="865"/>
      <c r="BE76" s="237"/>
      <c r="BF76" s="237"/>
      <c r="BG76" s="237"/>
      <c r="BH76" s="237"/>
      <c r="BI76" s="237"/>
      <c r="BJ76" s="237"/>
      <c r="BK76" s="237"/>
      <c r="BL76" s="237"/>
      <c r="BM76" s="237"/>
      <c r="BN76" s="237"/>
      <c r="BO76" s="237"/>
      <c r="BP76" s="237"/>
      <c r="BQ76" s="234">
        <v>70</v>
      </c>
      <c r="BR76" s="239"/>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6"/>
    </row>
    <row r="77" spans="1:131" ht="26.25" customHeight="1" x14ac:dyDescent="0.15">
      <c r="A77" s="234">
        <v>10</v>
      </c>
      <c r="B77" s="906" t="s">
        <v>599</v>
      </c>
      <c r="C77" s="907"/>
      <c r="D77" s="907"/>
      <c r="E77" s="907"/>
      <c r="F77" s="907"/>
      <c r="G77" s="907"/>
      <c r="H77" s="907"/>
      <c r="I77" s="907"/>
      <c r="J77" s="907"/>
      <c r="K77" s="907"/>
      <c r="L77" s="907"/>
      <c r="M77" s="907"/>
      <c r="N77" s="907"/>
      <c r="O77" s="907"/>
      <c r="P77" s="908"/>
      <c r="Q77" s="910">
        <v>61</v>
      </c>
      <c r="R77" s="911"/>
      <c r="S77" s="911"/>
      <c r="T77" s="911"/>
      <c r="U77" s="866"/>
      <c r="V77" s="912">
        <v>57</v>
      </c>
      <c r="W77" s="911"/>
      <c r="X77" s="911"/>
      <c r="Y77" s="911"/>
      <c r="Z77" s="866"/>
      <c r="AA77" s="912">
        <v>17</v>
      </c>
      <c r="AB77" s="911"/>
      <c r="AC77" s="911"/>
      <c r="AD77" s="911"/>
      <c r="AE77" s="866"/>
      <c r="AF77" s="912">
        <v>17</v>
      </c>
      <c r="AG77" s="911"/>
      <c r="AH77" s="911"/>
      <c r="AI77" s="911"/>
      <c r="AJ77" s="866"/>
      <c r="AK77" s="912" t="s">
        <v>588</v>
      </c>
      <c r="AL77" s="911"/>
      <c r="AM77" s="911"/>
      <c r="AN77" s="911"/>
      <c r="AO77" s="866"/>
      <c r="AP77" s="912" t="s">
        <v>588</v>
      </c>
      <c r="AQ77" s="911"/>
      <c r="AR77" s="911"/>
      <c r="AS77" s="911"/>
      <c r="AT77" s="866"/>
      <c r="AU77" s="912" t="s">
        <v>588</v>
      </c>
      <c r="AV77" s="911"/>
      <c r="AW77" s="911"/>
      <c r="AX77" s="911"/>
      <c r="AY77" s="866"/>
      <c r="AZ77" s="864"/>
      <c r="BA77" s="864"/>
      <c r="BB77" s="864"/>
      <c r="BC77" s="864"/>
      <c r="BD77" s="865"/>
      <c r="BE77" s="237"/>
      <c r="BF77" s="237"/>
      <c r="BG77" s="237"/>
      <c r="BH77" s="237"/>
      <c r="BI77" s="237"/>
      <c r="BJ77" s="237"/>
      <c r="BK77" s="237"/>
      <c r="BL77" s="237"/>
      <c r="BM77" s="237"/>
      <c r="BN77" s="237"/>
      <c r="BO77" s="237"/>
      <c r="BP77" s="237"/>
      <c r="BQ77" s="234">
        <v>71</v>
      </c>
      <c r="BR77" s="239"/>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6"/>
    </row>
    <row r="78" spans="1:131" ht="26.25" customHeight="1" x14ac:dyDescent="0.15">
      <c r="A78" s="234">
        <v>11</v>
      </c>
      <c r="B78" s="906" t="s">
        <v>600</v>
      </c>
      <c r="C78" s="907"/>
      <c r="D78" s="907"/>
      <c r="E78" s="907"/>
      <c r="F78" s="907"/>
      <c r="G78" s="907"/>
      <c r="H78" s="907"/>
      <c r="I78" s="907"/>
      <c r="J78" s="907"/>
      <c r="K78" s="907"/>
      <c r="L78" s="907"/>
      <c r="M78" s="907"/>
      <c r="N78" s="907"/>
      <c r="O78" s="907"/>
      <c r="P78" s="908"/>
      <c r="Q78" s="909">
        <v>126</v>
      </c>
      <c r="R78" s="860"/>
      <c r="S78" s="860"/>
      <c r="T78" s="860"/>
      <c r="U78" s="860"/>
      <c r="V78" s="860">
        <v>111</v>
      </c>
      <c r="W78" s="860"/>
      <c r="X78" s="860"/>
      <c r="Y78" s="860"/>
      <c r="Z78" s="860"/>
      <c r="AA78" s="860">
        <v>15</v>
      </c>
      <c r="AB78" s="860"/>
      <c r="AC78" s="860"/>
      <c r="AD78" s="860"/>
      <c r="AE78" s="860"/>
      <c r="AF78" s="860">
        <v>15</v>
      </c>
      <c r="AG78" s="860"/>
      <c r="AH78" s="860"/>
      <c r="AI78" s="860"/>
      <c r="AJ78" s="860"/>
      <c r="AK78" s="860" t="s">
        <v>588</v>
      </c>
      <c r="AL78" s="860"/>
      <c r="AM78" s="860"/>
      <c r="AN78" s="860"/>
      <c r="AO78" s="860"/>
      <c r="AP78" s="860" t="s">
        <v>588</v>
      </c>
      <c r="AQ78" s="860"/>
      <c r="AR78" s="860"/>
      <c r="AS78" s="860"/>
      <c r="AT78" s="860"/>
      <c r="AU78" s="860" t="s">
        <v>588</v>
      </c>
      <c r="AV78" s="860"/>
      <c r="AW78" s="860"/>
      <c r="AX78" s="860"/>
      <c r="AY78" s="860"/>
      <c r="AZ78" s="864"/>
      <c r="BA78" s="864"/>
      <c r="BB78" s="864"/>
      <c r="BC78" s="864"/>
      <c r="BD78" s="865"/>
      <c r="BE78" s="237"/>
      <c r="BF78" s="237"/>
      <c r="BG78" s="237"/>
      <c r="BH78" s="237"/>
      <c r="BI78" s="237"/>
      <c r="BJ78" s="226"/>
      <c r="BK78" s="226"/>
      <c r="BL78" s="226"/>
      <c r="BM78" s="226"/>
      <c r="BN78" s="226"/>
      <c r="BO78" s="237"/>
      <c r="BP78" s="237"/>
      <c r="BQ78" s="234">
        <v>72</v>
      </c>
      <c r="BR78" s="239"/>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6"/>
    </row>
    <row r="79" spans="1:131" ht="26.25" customHeight="1" x14ac:dyDescent="0.15">
      <c r="A79" s="234">
        <v>12</v>
      </c>
      <c r="B79" s="906" t="s">
        <v>601</v>
      </c>
      <c r="C79" s="907"/>
      <c r="D79" s="907"/>
      <c r="E79" s="907"/>
      <c r="F79" s="907"/>
      <c r="G79" s="907"/>
      <c r="H79" s="907"/>
      <c r="I79" s="907"/>
      <c r="J79" s="907"/>
      <c r="K79" s="907"/>
      <c r="L79" s="907"/>
      <c r="M79" s="907"/>
      <c r="N79" s="907"/>
      <c r="O79" s="907"/>
      <c r="P79" s="908"/>
      <c r="Q79" s="909">
        <v>118</v>
      </c>
      <c r="R79" s="860"/>
      <c r="S79" s="860"/>
      <c r="T79" s="860"/>
      <c r="U79" s="860"/>
      <c r="V79" s="860">
        <v>109</v>
      </c>
      <c r="W79" s="860"/>
      <c r="X79" s="860"/>
      <c r="Y79" s="860"/>
      <c r="Z79" s="860"/>
      <c r="AA79" s="860">
        <v>9</v>
      </c>
      <c r="AB79" s="860"/>
      <c r="AC79" s="860"/>
      <c r="AD79" s="860"/>
      <c r="AE79" s="860"/>
      <c r="AF79" s="860">
        <v>9</v>
      </c>
      <c r="AG79" s="860"/>
      <c r="AH79" s="860"/>
      <c r="AI79" s="860"/>
      <c r="AJ79" s="860"/>
      <c r="AK79" s="860">
        <v>15</v>
      </c>
      <c r="AL79" s="860"/>
      <c r="AM79" s="860"/>
      <c r="AN79" s="860"/>
      <c r="AO79" s="860"/>
      <c r="AP79" s="860" t="s">
        <v>588</v>
      </c>
      <c r="AQ79" s="860"/>
      <c r="AR79" s="860"/>
      <c r="AS79" s="860"/>
      <c r="AT79" s="860"/>
      <c r="AU79" s="860" t="s">
        <v>588</v>
      </c>
      <c r="AV79" s="860"/>
      <c r="AW79" s="860"/>
      <c r="AX79" s="860"/>
      <c r="AY79" s="860"/>
      <c r="AZ79" s="864"/>
      <c r="BA79" s="864"/>
      <c r="BB79" s="864"/>
      <c r="BC79" s="864"/>
      <c r="BD79" s="865"/>
      <c r="BE79" s="237"/>
      <c r="BF79" s="237"/>
      <c r="BG79" s="237"/>
      <c r="BH79" s="237"/>
      <c r="BI79" s="237"/>
      <c r="BJ79" s="226"/>
      <c r="BK79" s="226"/>
      <c r="BL79" s="226"/>
      <c r="BM79" s="226"/>
      <c r="BN79" s="226"/>
      <c r="BO79" s="237"/>
      <c r="BP79" s="237"/>
      <c r="BQ79" s="234">
        <v>73</v>
      </c>
      <c r="BR79" s="239"/>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6"/>
    </row>
    <row r="80" spans="1:131" ht="26.25" customHeight="1" x14ac:dyDescent="0.15">
      <c r="A80" s="234">
        <v>13</v>
      </c>
      <c r="B80" s="906" t="s">
        <v>602</v>
      </c>
      <c r="C80" s="907"/>
      <c r="D80" s="907"/>
      <c r="E80" s="907"/>
      <c r="F80" s="907"/>
      <c r="G80" s="907"/>
      <c r="H80" s="907"/>
      <c r="I80" s="907"/>
      <c r="J80" s="907"/>
      <c r="K80" s="907"/>
      <c r="L80" s="907"/>
      <c r="M80" s="907"/>
      <c r="N80" s="907"/>
      <c r="O80" s="907"/>
      <c r="P80" s="908"/>
      <c r="Q80" s="909">
        <v>156662</v>
      </c>
      <c r="R80" s="860"/>
      <c r="S80" s="860"/>
      <c r="T80" s="860"/>
      <c r="U80" s="860"/>
      <c r="V80" s="860">
        <v>152216</v>
      </c>
      <c r="W80" s="860"/>
      <c r="X80" s="860"/>
      <c r="Y80" s="860"/>
      <c r="Z80" s="860"/>
      <c r="AA80" s="860">
        <v>4445</v>
      </c>
      <c r="AB80" s="860"/>
      <c r="AC80" s="860"/>
      <c r="AD80" s="860"/>
      <c r="AE80" s="860"/>
      <c r="AF80" s="860">
        <v>4445</v>
      </c>
      <c r="AG80" s="860"/>
      <c r="AH80" s="860"/>
      <c r="AI80" s="860"/>
      <c r="AJ80" s="860"/>
      <c r="AK80" s="860" t="s">
        <v>588</v>
      </c>
      <c r="AL80" s="860"/>
      <c r="AM80" s="860"/>
      <c r="AN80" s="860"/>
      <c r="AO80" s="860"/>
      <c r="AP80" s="860" t="s">
        <v>588</v>
      </c>
      <c r="AQ80" s="860"/>
      <c r="AR80" s="860"/>
      <c r="AS80" s="860"/>
      <c r="AT80" s="860"/>
      <c r="AU80" s="860" t="s">
        <v>588</v>
      </c>
      <c r="AV80" s="860"/>
      <c r="AW80" s="860"/>
      <c r="AX80" s="860"/>
      <c r="AY80" s="860"/>
      <c r="AZ80" s="864"/>
      <c r="BA80" s="864"/>
      <c r="BB80" s="864"/>
      <c r="BC80" s="864"/>
      <c r="BD80" s="865"/>
      <c r="BE80" s="237"/>
      <c r="BF80" s="237"/>
      <c r="BG80" s="237"/>
      <c r="BH80" s="237"/>
      <c r="BI80" s="237"/>
      <c r="BJ80" s="237"/>
      <c r="BK80" s="237"/>
      <c r="BL80" s="237"/>
      <c r="BM80" s="237"/>
      <c r="BN80" s="237"/>
      <c r="BO80" s="237"/>
      <c r="BP80" s="237"/>
      <c r="BQ80" s="234">
        <v>74</v>
      </c>
      <c r="BR80" s="239"/>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6"/>
    </row>
    <row r="81" spans="1:131" ht="26.25" customHeight="1" x14ac:dyDescent="0.15">
      <c r="A81" s="234">
        <v>14</v>
      </c>
      <c r="B81" s="906" t="s">
        <v>603</v>
      </c>
      <c r="C81" s="907"/>
      <c r="D81" s="907"/>
      <c r="E81" s="907"/>
      <c r="F81" s="907"/>
      <c r="G81" s="907"/>
      <c r="H81" s="907"/>
      <c r="I81" s="907"/>
      <c r="J81" s="907"/>
      <c r="K81" s="907"/>
      <c r="L81" s="907"/>
      <c r="M81" s="907"/>
      <c r="N81" s="907"/>
      <c r="O81" s="907"/>
      <c r="P81" s="908"/>
      <c r="Q81" s="909">
        <v>242</v>
      </c>
      <c r="R81" s="860"/>
      <c r="S81" s="860"/>
      <c r="T81" s="860"/>
      <c r="U81" s="860"/>
      <c r="V81" s="860">
        <v>224</v>
      </c>
      <c r="W81" s="860"/>
      <c r="X81" s="860"/>
      <c r="Y81" s="860"/>
      <c r="Z81" s="860"/>
      <c r="AA81" s="860">
        <v>19</v>
      </c>
      <c r="AB81" s="860"/>
      <c r="AC81" s="860"/>
      <c r="AD81" s="860"/>
      <c r="AE81" s="860"/>
      <c r="AF81" s="860">
        <v>19</v>
      </c>
      <c r="AG81" s="860"/>
      <c r="AH81" s="860"/>
      <c r="AI81" s="860"/>
      <c r="AJ81" s="860"/>
      <c r="AK81" s="860">
        <v>14</v>
      </c>
      <c r="AL81" s="860"/>
      <c r="AM81" s="860"/>
      <c r="AN81" s="860"/>
      <c r="AO81" s="860"/>
      <c r="AP81" s="860" t="s">
        <v>588</v>
      </c>
      <c r="AQ81" s="860"/>
      <c r="AR81" s="860"/>
      <c r="AS81" s="860"/>
      <c r="AT81" s="860"/>
      <c r="AU81" s="860" t="s">
        <v>588</v>
      </c>
      <c r="AV81" s="860"/>
      <c r="AW81" s="860"/>
      <c r="AX81" s="860"/>
      <c r="AY81" s="860"/>
      <c r="AZ81" s="864"/>
      <c r="BA81" s="864"/>
      <c r="BB81" s="864"/>
      <c r="BC81" s="864"/>
      <c r="BD81" s="865"/>
      <c r="BE81" s="237"/>
      <c r="BF81" s="237"/>
      <c r="BG81" s="237"/>
      <c r="BH81" s="237"/>
      <c r="BI81" s="237"/>
      <c r="BJ81" s="237"/>
      <c r="BK81" s="237"/>
      <c r="BL81" s="237"/>
      <c r="BM81" s="237"/>
      <c r="BN81" s="237"/>
      <c r="BO81" s="237"/>
      <c r="BP81" s="237"/>
      <c r="BQ81" s="234">
        <v>75</v>
      </c>
      <c r="BR81" s="239"/>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6"/>
    </row>
    <row r="82" spans="1:131" ht="26.25" customHeight="1" x14ac:dyDescent="0.15">
      <c r="A82" s="234">
        <v>15</v>
      </c>
      <c r="B82" s="906" t="s">
        <v>604</v>
      </c>
      <c r="C82" s="907"/>
      <c r="D82" s="907"/>
      <c r="E82" s="907"/>
      <c r="F82" s="907"/>
      <c r="G82" s="907"/>
      <c r="H82" s="907"/>
      <c r="I82" s="907"/>
      <c r="J82" s="907"/>
      <c r="K82" s="907"/>
      <c r="L82" s="907"/>
      <c r="M82" s="907"/>
      <c r="N82" s="907"/>
      <c r="O82" s="907"/>
      <c r="P82" s="908"/>
      <c r="Q82" s="909">
        <v>109</v>
      </c>
      <c r="R82" s="860"/>
      <c r="S82" s="860"/>
      <c r="T82" s="860"/>
      <c r="U82" s="860"/>
      <c r="V82" s="860">
        <v>98</v>
      </c>
      <c r="W82" s="860"/>
      <c r="X82" s="860"/>
      <c r="Y82" s="860"/>
      <c r="Z82" s="860"/>
      <c r="AA82" s="860">
        <v>11</v>
      </c>
      <c r="AB82" s="860"/>
      <c r="AC82" s="860"/>
      <c r="AD82" s="860"/>
      <c r="AE82" s="860"/>
      <c r="AF82" s="860">
        <v>8</v>
      </c>
      <c r="AG82" s="860"/>
      <c r="AH82" s="860"/>
      <c r="AI82" s="860"/>
      <c r="AJ82" s="860"/>
      <c r="AK82" s="860" t="s">
        <v>588</v>
      </c>
      <c r="AL82" s="860"/>
      <c r="AM82" s="860"/>
      <c r="AN82" s="860"/>
      <c r="AO82" s="860"/>
      <c r="AP82" s="860" t="s">
        <v>588</v>
      </c>
      <c r="AQ82" s="860"/>
      <c r="AR82" s="860"/>
      <c r="AS82" s="860"/>
      <c r="AT82" s="860"/>
      <c r="AU82" s="860" t="s">
        <v>588</v>
      </c>
      <c r="AV82" s="860"/>
      <c r="AW82" s="860"/>
      <c r="AX82" s="860"/>
      <c r="AY82" s="860"/>
      <c r="AZ82" s="864"/>
      <c r="BA82" s="864"/>
      <c r="BB82" s="864"/>
      <c r="BC82" s="864"/>
      <c r="BD82" s="865"/>
      <c r="BE82" s="237"/>
      <c r="BF82" s="237"/>
      <c r="BG82" s="237"/>
      <c r="BH82" s="237"/>
      <c r="BI82" s="237"/>
      <c r="BJ82" s="237"/>
      <c r="BK82" s="237"/>
      <c r="BL82" s="237"/>
      <c r="BM82" s="237"/>
      <c r="BN82" s="237"/>
      <c r="BO82" s="237"/>
      <c r="BP82" s="237"/>
      <c r="BQ82" s="234">
        <v>76</v>
      </c>
      <c r="BR82" s="239"/>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6"/>
    </row>
    <row r="83" spans="1:131" ht="26.25" customHeight="1" x14ac:dyDescent="0.15">
      <c r="A83" s="234">
        <v>16</v>
      </c>
      <c r="B83" s="906"/>
      <c r="C83" s="907"/>
      <c r="D83" s="907"/>
      <c r="E83" s="907"/>
      <c r="F83" s="907"/>
      <c r="G83" s="907"/>
      <c r="H83" s="907"/>
      <c r="I83" s="907"/>
      <c r="J83" s="907"/>
      <c r="K83" s="907"/>
      <c r="L83" s="907"/>
      <c r="M83" s="907"/>
      <c r="N83" s="907"/>
      <c r="O83" s="907"/>
      <c r="P83" s="908"/>
      <c r="Q83" s="909"/>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4"/>
      <c r="BA83" s="864"/>
      <c r="BB83" s="864"/>
      <c r="BC83" s="864"/>
      <c r="BD83" s="865"/>
      <c r="BE83" s="237"/>
      <c r="BF83" s="237"/>
      <c r="BG83" s="237"/>
      <c r="BH83" s="237"/>
      <c r="BI83" s="237"/>
      <c r="BJ83" s="237"/>
      <c r="BK83" s="237"/>
      <c r="BL83" s="237"/>
      <c r="BM83" s="237"/>
      <c r="BN83" s="237"/>
      <c r="BO83" s="237"/>
      <c r="BP83" s="237"/>
      <c r="BQ83" s="234">
        <v>77</v>
      </c>
      <c r="BR83" s="239"/>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6"/>
    </row>
    <row r="84" spans="1:131" ht="26.25" customHeight="1" x14ac:dyDescent="0.15">
      <c r="A84" s="234">
        <v>17</v>
      </c>
      <c r="B84" s="906"/>
      <c r="C84" s="907"/>
      <c r="D84" s="907"/>
      <c r="E84" s="907"/>
      <c r="F84" s="907"/>
      <c r="G84" s="907"/>
      <c r="H84" s="907"/>
      <c r="I84" s="907"/>
      <c r="J84" s="907"/>
      <c r="K84" s="907"/>
      <c r="L84" s="907"/>
      <c r="M84" s="907"/>
      <c r="N84" s="907"/>
      <c r="O84" s="907"/>
      <c r="P84" s="908"/>
      <c r="Q84" s="909"/>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4"/>
      <c r="BA84" s="864"/>
      <c r="BB84" s="864"/>
      <c r="BC84" s="864"/>
      <c r="BD84" s="865"/>
      <c r="BE84" s="237"/>
      <c r="BF84" s="237"/>
      <c r="BG84" s="237"/>
      <c r="BH84" s="237"/>
      <c r="BI84" s="237"/>
      <c r="BJ84" s="237"/>
      <c r="BK84" s="237"/>
      <c r="BL84" s="237"/>
      <c r="BM84" s="237"/>
      <c r="BN84" s="237"/>
      <c r="BO84" s="237"/>
      <c r="BP84" s="237"/>
      <c r="BQ84" s="234">
        <v>78</v>
      </c>
      <c r="BR84" s="239"/>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6"/>
    </row>
    <row r="85" spans="1:131" ht="26.25" customHeight="1" x14ac:dyDescent="0.15">
      <c r="A85" s="234">
        <v>18</v>
      </c>
      <c r="B85" s="906"/>
      <c r="C85" s="907"/>
      <c r="D85" s="907"/>
      <c r="E85" s="907"/>
      <c r="F85" s="907"/>
      <c r="G85" s="907"/>
      <c r="H85" s="907"/>
      <c r="I85" s="907"/>
      <c r="J85" s="907"/>
      <c r="K85" s="907"/>
      <c r="L85" s="907"/>
      <c r="M85" s="907"/>
      <c r="N85" s="907"/>
      <c r="O85" s="907"/>
      <c r="P85" s="908"/>
      <c r="Q85" s="909"/>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4"/>
      <c r="BA85" s="864"/>
      <c r="BB85" s="864"/>
      <c r="BC85" s="864"/>
      <c r="BD85" s="865"/>
      <c r="BE85" s="237"/>
      <c r="BF85" s="237"/>
      <c r="BG85" s="237"/>
      <c r="BH85" s="237"/>
      <c r="BI85" s="237"/>
      <c r="BJ85" s="237"/>
      <c r="BK85" s="237"/>
      <c r="BL85" s="237"/>
      <c r="BM85" s="237"/>
      <c r="BN85" s="237"/>
      <c r="BO85" s="237"/>
      <c r="BP85" s="237"/>
      <c r="BQ85" s="234">
        <v>79</v>
      </c>
      <c r="BR85" s="239"/>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6"/>
    </row>
    <row r="86" spans="1:131" ht="26.25" customHeight="1" x14ac:dyDescent="0.15">
      <c r="A86" s="234">
        <v>19</v>
      </c>
      <c r="B86" s="906"/>
      <c r="C86" s="907"/>
      <c r="D86" s="907"/>
      <c r="E86" s="907"/>
      <c r="F86" s="907"/>
      <c r="G86" s="907"/>
      <c r="H86" s="907"/>
      <c r="I86" s="907"/>
      <c r="J86" s="907"/>
      <c r="K86" s="907"/>
      <c r="L86" s="907"/>
      <c r="M86" s="907"/>
      <c r="N86" s="907"/>
      <c r="O86" s="907"/>
      <c r="P86" s="908"/>
      <c r="Q86" s="909"/>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4"/>
      <c r="BA86" s="864"/>
      <c r="BB86" s="864"/>
      <c r="BC86" s="864"/>
      <c r="BD86" s="865"/>
      <c r="BE86" s="237"/>
      <c r="BF86" s="237"/>
      <c r="BG86" s="237"/>
      <c r="BH86" s="237"/>
      <c r="BI86" s="237"/>
      <c r="BJ86" s="237"/>
      <c r="BK86" s="237"/>
      <c r="BL86" s="237"/>
      <c r="BM86" s="237"/>
      <c r="BN86" s="237"/>
      <c r="BO86" s="237"/>
      <c r="BP86" s="237"/>
      <c r="BQ86" s="234">
        <v>80</v>
      </c>
      <c r="BR86" s="239"/>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6"/>
    </row>
    <row r="87" spans="1:131" ht="26.25" customHeight="1" x14ac:dyDescent="0.15">
      <c r="A87" s="240">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7"/>
      <c r="BF87" s="237"/>
      <c r="BG87" s="237"/>
      <c r="BH87" s="237"/>
      <c r="BI87" s="237"/>
      <c r="BJ87" s="237"/>
      <c r="BK87" s="237"/>
      <c r="BL87" s="237"/>
      <c r="BM87" s="237"/>
      <c r="BN87" s="237"/>
      <c r="BO87" s="237"/>
      <c r="BP87" s="237"/>
      <c r="BQ87" s="234">
        <v>81</v>
      </c>
      <c r="BR87" s="239"/>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6"/>
    </row>
    <row r="88" spans="1:131" ht="26.25" customHeight="1" thickBot="1" x14ac:dyDescent="0.2">
      <c r="A88" s="236" t="s">
        <v>392</v>
      </c>
      <c r="B88" s="817" t="s">
        <v>428</v>
      </c>
      <c r="C88" s="818"/>
      <c r="D88" s="818"/>
      <c r="E88" s="818"/>
      <c r="F88" s="818"/>
      <c r="G88" s="818"/>
      <c r="H88" s="818"/>
      <c r="I88" s="818"/>
      <c r="J88" s="818"/>
      <c r="K88" s="818"/>
      <c r="L88" s="818"/>
      <c r="M88" s="818"/>
      <c r="N88" s="818"/>
      <c r="O88" s="818"/>
      <c r="P88" s="819"/>
      <c r="Q88" s="873"/>
      <c r="R88" s="874"/>
      <c r="S88" s="874"/>
      <c r="T88" s="874"/>
      <c r="U88" s="874"/>
      <c r="V88" s="874"/>
      <c r="W88" s="874"/>
      <c r="X88" s="874"/>
      <c r="Y88" s="874"/>
      <c r="Z88" s="874"/>
      <c r="AA88" s="874"/>
      <c r="AB88" s="874"/>
      <c r="AC88" s="874"/>
      <c r="AD88" s="874"/>
      <c r="AE88" s="874"/>
      <c r="AF88" s="877">
        <v>5087</v>
      </c>
      <c r="AG88" s="877"/>
      <c r="AH88" s="877"/>
      <c r="AI88" s="877"/>
      <c r="AJ88" s="877"/>
      <c r="AK88" s="874"/>
      <c r="AL88" s="874"/>
      <c r="AM88" s="874"/>
      <c r="AN88" s="874"/>
      <c r="AO88" s="874"/>
      <c r="AP88" s="877">
        <v>1320</v>
      </c>
      <c r="AQ88" s="877"/>
      <c r="AR88" s="877"/>
      <c r="AS88" s="877"/>
      <c r="AT88" s="877"/>
      <c r="AU88" s="877">
        <v>582</v>
      </c>
      <c r="AV88" s="877"/>
      <c r="AW88" s="877"/>
      <c r="AX88" s="877"/>
      <c r="AY88" s="877"/>
      <c r="AZ88" s="882"/>
      <c r="BA88" s="882"/>
      <c r="BB88" s="882"/>
      <c r="BC88" s="882"/>
      <c r="BD88" s="883"/>
      <c r="BE88" s="237"/>
      <c r="BF88" s="237"/>
      <c r="BG88" s="237"/>
      <c r="BH88" s="237"/>
      <c r="BI88" s="237"/>
      <c r="BJ88" s="237"/>
      <c r="BK88" s="237"/>
      <c r="BL88" s="237"/>
      <c r="BM88" s="237"/>
      <c r="BN88" s="237"/>
      <c r="BO88" s="237"/>
      <c r="BP88" s="237"/>
      <c r="BQ88" s="234">
        <v>82</v>
      </c>
      <c r="BR88" s="239"/>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429</v>
      </c>
      <c r="BS102" s="818"/>
      <c r="BT102" s="818"/>
      <c r="BU102" s="818"/>
      <c r="BV102" s="818"/>
      <c r="BW102" s="818"/>
      <c r="BX102" s="818"/>
      <c r="BY102" s="818"/>
      <c r="BZ102" s="818"/>
      <c r="CA102" s="818"/>
      <c r="CB102" s="818"/>
      <c r="CC102" s="818"/>
      <c r="CD102" s="818"/>
      <c r="CE102" s="818"/>
      <c r="CF102" s="818"/>
      <c r="CG102" s="819"/>
      <c r="CH102" s="920"/>
      <c r="CI102" s="921"/>
      <c r="CJ102" s="921"/>
      <c r="CK102" s="921"/>
      <c r="CL102" s="922"/>
      <c r="CM102" s="920"/>
      <c r="CN102" s="921"/>
      <c r="CO102" s="921"/>
      <c r="CP102" s="921"/>
      <c r="CQ102" s="922"/>
      <c r="CR102" s="923">
        <v>5</v>
      </c>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17"/>
      <c r="DW102" s="818"/>
      <c r="DX102" s="818"/>
      <c r="DY102" s="818"/>
      <c r="DZ102" s="94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8" t="s">
        <v>430</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9" t="s">
        <v>431</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50" t="s">
        <v>434</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435</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6" customFormat="1" ht="26.25" customHeight="1" x14ac:dyDescent="0.15">
      <c r="A109" s="945" t="s">
        <v>436</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437</v>
      </c>
      <c r="AB109" s="926"/>
      <c r="AC109" s="926"/>
      <c r="AD109" s="926"/>
      <c r="AE109" s="927"/>
      <c r="AF109" s="925" t="s">
        <v>438</v>
      </c>
      <c r="AG109" s="926"/>
      <c r="AH109" s="926"/>
      <c r="AI109" s="926"/>
      <c r="AJ109" s="927"/>
      <c r="AK109" s="925" t="s">
        <v>306</v>
      </c>
      <c r="AL109" s="926"/>
      <c r="AM109" s="926"/>
      <c r="AN109" s="926"/>
      <c r="AO109" s="927"/>
      <c r="AP109" s="925" t="s">
        <v>439</v>
      </c>
      <c r="AQ109" s="926"/>
      <c r="AR109" s="926"/>
      <c r="AS109" s="926"/>
      <c r="AT109" s="928"/>
      <c r="AU109" s="945" t="s">
        <v>436</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437</v>
      </c>
      <c r="BR109" s="926"/>
      <c r="BS109" s="926"/>
      <c r="BT109" s="926"/>
      <c r="BU109" s="927"/>
      <c r="BV109" s="925" t="s">
        <v>438</v>
      </c>
      <c r="BW109" s="926"/>
      <c r="BX109" s="926"/>
      <c r="BY109" s="926"/>
      <c r="BZ109" s="927"/>
      <c r="CA109" s="925" t="s">
        <v>306</v>
      </c>
      <c r="CB109" s="926"/>
      <c r="CC109" s="926"/>
      <c r="CD109" s="926"/>
      <c r="CE109" s="927"/>
      <c r="CF109" s="946" t="s">
        <v>439</v>
      </c>
      <c r="CG109" s="946"/>
      <c r="CH109" s="946"/>
      <c r="CI109" s="946"/>
      <c r="CJ109" s="946"/>
      <c r="CK109" s="925" t="s">
        <v>440</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437</v>
      </c>
      <c r="DH109" s="926"/>
      <c r="DI109" s="926"/>
      <c r="DJ109" s="926"/>
      <c r="DK109" s="927"/>
      <c r="DL109" s="925" t="s">
        <v>438</v>
      </c>
      <c r="DM109" s="926"/>
      <c r="DN109" s="926"/>
      <c r="DO109" s="926"/>
      <c r="DP109" s="927"/>
      <c r="DQ109" s="925" t="s">
        <v>306</v>
      </c>
      <c r="DR109" s="926"/>
      <c r="DS109" s="926"/>
      <c r="DT109" s="926"/>
      <c r="DU109" s="927"/>
      <c r="DV109" s="925" t="s">
        <v>439</v>
      </c>
      <c r="DW109" s="926"/>
      <c r="DX109" s="926"/>
      <c r="DY109" s="926"/>
      <c r="DZ109" s="928"/>
    </row>
    <row r="110" spans="1:131" s="226" customFormat="1" ht="26.25" customHeight="1" x14ac:dyDescent="0.15">
      <c r="A110" s="929" t="s">
        <v>441</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1351779</v>
      </c>
      <c r="AB110" s="933"/>
      <c r="AC110" s="933"/>
      <c r="AD110" s="933"/>
      <c r="AE110" s="934"/>
      <c r="AF110" s="935">
        <v>1323128</v>
      </c>
      <c r="AG110" s="933"/>
      <c r="AH110" s="933"/>
      <c r="AI110" s="933"/>
      <c r="AJ110" s="934"/>
      <c r="AK110" s="935">
        <v>1356614</v>
      </c>
      <c r="AL110" s="933"/>
      <c r="AM110" s="933"/>
      <c r="AN110" s="933"/>
      <c r="AO110" s="934"/>
      <c r="AP110" s="936">
        <v>25.4</v>
      </c>
      <c r="AQ110" s="937"/>
      <c r="AR110" s="937"/>
      <c r="AS110" s="937"/>
      <c r="AT110" s="938"/>
      <c r="AU110" s="939" t="s">
        <v>73</v>
      </c>
      <c r="AV110" s="940"/>
      <c r="AW110" s="940"/>
      <c r="AX110" s="940"/>
      <c r="AY110" s="940"/>
      <c r="AZ110" s="962" t="s">
        <v>442</v>
      </c>
      <c r="BA110" s="930"/>
      <c r="BB110" s="930"/>
      <c r="BC110" s="930"/>
      <c r="BD110" s="930"/>
      <c r="BE110" s="930"/>
      <c r="BF110" s="930"/>
      <c r="BG110" s="930"/>
      <c r="BH110" s="930"/>
      <c r="BI110" s="930"/>
      <c r="BJ110" s="930"/>
      <c r="BK110" s="930"/>
      <c r="BL110" s="930"/>
      <c r="BM110" s="930"/>
      <c r="BN110" s="930"/>
      <c r="BO110" s="930"/>
      <c r="BP110" s="931"/>
      <c r="BQ110" s="963">
        <v>13145017</v>
      </c>
      <c r="BR110" s="964"/>
      <c r="BS110" s="964"/>
      <c r="BT110" s="964"/>
      <c r="BU110" s="964"/>
      <c r="BV110" s="964">
        <v>14954691</v>
      </c>
      <c r="BW110" s="964"/>
      <c r="BX110" s="964"/>
      <c r="BY110" s="964"/>
      <c r="BZ110" s="964"/>
      <c r="CA110" s="964">
        <v>15453033</v>
      </c>
      <c r="CB110" s="964"/>
      <c r="CC110" s="964"/>
      <c r="CD110" s="964"/>
      <c r="CE110" s="964"/>
      <c r="CF110" s="977">
        <v>288.89999999999998</v>
      </c>
      <c r="CG110" s="978"/>
      <c r="CH110" s="978"/>
      <c r="CI110" s="978"/>
      <c r="CJ110" s="978"/>
      <c r="CK110" s="979" t="s">
        <v>443</v>
      </c>
      <c r="CL110" s="980"/>
      <c r="CM110" s="962" t="s">
        <v>444</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394</v>
      </c>
      <c r="DH110" s="964"/>
      <c r="DI110" s="964"/>
      <c r="DJ110" s="964"/>
      <c r="DK110" s="964"/>
      <c r="DL110" s="964" t="s">
        <v>233</v>
      </c>
      <c r="DM110" s="964"/>
      <c r="DN110" s="964"/>
      <c r="DO110" s="964"/>
      <c r="DP110" s="964"/>
      <c r="DQ110" s="964" t="s">
        <v>394</v>
      </c>
      <c r="DR110" s="964"/>
      <c r="DS110" s="964"/>
      <c r="DT110" s="964"/>
      <c r="DU110" s="964"/>
      <c r="DV110" s="965" t="s">
        <v>233</v>
      </c>
      <c r="DW110" s="965"/>
      <c r="DX110" s="965"/>
      <c r="DY110" s="965"/>
      <c r="DZ110" s="966"/>
    </row>
    <row r="111" spans="1:131" s="226" customFormat="1" ht="26.25" customHeight="1" x14ac:dyDescent="0.15">
      <c r="A111" s="967" t="s">
        <v>445</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394</v>
      </c>
      <c r="AB111" s="971"/>
      <c r="AC111" s="971"/>
      <c r="AD111" s="971"/>
      <c r="AE111" s="972"/>
      <c r="AF111" s="973" t="s">
        <v>418</v>
      </c>
      <c r="AG111" s="971"/>
      <c r="AH111" s="971"/>
      <c r="AI111" s="971"/>
      <c r="AJ111" s="972"/>
      <c r="AK111" s="973" t="s">
        <v>394</v>
      </c>
      <c r="AL111" s="971"/>
      <c r="AM111" s="971"/>
      <c r="AN111" s="971"/>
      <c r="AO111" s="972"/>
      <c r="AP111" s="974" t="s">
        <v>233</v>
      </c>
      <c r="AQ111" s="975"/>
      <c r="AR111" s="975"/>
      <c r="AS111" s="975"/>
      <c r="AT111" s="976"/>
      <c r="AU111" s="941"/>
      <c r="AV111" s="942"/>
      <c r="AW111" s="942"/>
      <c r="AX111" s="942"/>
      <c r="AY111" s="942"/>
      <c r="AZ111" s="955" t="s">
        <v>446</v>
      </c>
      <c r="BA111" s="956"/>
      <c r="BB111" s="956"/>
      <c r="BC111" s="956"/>
      <c r="BD111" s="956"/>
      <c r="BE111" s="956"/>
      <c r="BF111" s="956"/>
      <c r="BG111" s="956"/>
      <c r="BH111" s="956"/>
      <c r="BI111" s="956"/>
      <c r="BJ111" s="956"/>
      <c r="BK111" s="956"/>
      <c r="BL111" s="956"/>
      <c r="BM111" s="956"/>
      <c r="BN111" s="956"/>
      <c r="BO111" s="956"/>
      <c r="BP111" s="957"/>
      <c r="BQ111" s="958">
        <v>121200</v>
      </c>
      <c r="BR111" s="959"/>
      <c r="BS111" s="959"/>
      <c r="BT111" s="959"/>
      <c r="BU111" s="959"/>
      <c r="BV111" s="959">
        <v>386689</v>
      </c>
      <c r="BW111" s="959"/>
      <c r="BX111" s="959"/>
      <c r="BY111" s="959"/>
      <c r="BZ111" s="959"/>
      <c r="CA111" s="959">
        <v>386689</v>
      </c>
      <c r="CB111" s="959"/>
      <c r="CC111" s="959"/>
      <c r="CD111" s="959"/>
      <c r="CE111" s="959"/>
      <c r="CF111" s="953">
        <v>7.2</v>
      </c>
      <c r="CG111" s="954"/>
      <c r="CH111" s="954"/>
      <c r="CI111" s="954"/>
      <c r="CJ111" s="954"/>
      <c r="CK111" s="981"/>
      <c r="CL111" s="982"/>
      <c r="CM111" s="955" t="s">
        <v>447</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409</v>
      </c>
      <c r="DH111" s="959"/>
      <c r="DI111" s="959"/>
      <c r="DJ111" s="959"/>
      <c r="DK111" s="959"/>
      <c r="DL111" s="959" t="s">
        <v>418</v>
      </c>
      <c r="DM111" s="959"/>
      <c r="DN111" s="959"/>
      <c r="DO111" s="959"/>
      <c r="DP111" s="959"/>
      <c r="DQ111" s="959" t="s">
        <v>418</v>
      </c>
      <c r="DR111" s="959"/>
      <c r="DS111" s="959"/>
      <c r="DT111" s="959"/>
      <c r="DU111" s="959"/>
      <c r="DV111" s="960" t="s">
        <v>394</v>
      </c>
      <c r="DW111" s="960"/>
      <c r="DX111" s="960"/>
      <c r="DY111" s="960"/>
      <c r="DZ111" s="961"/>
    </row>
    <row r="112" spans="1:131" s="226" customFormat="1" ht="26.25" customHeight="1" x14ac:dyDescent="0.15">
      <c r="A112" s="985" t="s">
        <v>448</v>
      </c>
      <c r="B112" s="986"/>
      <c r="C112" s="956" t="s">
        <v>449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418</v>
      </c>
      <c r="AB112" s="992"/>
      <c r="AC112" s="992"/>
      <c r="AD112" s="992"/>
      <c r="AE112" s="993"/>
      <c r="AF112" s="994" t="s">
        <v>418</v>
      </c>
      <c r="AG112" s="992"/>
      <c r="AH112" s="992"/>
      <c r="AI112" s="992"/>
      <c r="AJ112" s="993"/>
      <c r="AK112" s="994" t="s">
        <v>409</v>
      </c>
      <c r="AL112" s="992"/>
      <c r="AM112" s="992"/>
      <c r="AN112" s="992"/>
      <c r="AO112" s="993"/>
      <c r="AP112" s="995" t="s">
        <v>418</v>
      </c>
      <c r="AQ112" s="996"/>
      <c r="AR112" s="996"/>
      <c r="AS112" s="996"/>
      <c r="AT112" s="997"/>
      <c r="AU112" s="941"/>
      <c r="AV112" s="942"/>
      <c r="AW112" s="942"/>
      <c r="AX112" s="942"/>
      <c r="AY112" s="942"/>
      <c r="AZ112" s="955" t="s">
        <v>450</v>
      </c>
      <c r="BA112" s="956"/>
      <c r="BB112" s="956"/>
      <c r="BC112" s="956"/>
      <c r="BD112" s="956"/>
      <c r="BE112" s="956"/>
      <c r="BF112" s="956"/>
      <c r="BG112" s="956"/>
      <c r="BH112" s="956"/>
      <c r="BI112" s="956"/>
      <c r="BJ112" s="956"/>
      <c r="BK112" s="956"/>
      <c r="BL112" s="956"/>
      <c r="BM112" s="956"/>
      <c r="BN112" s="956"/>
      <c r="BO112" s="956"/>
      <c r="BP112" s="957"/>
      <c r="BQ112" s="958">
        <v>1514197</v>
      </c>
      <c r="BR112" s="959"/>
      <c r="BS112" s="959"/>
      <c r="BT112" s="959"/>
      <c r="BU112" s="959"/>
      <c r="BV112" s="959">
        <v>1487320</v>
      </c>
      <c r="BW112" s="959"/>
      <c r="BX112" s="959"/>
      <c r="BY112" s="959"/>
      <c r="BZ112" s="959"/>
      <c r="CA112" s="959">
        <v>1572895</v>
      </c>
      <c r="CB112" s="959"/>
      <c r="CC112" s="959"/>
      <c r="CD112" s="959"/>
      <c r="CE112" s="959"/>
      <c r="CF112" s="953">
        <v>29.4</v>
      </c>
      <c r="CG112" s="954"/>
      <c r="CH112" s="954"/>
      <c r="CI112" s="954"/>
      <c r="CJ112" s="954"/>
      <c r="CK112" s="981"/>
      <c r="CL112" s="982"/>
      <c r="CM112" s="955" t="s">
        <v>451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233</v>
      </c>
      <c r="DH112" s="959"/>
      <c r="DI112" s="959"/>
      <c r="DJ112" s="959"/>
      <c r="DK112" s="959"/>
      <c r="DL112" s="959" t="s">
        <v>418</v>
      </c>
      <c r="DM112" s="959"/>
      <c r="DN112" s="959"/>
      <c r="DO112" s="959"/>
      <c r="DP112" s="959"/>
      <c r="DQ112" s="959" t="s">
        <v>418</v>
      </c>
      <c r="DR112" s="959"/>
      <c r="DS112" s="959"/>
      <c r="DT112" s="959"/>
      <c r="DU112" s="959"/>
      <c r="DV112" s="960" t="s">
        <v>233</v>
      </c>
      <c r="DW112" s="960"/>
      <c r="DX112" s="960"/>
      <c r="DY112" s="960"/>
      <c r="DZ112" s="961"/>
    </row>
    <row r="113" spans="1:130" s="226" customFormat="1" ht="26.25" customHeight="1" x14ac:dyDescent="0.15">
      <c r="A113" s="987"/>
      <c r="B113" s="988"/>
      <c r="C113" s="956" t="s">
        <v>452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176890</v>
      </c>
      <c r="AB113" s="971"/>
      <c r="AC113" s="971"/>
      <c r="AD113" s="971"/>
      <c r="AE113" s="972"/>
      <c r="AF113" s="973">
        <v>193588</v>
      </c>
      <c r="AG113" s="971"/>
      <c r="AH113" s="971"/>
      <c r="AI113" s="971"/>
      <c r="AJ113" s="972"/>
      <c r="AK113" s="973">
        <v>236237</v>
      </c>
      <c r="AL113" s="971"/>
      <c r="AM113" s="971"/>
      <c r="AN113" s="971"/>
      <c r="AO113" s="972"/>
      <c r="AP113" s="974">
        <v>4.4000000000000004</v>
      </c>
      <c r="AQ113" s="975"/>
      <c r="AR113" s="975"/>
      <c r="AS113" s="975"/>
      <c r="AT113" s="976"/>
      <c r="AU113" s="941"/>
      <c r="AV113" s="942"/>
      <c r="AW113" s="942"/>
      <c r="AX113" s="942"/>
      <c r="AY113" s="942"/>
      <c r="AZ113" s="955" t="s">
        <v>453</v>
      </c>
      <c r="BA113" s="956"/>
      <c r="BB113" s="956"/>
      <c r="BC113" s="956"/>
      <c r="BD113" s="956"/>
      <c r="BE113" s="956"/>
      <c r="BF113" s="956"/>
      <c r="BG113" s="956"/>
      <c r="BH113" s="956"/>
      <c r="BI113" s="956"/>
      <c r="BJ113" s="956"/>
      <c r="BK113" s="956"/>
      <c r="BL113" s="956"/>
      <c r="BM113" s="956"/>
      <c r="BN113" s="956"/>
      <c r="BO113" s="956"/>
      <c r="BP113" s="957"/>
      <c r="BQ113" s="958">
        <v>808872</v>
      </c>
      <c r="BR113" s="959"/>
      <c r="BS113" s="959"/>
      <c r="BT113" s="959"/>
      <c r="BU113" s="959"/>
      <c r="BV113" s="959">
        <v>663871</v>
      </c>
      <c r="BW113" s="959"/>
      <c r="BX113" s="959"/>
      <c r="BY113" s="959"/>
      <c r="BZ113" s="959"/>
      <c r="CA113" s="959">
        <v>582349</v>
      </c>
      <c r="CB113" s="959"/>
      <c r="CC113" s="959"/>
      <c r="CD113" s="959"/>
      <c r="CE113" s="959"/>
      <c r="CF113" s="953">
        <v>10.9</v>
      </c>
      <c r="CG113" s="954"/>
      <c r="CH113" s="954"/>
      <c r="CI113" s="954"/>
      <c r="CJ113" s="954"/>
      <c r="CK113" s="981"/>
      <c r="CL113" s="982"/>
      <c r="CM113" s="955" t="s">
        <v>454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418</v>
      </c>
      <c r="DH113" s="992"/>
      <c r="DI113" s="992"/>
      <c r="DJ113" s="992"/>
      <c r="DK113" s="993"/>
      <c r="DL113" s="994" t="s">
        <v>394</v>
      </c>
      <c r="DM113" s="992"/>
      <c r="DN113" s="992"/>
      <c r="DO113" s="992"/>
      <c r="DP113" s="993"/>
      <c r="DQ113" s="994" t="s">
        <v>418</v>
      </c>
      <c r="DR113" s="992"/>
      <c r="DS113" s="992"/>
      <c r="DT113" s="992"/>
      <c r="DU113" s="993"/>
      <c r="DV113" s="995" t="s">
        <v>418</v>
      </c>
      <c r="DW113" s="996"/>
      <c r="DX113" s="996"/>
      <c r="DY113" s="996"/>
      <c r="DZ113" s="997"/>
    </row>
    <row r="114" spans="1:130" s="226" customFormat="1" ht="26.25" customHeight="1" x14ac:dyDescent="0.15">
      <c r="A114" s="987"/>
      <c r="B114" s="988"/>
      <c r="C114" s="956" t="s">
        <v>455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154703</v>
      </c>
      <c r="AB114" s="992"/>
      <c r="AC114" s="992"/>
      <c r="AD114" s="992"/>
      <c r="AE114" s="993"/>
      <c r="AF114" s="994">
        <v>135258</v>
      </c>
      <c r="AG114" s="992"/>
      <c r="AH114" s="992"/>
      <c r="AI114" s="992"/>
      <c r="AJ114" s="993"/>
      <c r="AK114" s="994">
        <v>82546</v>
      </c>
      <c r="AL114" s="992"/>
      <c r="AM114" s="992"/>
      <c r="AN114" s="992"/>
      <c r="AO114" s="993"/>
      <c r="AP114" s="995">
        <v>1.5</v>
      </c>
      <c r="AQ114" s="996"/>
      <c r="AR114" s="996"/>
      <c r="AS114" s="996"/>
      <c r="AT114" s="997"/>
      <c r="AU114" s="941"/>
      <c r="AV114" s="942"/>
      <c r="AW114" s="942"/>
      <c r="AX114" s="942"/>
      <c r="AY114" s="942"/>
      <c r="AZ114" s="955" t="s">
        <v>456</v>
      </c>
      <c r="BA114" s="956"/>
      <c r="BB114" s="956"/>
      <c r="BC114" s="956"/>
      <c r="BD114" s="956"/>
      <c r="BE114" s="956"/>
      <c r="BF114" s="956"/>
      <c r="BG114" s="956"/>
      <c r="BH114" s="956"/>
      <c r="BI114" s="956"/>
      <c r="BJ114" s="956"/>
      <c r="BK114" s="956"/>
      <c r="BL114" s="956"/>
      <c r="BM114" s="956"/>
      <c r="BN114" s="956"/>
      <c r="BO114" s="956"/>
      <c r="BP114" s="957"/>
      <c r="BQ114" s="958">
        <v>1261768</v>
      </c>
      <c r="BR114" s="959"/>
      <c r="BS114" s="959"/>
      <c r="BT114" s="959"/>
      <c r="BU114" s="959"/>
      <c r="BV114" s="959">
        <v>1087791</v>
      </c>
      <c r="BW114" s="959"/>
      <c r="BX114" s="959"/>
      <c r="BY114" s="959"/>
      <c r="BZ114" s="959"/>
      <c r="CA114" s="959">
        <v>1108468</v>
      </c>
      <c r="CB114" s="959"/>
      <c r="CC114" s="959"/>
      <c r="CD114" s="959"/>
      <c r="CE114" s="959"/>
      <c r="CF114" s="953">
        <v>20.7</v>
      </c>
      <c r="CG114" s="954"/>
      <c r="CH114" s="954"/>
      <c r="CI114" s="954"/>
      <c r="CJ114" s="954"/>
      <c r="CK114" s="981"/>
      <c r="CL114" s="982"/>
      <c r="CM114" s="955" t="s">
        <v>457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418</v>
      </c>
      <c r="DH114" s="992"/>
      <c r="DI114" s="992"/>
      <c r="DJ114" s="992"/>
      <c r="DK114" s="993"/>
      <c r="DL114" s="994" t="s">
        <v>394</v>
      </c>
      <c r="DM114" s="992"/>
      <c r="DN114" s="992"/>
      <c r="DO114" s="992"/>
      <c r="DP114" s="993"/>
      <c r="DQ114" s="994" t="s">
        <v>394</v>
      </c>
      <c r="DR114" s="992"/>
      <c r="DS114" s="992"/>
      <c r="DT114" s="992"/>
      <c r="DU114" s="993"/>
      <c r="DV114" s="995" t="s">
        <v>394</v>
      </c>
      <c r="DW114" s="996"/>
      <c r="DX114" s="996"/>
      <c r="DY114" s="996"/>
      <c r="DZ114" s="997"/>
    </row>
    <row r="115" spans="1:130" s="226" customFormat="1" ht="26.25" customHeight="1" x14ac:dyDescent="0.15">
      <c r="A115" s="987"/>
      <c r="B115" s="988"/>
      <c r="C115" s="956" t="s">
        <v>458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394</v>
      </c>
      <c r="AB115" s="971"/>
      <c r="AC115" s="971"/>
      <c r="AD115" s="971"/>
      <c r="AE115" s="972"/>
      <c r="AF115" s="973" t="s">
        <v>418</v>
      </c>
      <c r="AG115" s="971"/>
      <c r="AH115" s="971"/>
      <c r="AI115" s="971"/>
      <c r="AJ115" s="972"/>
      <c r="AK115" s="973" t="s">
        <v>233</v>
      </c>
      <c r="AL115" s="971"/>
      <c r="AM115" s="971"/>
      <c r="AN115" s="971"/>
      <c r="AO115" s="972"/>
      <c r="AP115" s="974" t="s">
        <v>418</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t="s">
        <v>233</v>
      </c>
      <c r="BR115" s="959"/>
      <c r="BS115" s="959"/>
      <c r="BT115" s="959"/>
      <c r="BU115" s="959"/>
      <c r="BV115" s="959" t="s">
        <v>418</v>
      </c>
      <c r="BW115" s="959"/>
      <c r="BX115" s="959"/>
      <c r="BY115" s="959"/>
      <c r="BZ115" s="959"/>
      <c r="CA115" s="959" t="s">
        <v>418</v>
      </c>
      <c r="CB115" s="959"/>
      <c r="CC115" s="959"/>
      <c r="CD115" s="959"/>
      <c r="CE115" s="959"/>
      <c r="CF115" s="953" t="s">
        <v>418</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121200</v>
      </c>
      <c r="DH115" s="992"/>
      <c r="DI115" s="992"/>
      <c r="DJ115" s="992"/>
      <c r="DK115" s="993"/>
      <c r="DL115" s="994">
        <v>386689</v>
      </c>
      <c r="DM115" s="992"/>
      <c r="DN115" s="992"/>
      <c r="DO115" s="992"/>
      <c r="DP115" s="993"/>
      <c r="DQ115" s="994">
        <v>386689</v>
      </c>
      <c r="DR115" s="992"/>
      <c r="DS115" s="992"/>
      <c r="DT115" s="992"/>
      <c r="DU115" s="993"/>
      <c r="DV115" s="995">
        <v>7.2</v>
      </c>
      <c r="DW115" s="996"/>
      <c r="DX115" s="996"/>
      <c r="DY115" s="996"/>
      <c r="DZ115" s="997"/>
    </row>
    <row r="116" spans="1:130" s="226" customFormat="1" ht="26.25" customHeight="1" x14ac:dyDescent="0.15">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230</v>
      </c>
      <c r="AB116" s="992"/>
      <c r="AC116" s="992"/>
      <c r="AD116" s="992"/>
      <c r="AE116" s="993"/>
      <c r="AF116" s="994">
        <v>237</v>
      </c>
      <c r="AG116" s="992"/>
      <c r="AH116" s="992"/>
      <c r="AI116" s="992"/>
      <c r="AJ116" s="993"/>
      <c r="AK116" s="994">
        <v>131</v>
      </c>
      <c r="AL116" s="992"/>
      <c r="AM116" s="992"/>
      <c r="AN116" s="992"/>
      <c r="AO116" s="993"/>
      <c r="AP116" s="995">
        <v>0</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418</v>
      </c>
      <c r="BR116" s="959"/>
      <c r="BS116" s="959"/>
      <c r="BT116" s="959"/>
      <c r="BU116" s="959"/>
      <c r="BV116" s="959" t="s">
        <v>418</v>
      </c>
      <c r="BW116" s="959"/>
      <c r="BX116" s="959"/>
      <c r="BY116" s="959"/>
      <c r="BZ116" s="959"/>
      <c r="CA116" s="959" t="s">
        <v>394</v>
      </c>
      <c r="CB116" s="959"/>
      <c r="CC116" s="959"/>
      <c r="CD116" s="959"/>
      <c r="CE116" s="959"/>
      <c r="CF116" s="953" t="s">
        <v>418</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418</v>
      </c>
      <c r="DH116" s="992"/>
      <c r="DI116" s="992"/>
      <c r="DJ116" s="992"/>
      <c r="DK116" s="993"/>
      <c r="DL116" s="994" t="s">
        <v>394</v>
      </c>
      <c r="DM116" s="992"/>
      <c r="DN116" s="992"/>
      <c r="DO116" s="992"/>
      <c r="DP116" s="993"/>
      <c r="DQ116" s="994" t="s">
        <v>418</v>
      </c>
      <c r="DR116" s="992"/>
      <c r="DS116" s="992"/>
      <c r="DT116" s="992"/>
      <c r="DU116" s="993"/>
      <c r="DV116" s="995" t="s">
        <v>418</v>
      </c>
      <c r="DW116" s="996"/>
      <c r="DX116" s="996"/>
      <c r="DY116" s="996"/>
      <c r="DZ116" s="997"/>
    </row>
    <row r="117" spans="1:130" s="226" customFormat="1" ht="26.25" customHeight="1" x14ac:dyDescent="0.15">
      <c r="A117" s="945" t="s">
        <v>187</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1683602</v>
      </c>
      <c r="AB117" s="1012"/>
      <c r="AC117" s="1012"/>
      <c r="AD117" s="1012"/>
      <c r="AE117" s="1013"/>
      <c r="AF117" s="1014">
        <v>1652211</v>
      </c>
      <c r="AG117" s="1012"/>
      <c r="AH117" s="1012"/>
      <c r="AI117" s="1012"/>
      <c r="AJ117" s="1013"/>
      <c r="AK117" s="1014">
        <v>1675528</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418</v>
      </c>
      <c r="BR117" s="959"/>
      <c r="BS117" s="959"/>
      <c r="BT117" s="959"/>
      <c r="BU117" s="959"/>
      <c r="BV117" s="959" t="s">
        <v>233</v>
      </c>
      <c r="BW117" s="959"/>
      <c r="BX117" s="959"/>
      <c r="BY117" s="959"/>
      <c r="BZ117" s="959"/>
      <c r="CA117" s="959" t="s">
        <v>418</v>
      </c>
      <c r="CB117" s="959"/>
      <c r="CC117" s="959"/>
      <c r="CD117" s="959"/>
      <c r="CE117" s="959"/>
      <c r="CF117" s="953" t="s">
        <v>394</v>
      </c>
      <c r="CG117" s="954"/>
      <c r="CH117" s="954"/>
      <c r="CI117" s="954"/>
      <c r="CJ117" s="954"/>
      <c r="CK117" s="981"/>
      <c r="CL117" s="982"/>
      <c r="CM117" s="955" t="s">
        <v>466</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418</v>
      </c>
      <c r="DH117" s="992"/>
      <c r="DI117" s="992"/>
      <c r="DJ117" s="992"/>
      <c r="DK117" s="993"/>
      <c r="DL117" s="994" t="s">
        <v>233</v>
      </c>
      <c r="DM117" s="992"/>
      <c r="DN117" s="992"/>
      <c r="DO117" s="992"/>
      <c r="DP117" s="993"/>
      <c r="DQ117" s="994" t="s">
        <v>233</v>
      </c>
      <c r="DR117" s="992"/>
      <c r="DS117" s="992"/>
      <c r="DT117" s="992"/>
      <c r="DU117" s="993"/>
      <c r="DV117" s="995" t="s">
        <v>233</v>
      </c>
      <c r="DW117" s="996"/>
      <c r="DX117" s="996"/>
      <c r="DY117" s="996"/>
      <c r="DZ117" s="997"/>
    </row>
    <row r="118" spans="1:130" s="226" customFormat="1" ht="26.25" customHeight="1" x14ac:dyDescent="0.15">
      <c r="A118" s="945" t="s">
        <v>440</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437</v>
      </c>
      <c r="AB118" s="926"/>
      <c r="AC118" s="926"/>
      <c r="AD118" s="926"/>
      <c r="AE118" s="927"/>
      <c r="AF118" s="925" t="s">
        <v>438</v>
      </c>
      <c r="AG118" s="926"/>
      <c r="AH118" s="926"/>
      <c r="AI118" s="926"/>
      <c r="AJ118" s="927"/>
      <c r="AK118" s="925" t="s">
        <v>306</v>
      </c>
      <c r="AL118" s="926"/>
      <c r="AM118" s="926"/>
      <c r="AN118" s="926"/>
      <c r="AO118" s="927"/>
      <c r="AP118" s="1003" t="s">
        <v>439</v>
      </c>
      <c r="AQ118" s="1004"/>
      <c r="AR118" s="1004"/>
      <c r="AS118" s="1004"/>
      <c r="AT118" s="1005"/>
      <c r="AU118" s="941"/>
      <c r="AV118" s="942"/>
      <c r="AW118" s="942"/>
      <c r="AX118" s="942"/>
      <c r="AY118" s="942"/>
      <c r="AZ118" s="1006" t="s">
        <v>467</v>
      </c>
      <c r="BA118" s="998"/>
      <c r="BB118" s="998"/>
      <c r="BC118" s="998"/>
      <c r="BD118" s="998"/>
      <c r="BE118" s="998"/>
      <c r="BF118" s="998"/>
      <c r="BG118" s="998"/>
      <c r="BH118" s="998"/>
      <c r="BI118" s="998"/>
      <c r="BJ118" s="998"/>
      <c r="BK118" s="998"/>
      <c r="BL118" s="998"/>
      <c r="BM118" s="998"/>
      <c r="BN118" s="998"/>
      <c r="BO118" s="998"/>
      <c r="BP118" s="999"/>
      <c r="BQ118" s="1032" t="s">
        <v>418</v>
      </c>
      <c r="BR118" s="1033"/>
      <c r="BS118" s="1033"/>
      <c r="BT118" s="1033"/>
      <c r="BU118" s="1033"/>
      <c r="BV118" s="1033" t="s">
        <v>418</v>
      </c>
      <c r="BW118" s="1033"/>
      <c r="BX118" s="1033"/>
      <c r="BY118" s="1033"/>
      <c r="BZ118" s="1033"/>
      <c r="CA118" s="1033" t="s">
        <v>418</v>
      </c>
      <c r="CB118" s="1033"/>
      <c r="CC118" s="1033"/>
      <c r="CD118" s="1033"/>
      <c r="CE118" s="1033"/>
      <c r="CF118" s="953" t="s">
        <v>418</v>
      </c>
      <c r="CG118" s="954"/>
      <c r="CH118" s="954"/>
      <c r="CI118" s="954"/>
      <c r="CJ118" s="954"/>
      <c r="CK118" s="981"/>
      <c r="CL118" s="982"/>
      <c r="CM118" s="955" t="s">
        <v>468</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418</v>
      </c>
      <c r="DH118" s="992"/>
      <c r="DI118" s="992"/>
      <c r="DJ118" s="992"/>
      <c r="DK118" s="993"/>
      <c r="DL118" s="994" t="s">
        <v>394</v>
      </c>
      <c r="DM118" s="992"/>
      <c r="DN118" s="992"/>
      <c r="DO118" s="992"/>
      <c r="DP118" s="993"/>
      <c r="DQ118" s="994" t="s">
        <v>409</v>
      </c>
      <c r="DR118" s="992"/>
      <c r="DS118" s="992"/>
      <c r="DT118" s="992"/>
      <c r="DU118" s="993"/>
      <c r="DV118" s="995" t="s">
        <v>394</v>
      </c>
      <c r="DW118" s="996"/>
      <c r="DX118" s="996"/>
      <c r="DY118" s="996"/>
      <c r="DZ118" s="997"/>
    </row>
    <row r="119" spans="1:130" s="226" customFormat="1" ht="26.25" customHeight="1" x14ac:dyDescent="0.15">
      <c r="A119" s="1089" t="s">
        <v>443</v>
      </c>
      <c r="B119" s="980"/>
      <c r="C119" s="962" t="s">
        <v>444</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409</v>
      </c>
      <c r="AB119" s="933"/>
      <c r="AC119" s="933"/>
      <c r="AD119" s="933"/>
      <c r="AE119" s="934"/>
      <c r="AF119" s="935" t="s">
        <v>418</v>
      </c>
      <c r="AG119" s="933"/>
      <c r="AH119" s="933"/>
      <c r="AI119" s="933"/>
      <c r="AJ119" s="934"/>
      <c r="AK119" s="935" t="s">
        <v>233</v>
      </c>
      <c r="AL119" s="933"/>
      <c r="AM119" s="933"/>
      <c r="AN119" s="933"/>
      <c r="AO119" s="934"/>
      <c r="AP119" s="936" t="s">
        <v>418</v>
      </c>
      <c r="AQ119" s="937"/>
      <c r="AR119" s="937"/>
      <c r="AS119" s="937"/>
      <c r="AT119" s="938"/>
      <c r="AU119" s="943"/>
      <c r="AV119" s="944"/>
      <c r="AW119" s="944"/>
      <c r="AX119" s="944"/>
      <c r="AY119" s="944"/>
      <c r="AZ119" s="247" t="s">
        <v>187</v>
      </c>
      <c r="BA119" s="247"/>
      <c r="BB119" s="247"/>
      <c r="BC119" s="247"/>
      <c r="BD119" s="247"/>
      <c r="BE119" s="247"/>
      <c r="BF119" s="247"/>
      <c r="BG119" s="247"/>
      <c r="BH119" s="247"/>
      <c r="BI119" s="247"/>
      <c r="BJ119" s="247"/>
      <c r="BK119" s="247"/>
      <c r="BL119" s="247"/>
      <c r="BM119" s="247"/>
      <c r="BN119" s="247"/>
      <c r="BO119" s="1010" t="s">
        <v>469</v>
      </c>
      <c r="BP119" s="1038"/>
      <c r="BQ119" s="1032">
        <v>16851054</v>
      </c>
      <c r="BR119" s="1033"/>
      <c r="BS119" s="1033"/>
      <c r="BT119" s="1033"/>
      <c r="BU119" s="1033"/>
      <c r="BV119" s="1033">
        <v>18580362</v>
      </c>
      <c r="BW119" s="1033"/>
      <c r="BX119" s="1033"/>
      <c r="BY119" s="1033"/>
      <c r="BZ119" s="1033"/>
      <c r="CA119" s="1033">
        <v>19103434</v>
      </c>
      <c r="CB119" s="1033"/>
      <c r="CC119" s="1033"/>
      <c r="CD119" s="1033"/>
      <c r="CE119" s="1033"/>
      <c r="CF119" s="1034"/>
      <c r="CG119" s="1035"/>
      <c r="CH119" s="1035"/>
      <c r="CI119" s="1035"/>
      <c r="CJ119" s="1036"/>
      <c r="CK119" s="983"/>
      <c r="CL119" s="984"/>
      <c r="CM119" s="1006" t="s">
        <v>470</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409</v>
      </c>
      <c r="DH119" s="1019"/>
      <c r="DI119" s="1019"/>
      <c r="DJ119" s="1019"/>
      <c r="DK119" s="1020"/>
      <c r="DL119" s="1018" t="s">
        <v>418</v>
      </c>
      <c r="DM119" s="1019"/>
      <c r="DN119" s="1019"/>
      <c r="DO119" s="1019"/>
      <c r="DP119" s="1020"/>
      <c r="DQ119" s="1018" t="s">
        <v>418</v>
      </c>
      <c r="DR119" s="1019"/>
      <c r="DS119" s="1019"/>
      <c r="DT119" s="1019"/>
      <c r="DU119" s="1020"/>
      <c r="DV119" s="1021" t="s">
        <v>394</v>
      </c>
      <c r="DW119" s="1022"/>
      <c r="DX119" s="1022"/>
      <c r="DY119" s="1022"/>
      <c r="DZ119" s="1023"/>
    </row>
    <row r="120" spans="1:130" s="226" customFormat="1" ht="26.25" customHeight="1" x14ac:dyDescent="0.15">
      <c r="A120" s="1090"/>
      <c r="B120" s="982"/>
      <c r="C120" s="955" t="s">
        <v>447</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418</v>
      </c>
      <c r="AB120" s="992"/>
      <c r="AC120" s="992"/>
      <c r="AD120" s="992"/>
      <c r="AE120" s="993"/>
      <c r="AF120" s="994" t="s">
        <v>418</v>
      </c>
      <c r="AG120" s="992"/>
      <c r="AH120" s="992"/>
      <c r="AI120" s="992"/>
      <c r="AJ120" s="993"/>
      <c r="AK120" s="994" t="s">
        <v>394</v>
      </c>
      <c r="AL120" s="992"/>
      <c r="AM120" s="992"/>
      <c r="AN120" s="992"/>
      <c r="AO120" s="993"/>
      <c r="AP120" s="995" t="s">
        <v>409</v>
      </c>
      <c r="AQ120" s="996"/>
      <c r="AR120" s="996"/>
      <c r="AS120" s="996"/>
      <c r="AT120" s="997"/>
      <c r="AU120" s="1024" t="s">
        <v>471</v>
      </c>
      <c r="AV120" s="1025"/>
      <c r="AW120" s="1025"/>
      <c r="AX120" s="1025"/>
      <c r="AY120" s="1026"/>
      <c r="AZ120" s="962" t="s">
        <v>472</v>
      </c>
      <c r="BA120" s="930"/>
      <c r="BB120" s="930"/>
      <c r="BC120" s="930"/>
      <c r="BD120" s="930"/>
      <c r="BE120" s="930"/>
      <c r="BF120" s="930"/>
      <c r="BG120" s="930"/>
      <c r="BH120" s="930"/>
      <c r="BI120" s="930"/>
      <c r="BJ120" s="930"/>
      <c r="BK120" s="930"/>
      <c r="BL120" s="930"/>
      <c r="BM120" s="930"/>
      <c r="BN120" s="930"/>
      <c r="BO120" s="930"/>
      <c r="BP120" s="931"/>
      <c r="BQ120" s="963">
        <v>2892039</v>
      </c>
      <c r="BR120" s="964"/>
      <c r="BS120" s="964"/>
      <c r="BT120" s="964"/>
      <c r="BU120" s="964"/>
      <c r="BV120" s="964">
        <v>2590849</v>
      </c>
      <c r="BW120" s="964"/>
      <c r="BX120" s="964"/>
      <c r="BY120" s="964"/>
      <c r="BZ120" s="964"/>
      <c r="CA120" s="964">
        <v>2806344</v>
      </c>
      <c r="CB120" s="964"/>
      <c r="CC120" s="964"/>
      <c r="CD120" s="964"/>
      <c r="CE120" s="964"/>
      <c r="CF120" s="977">
        <v>52.5</v>
      </c>
      <c r="CG120" s="978"/>
      <c r="CH120" s="978"/>
      <c r="CI120" s="978"/>
      <c r="CJ120" s="978"/>
      <c r="CK120" s="1039" t="s">
        <v>473</v>
      </c>
      <c r="CL120" s="1040"/>
      <c r="CM120" s="1040"/>
      <c r="CN120" s="1040"/>
      <c r="CO120" s="1041"/>
      <c r="CP120" s="1047" t="s">
        <v>474</v>
      </c>
      <c r="CQ120" s="1048"/>
      <c r="CR120" s="1048"/>
      <c r="CS120" s="1048"/>
      <c r="CT120" s="1048"/>
      <c r="CU120" s="1048"/>
      <c r="CV120" s="1048"/>
      <c r="CW120" s="1048"/>
      <c r="CX120" s="1048"/>
      <c r="CY120" s="1048"/>
      <c r="CZ120" s="1048"/>
      <c r="DA120" s="1048"/>
      <c r="DB120" s="1048"/>
      <c r="DC120" s="1048"/>
      <c r="DD120" s="1048"/>
      <c r="DE120" s="1048"/>
      <c r="DF120" s="1049"/>
      <c r="DG120" s="963">
        <v>1278777</v>
      </c>
      <c r="DH120" s="964"/>
      <c r="DI120" s="964"/>
      <c r="DJ120" s="964"/>
      <c r="DK120" s="964"/>
      <c r="DL120" s="964">
        <v>1208647</v>
      </c>
      <c r="DM120" s="964"/>
      <c r="DN120" s="964"/>
      <c r="DO120" s="964"/>
      <c r="DP120" s="964"/>
      <c r="DQ120" s="964">
        <v>1135192</v>
      </c>
      <c r="DR120" s="964"/>
      <c r="DS120" s="964"/>
      <c r="DT120" s="964"/>
      <c r="DU120" s="964"/>
      <c r="DV120" s="965">
        <v>21.2</v>
      </c>
      <c r="DW120" s="965"/>
      <c r="DX120" s="965"/>
      <c r="DY120" s="965"/>
      <c r="DZ120" s="966"/>
    </row>
    <row r="121" spans="1:130" s="226" customFormat="1" ht="26.25" customHeight="1" x14ac:dyDescent="0.15">
      <c r="A121" s="1090"/>
      <c r="B121" s="982"/>
      <c r="C121" s="1007" t="s">
        <v>475</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418</v>
      </c>
      <c r="AB121" s="992"/>
      <c r="AC121" s="992"/>
      <c r="AD121" s="992"/>
      <c r="AE121" s="993"/>
      <c r="AF121" s="994" t="s">
        <v>418</v>
      </c>
      <c r="AG121" s="992"/>
      <c r="AH121" s="992"/>
      <c r="AI121" s="992"/>
      <c r="AJ121" s="993"/>
      <c r="AK121" s="994" t="s">
        <v>394</v>
      </c>
      <c r="AL121" s="992"/>
      <c r="AM121" s="992"/>
      <c r="AN121" s="992"/>
      <c r="AO121" s="993"/>
      <c r="AP121" s="995" t="s">
        <v>418</v>
      </c>
      <c r="AQ121" s="996"/>
      <c r="AR121" s="996"/>
      <c r="AS121" s="996"/>
      <c r="AT121" s="997"/>
      <c r="AU121" s="1027"/>
      <c r="AV121" s="1028"/>
      <c r="AW121" s="1028"/>
      <c r="AX121" s="1028"/>
      <c r="AY121" s="1029"/>
      <c r="AZ121" s="955" t="s">
        <v>476</v>
      </c>
      <c r="BA121" s="956"/>
      <c r="BB121" s="956"/>
      <c r="BC121" s="956"/>
      <c r="BD121" s="956"/>
      <c r="BE121" s="956"/>
      <c r="BF121" s="956"/>
      <c r="BG121" s="956"/>
      <c r="BH121" s="956"/>
      <c r="BI121" s="956"/>
      <c r="BJ121" s="956"/>
      <c r="BK121" s="956"/>
      <c r="BL121" s="956"/>
      <c r="BM121" s="956"/>
      <c r="BN121" s="956"/>
      <c r="BO121" s="956"/>
      <c r="BP121" s="957"/>
      <c r="BQ121" s="958">
        <v>177</v>
      </c>
      <c r="BR121" s="959"/>
      <c r="BS121" s="959"/>
      <c r="BT121" s="959"/>
      <c r="BU121" s="959"/>
      <c r="BV121" s="959" t="s">
        <v>418</v>
      </c>
      <c r="BW121" s="959"/>
      <c r="BX121" s="959"/>
      <c r="BY121" s="959"/>
      <c r="BZ121" s="959"/>
      <c r="CA121" s="959" t="s">
        <v>418</v>
      </c>
      <c r="CB121" s="959"/>
      <c r="CC121" s="959"/>
      <c r="CD121" s="959"/>
      <c r="CE121" s="959"/>
      <c r="CF121" s="953" t="s">
        <v>418</v>
      </c>
      <c r="CG121" s="954"/>
      <c r="CH121" s="954"/>
      <c r="CI121" s="954"/>
      <c r="CJ121" s="954"/>
      <c r="CK121" s="1042"/>
      <c r="CL121" s="1043"/>
      <c r="CM121" s="1043"/>
      <c r="CN121" s="1043"/>
      <c r="CO121" s="1044"/>
      <c r="CP121" s="1052" t="s">
        <v>477</v>
      </c>
      <c r="CQ121" s="1053"/>
      <c r="CR121" s="1053"/>
      <c r="CS121" s="1053"/>
      <c r="CT121" s="1053"/>
      <c r="CU121" s="1053"/>
      <c r="CV121" s="1053"/>
      <c r="CW121" s="1053"/>
      <c r="CX121" s="1053"/>
      <c r="CY121" s="1053"/>
      <c r="CZ121" s="1053"/>
      <c r="DA121" s="1053"/>
      <c r="DB121" s="1053"/>
      <c r="DC121" s="1053"/>
      <c r="DD121" s="1053"/>
      <c r="DE121" s="1053"/>
      <c r="DF121" s="1054"/>
      <c r="DG121" s="958">
        <v>174334</v>
      </c>
      <c r="DH121" s="959"/>
      <c r="DI121" s="959"/>
      <c r="DJ121" s="959"/>
      <c r="DK121" s="959"/>
      <c r="DL121" s="959">
        <v>228833</v>
      </c>
      <c r="DM121" s="959"/>
      <c r="DN121" s="959"/>
      <c r="DO121" s="959"/>
      <c r="DP121" s="959"/>
      <c r="DQ121" s="959">
        <v>391193</v>
      </c>
      <c r="DR121" s="959"/>
      <c r="DS121" s="959"/>
      <c r="DT121" s="959"/>
      <c r="DU121" s="959"/>
      <c r="DV121" s="960">
        <v>7.3</v>
      </c>
      <c r="DW121" s="960"/>
      <c r="DX121" s="960"/>
      <c r="DY121" s="960"/>
      <c r="DZ121" s="961"/>
    </row>
    <row r="122" spans="1:130" s="226" customFormat="1" ht="26.25" customHeight="1" x14ac:dyDescent="0.15">
      <c r="A122" s="1090"/>
      <c r="B122" s="982"/>
      <c r="C122" s="955" t="s">
        <v>457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418</v>
      </c>
      <c r="AB122" s="992"/>
      <c r="AC122" s="992"/>
      <c r="AD122" s="992"/>
      <c r="AE122" s="993"/>
      <c r="AF122" s="994" t="s">
        <v>418</v>
      </c>
      <c r="AG122" s="992"/>
      <c r="AH122" s="992"/>
      <c r="AI122" s="992"/>
      <c r="AJ122" s="993"/>
      <c r="AK122" s="994" t="s">
        <v>418</v>
      </c>
      <c r="AL122" s="992"/>
      <c r="AM122" s="992"/>
      <c r="AN122" s="992"/>
      <c r="AO122" s="993"/>
      <c r="AP122" s="995" t="s">
        <v>418</v>
      </c>
      <c r="AQ122" s="996"/>
      <c r="AR122" s="996"/>
      <c r="AS122" s="996"/>
      <c r="AT122" s="997"/>
      <c r="AU122" s="1027"/>
      <c r="AV122" s="1028"/>
      <c r="AW122" s="1028"/>
      <c r="AX122" s="1028"/>
      <c r="AY122" s="1029"/>
      <c r="AZ122" s="1006" t="s">
        <v>478</v>
      </c>
      <c r="BA122" s="998"/>
      <c r="BB122" s="998"/>
      <c r="BC122" s="998"/>
      <c r="BD122" s="998"/>
      <c r="BE122" s="998"/>
      <c r="BF122" s="998"/>
      <c r="BG122" s="998"/>
      <c r="BH122" s="998"/>
      <c r="BI122" s="998"/>
      <c r="BJ122" s="998"/>
      <c r="BK122" s="998"/>
      <c r="BL122" s="998"/>
      <c r="BM122" s="998"/>
      <c r="BN122" s="998"/>
      <c r="BO122" s="998"/>
      <c r="BP122" s="999"/>
      <c r="BQ122" s="1032">
        <v>10635908</v>
      </c>
      <c r="BR122" s="1033"/>
      <c r="BS122" s="1033"/>
      <c r="BT122" s="1033"/>
      <c r="BU122" s="1033"/>
      <c r="BV122" s="1033">
        <v>11765505</v>
      </c>
      <c r="BW122" s="1033"/>
      <c r="BX122" s="1033"/>
      <c r="BY122" s="1033"/>
      <c r="BZ122" s="1033"/>
      <c r="CA122" s="1033">
        <v>12091217</v>
      </c>
      <c r="CB122" s="1033"/>
      <c r="CC122" s="1033"/>
      <c r="CD122" s="1033"/>
      <c r="CE122" s="1033"/>
      <c r="CF122" s="1050">
        <v>226</v>
      </c>
      <c r="CG122" s="1051"/>
      <c r="CH122" s="1051"/>
      <c r="CI122" s="1051"/>
      <c r="CJ122" s="1051"/>
      <c r="CK122" s="1042"/>
      <c r="CL122" s="1043"/>
      <c r="CM122" s="1043"/>
      <c r="CN122" s="1043"/>
      <c r="CO122" s="1044"/>
      <c r="CP122" s="1052" t="s">
        <v>414</v>
      </c>
      <c r="CQ122" s="1053"/>
      <c r="CR122" s="1053"/>
      <c r="CS122" s="1053"/>
      <c r="CT122" s="1053"/>
      <c r="CU122" s="1053"/>
      <c r="CV122" s="1053"/>
      <c r="CW122" s="1053"/>
      <c r="CX122" s="1053"/>
      <c r="CY122" s="1053"/>
      <c r="CZ122" s="1053"/>
      <c r="DA122" s="1053"/>
      <c r="DB122" s="1053"/>
      <c r="DC122" s="1053"/>
      <c r="DD122" s="1053"/>
      <c r="DE122" s="1053"/>
      <c r="DF122" s="1054"/>
      <c r="DG122" s="958">
        <v>40084</v>
      </c>
      <c r="DH122" s="959"/>
      <c r="DI122" s="959"/>
      <c r="DJ122" s="959"/>
      <c r="DK122" s="959"/>
      <c r="DL122" s="959">
        <v>31559</v>
      </c>
      <c r="DM122" s="959"/>
      <c r="DN122" s="959"/>
      <c r="DO122" s="959"/>
      <c r="DP122" s="959"/>
      <c r="DQ122" s="959">
        <v>33607</v>
      </c>
      <c r="DR122" s="959"/>
      <c r="DS122" s="959"/>
      <c r="DT122" s="959"/>
      <c r="DU122" s="959"/>
      <c r="DV122" s="960">
        <v>0.6</v>
      </c>
      <c r="DW122" s="960"/>
      <c r="DX122" s="960"/>
      <c r="DY122" s="960"/>
      <c r="DZ122" s="961"/>
    </row>
    <row r="123" spans="1:130" s="226" customFormat="1" ht="26.25" customHeight="1" x14ac:dyDescent="0.15">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418</v>
      </c>
      <c r="AB123" s="992"/>
      <c r="AC123" s="992"/>
      <c r="AD123" s="992"/>
      <c r="AE123" s="993"/>
      <c r="AF123" s="994" t="s">
        <v>394</v>
      </c>
      <c r="AG123" s="992"/>
      <c r="AH123" s="992"/>
      <c r="AI123" s="992"/>
      <c r="AJ123" s="993"/>
      <c r="AK123" s="994" t="s">
        <v>418</v>
      </c>
      <c r="AL123" s="992"/>
      <c r="AM123" s="992"/>
      <c r="AN123" s="992"/>
      <c r="AO123" s="993"/>
      <c r="AP123" s="995" t="s">
        <v>418</v>
      </c>
      <c r="AQ123" s="996"/>
      <c r="AR123" s="996"/>
      <c r="AS123" s="996"/>
      <c r="AT123" s="997"/>
      <c r="AU123" s="1030"/>
      <c r="AV123" s="1031"/>
      <c r="AW123" s="1031"/>
      <c r="AX123" s="1031"/>
      <c r="AY123" s="1031"/>
      <c r="AZ123" s="247" t="s">
        <v>187</v>
      </c>
      <c r="BA123" s="247"/>
      <c r="BB123" s="247"/>
      <c r="BC123" s="247"/>
      <c r="BD123" s="247"/>
      <c r="BE123" s="247"/>
      <c r="BF123" s="247"/>
      <c r="BG123" s="247"/>
      <c r="BH123" s="247"/>
      <c r="BI123" s="247"/>
      <c r="BJ123" s="247"/>
      <c r="BK123" s="247"/>
      <c r="BL123" s="247"/>
      <c r="BM123" s="247"/>
      <c r="BN123" s="247"/>
      <c r="BO123" s="1010" t="s">
        <v>479</v>
      </c>
      <c r="BP123" s="1038"/>
      <c r="BQ123" s="1096">
        <v>13528124</v>
      </c>
      <c r="BR123" s="1097"/>
      <c r="BS123" s="1097"/>
      <c r="BT123" s="1097"/>
      <c r="BU123" s="1097"/>
      <c r="BV123" s="1097">
        <v>14356354</v>
      </c>
      <c r="BW123" s="1097"/>
      <c r="BX123" s="1097"/>
      <c r="BY123" s="1097"/>
      <c r="BZ123" s="1097"/>
      <c r="CA123" s="1097">
        <v>14897561</v>
      </c>
      <c r="CB123" s="1097"/>
      <c r="CC123" s="1097"/>
      <c r="CD123" s="1097"/>
      <c r="CE123" s="1097"/>
      <c r="CF123" s="1034"/>
      <c r="CG123" s="1035"/>
      <c r="CH123" s="1035"/>
      <c r="CI123" s="1035"/>
      <c r="CJ123" s="1036"/>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1">
        <v>21002</v>
      </c>
      <c r="DH123" s="992"/>
      <c r="DI123" s="992"/>
      <c r="DJ123" s="992"/>
      <c r="DK123" s="993"/>
      <c r="DL123" s="994">
        <v>18281</v>
      </c>
      <c r="DM123" s="992"/>
      <c r="DN123" s="992"/>
      <c r="DO123" s="992"/>
      <c r="DP123" s="993"/>
      <c r="DQ123" s="994">
        <v>12903</v>
      </c>
      <c r="DR123" s="992"/>
      <c r="DS123" s="992"/>
      <c r="DT123" s="992"/>
      <c r="DU123" s="993"/>
      <c r="DV123" s="995">
        <v>0.2</v>
      </c>
      <c r="DW123" s="996"/>
      <c r="DX123" s="996"/>
      <c r="DY123" s="996"/>
      <c r="DZ123" s="997"/>
    </row>
    <row r="124" spans="1:130" s="226" customFormat="1" ht="26.25" customHeight="1" thickBot="1" x14ac:dyDescent="0.2">
      <c r="A124" s="1090"/>
      <c r="B124" s="982"/>
      <c r="C124" s="955" t="s">
        <v>466</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233</v>
      </c>
      <c r="AB124" s="992"/>
      <c r="AC124" s="992"/>
      <c r="AD124" s="992"/>
      <c r="AE124" s="993"/>
      <c r="AF124" s="994" t="s">
        <v>394</v>
      </c>
      <c r="AG124" s="992"/>
      <c r="AH124" s="992"/>
      <c r="AI124" s="992"/>
      <c r="AJ124" s="993"/>
      <c r="AK124" s="994" t="s">
        <v>233</v>
      </c>
      <c r="AL124" s="992"/>
      <c r="AM124" s="992"/>
      <c r="AN124" s="992"/>
      <c r="AO124" s="993"/>
      <c r="AP124" s="995" t="s">
        <v>233</v>
      </c>
      <c r="AQ124" s="996"/>
      <c r="AR124" s="996"/>
      <c r="AS124" s="996"/>
      <c r="AT124" s="997"/>
      <c r="AU124" s="1092" t="s">
        <v>481</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69.099999999999994</v>
      </c>
      <c r="BR124" s="1060"/>
      <c r="BS124" s="1060"/>
      <c r="BT124" s="1060"/>
      <c r="BU124" s="1060"/>
      <c r="BV124" s="1060">
        <v>84.8</v>
      </c>
      <c r="BW124" s="1060"/>
      <c r="BX124" s="1060"/>
      <c r="BY124" s="1060"/>
      <c r="BZ124" s="1060"/>
      <c r="CA124" s="1060">
        <v>78.599999999999994</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t="s">
        <v>394</v>
      </c>
      <c r="DH124" s="1019"/>
      <c r="DI124" s="1019"/>
      <c r="DJ124" s="1019"/>
      <c r="DK124" s="1020"/>
      <c r="DL124" s="1018" t="s">
        <v>233</v>
      </c>
      <c r="DM124" s="1019"/>
      <c r="DN124" s="1019"/>
      <c r="DO124" s="1019"/>
      <c r="DP124" s="1020"/>
      <c r="DQ124" s="1018" t="s">
        <v>394</v>
      </c>
      <c r="DR124" s="1019"/>
      <c r="DS124" s="1019"/>
      <c r="DT124" s="1019"/>
      <c r="DU124" s="1020"/>
      <c r="DV124" s="1021" t="s">
        <v>394</v>
      </c>
      <c r="DW124" s="1022"/>
      <c r="DX124" s="1022"/>
      <c r="DY124" s="1022"/>
      <c r="DZ124" s="1023"/>
    </row>
    <row r="125" spans="1:130" s="226" customFormat="1" ht="26.25" customHeight="1" x14ac:dyDescent="0.15">
      <c r="A125" s="1090"/>
      <c r="B125" s="982"/>
      <c r="C125" s="955" t="s">
        <v>468</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394</v>
      </c>
      <c r="AB125" s="992"/>
      <c r="AC125" s="992"/>
      <c r="AD125" s="992"/>
      <c r="AE125" s="993"/>
      <c r="AF125" s="994" t="s">
        <v>394</v>
      </c>
      <c r="AG125" s="992"/>
      <c r="AH125" s="992"/>
      <c r="AI125" s="992"/>
      <c r="AJ125" s="993"/>
      <c r="AK125" s="994" t="s">
        <v>394</v>
      </c>
      <c r="AL125" s="992"/>
      <c r="AM125" s="992"/>
      <c r="AN125" s="992"/>
      <c r="AO125" s="993"/>
      <c r="AP125" s="995" t="s">
        <v>394</v>
      </c>
      <c r="AQ125" s="996"/>
      <c r="AR125" s="996"/>
      <c r="AS125" s="996"/>
      <c r="AT125" s="99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5" t="s">
        <v>483</v>
      </c>
      <c r="CL125" s="1040"/>
      <c r="CM125" s="1040"/>
      <c r="CN125" s="1040"/>
      <c r="CO125" s="1041"/>
      <c r="CP125" s="962" t="s">
        <v>484</v>
      </c>
      <c r="CQ125" s="930"/>
      <c r="CR125" s="930"/>
      <c r="CS125" s="930"/>
      <c r="CT125" s="930"/>
      <c r="CU125" s="930"/>
      <c r="CV125" s="930"/>
      <c r="CW125" s="930"/>
      <c r="CX125" s="930"/>
      <c r="CY125" s="930"/>
      <c r="CZ125" s="930"/>
      <c r="DA125" s="930"/>
      <c r="DB125" s="930"/>
      <c r="DC125" s="930"/>
      <c r="DD125" s="930"/>
      <c r="DE125" s="930"/>
      <c r="DF125" s="931"/>
      <c r="DG125" s="963" t="s">
        <v>409</v>
      </c>
      <c r="DH125" s="964"/>
      <c r="DI125" s="964"/>
      <c r="DJ125" s="964"/>
      <c r="DK125" s="964"/>
      <c r="DL125" s="964" t="s">
        <v>394</v>
      </c>
      <c r="DM125" s="964"/>
      <c r="DN125" s="964"/>
      <c r="DO125" s="964"/>
      <c r="DP125" s="964"/>
      <c r="DQ125" s="964" t="s">
        <v>394</v>
      </c>
      <c r="DR125" s="964"/>
      <c r="DS125" s="964"/>
      <c r="DT125" s="964"/>
      <c r="DU125" s="964"/>
      <c r="DV125" s="965" t="s">
        <v>394</v>
      </c>
      <c r="DW125" s="965"/>
      <c r="DX125" s="965"/>
      <c r="DY125" s="965"/>
      <c r="DZ125" s="966"/>
    </row>
    <row r="126" spans="1:130" s="226" customFormat="1" ht="26.25" customHeight="1" thickBot="1" x14ac:dyDescent="0.2">
      <c r="A126" s="1090"/>
      <c r="B126" s="982"/>
      <c r="C126" s="955" t="s">
        <v>470</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233</v>
      </c>
      <c r="AB126" s="992"/>
      <c r="AC126" s="992"/>
      <c r="AD126" s="992"/>
      <c r="AE126" s="993"/>
      <c r="AF126" s="994" t="s">
        <v>233</v>
      </c>
      <c r="AG126" s="992"/>
      <c r="AH126" s="992"/>
      <c r="AI126" s="992"/>
      <c r="AJ126" s="993"/>
      <c r="AK126" s="994" t="s">
        <v>233</v>
      </c>
      <c r="AL126" s="992"/>
      <c r="AM126" s="992"/>
      <c r="AN126" s="992"/>
      <c r="AO126" s="993"/>
      <c r="AP126" s="995" t="s">
        <v>394</v>
      </c>
      <c r="AQ126" s="996"/>
      <c r="AR126" s="996"/>
      <c r="AS126" s="996"/>
      <c r="AT126" s="99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6"/>
      <c r="CL126" s="1043"/>
      <c r="CM126" s="1043"/>
      <c r="CN126" s="1043"/>
      <c r="CO126" s="1044"/>
      <c r="CP126" s="955" t="s">
        <v>485</v>
      </c>
      <c r="CQ126" s="956"/>
      <c r="CR126" s="956"/>
      <c r="CS126" s="956"/>
      <c r="CT126" s="956"/>
      <c r="CU126" s="956"/>
      <c r="CV126" s="956"/>
      <c r="CW126" s="956"/>
      <c r="CX126" s="956"/>
      <c r="CY126" s="956"/>
      <c r="CZ126" s="956"/>
      <c r="DA126" s="956"/>
      <c r="DB126" s="956"/>
      <c r="DC126" s="956"/>
      <c r="DD126" s="956"/>
      <c r="DE126" s="956"/>
      <c r="DF126" s="957"/>
      <c r="DG126" s="958" t="s">
        <v>394</v>
      </c>
      <c r="DH126" s="959"/>
      <c r="DI126" s="959"/>
      <c r="DJ126" s="959"/>
      <c r="DK126" s="959"/>
      <c r="DL126" s="959" t="s">
        <v>394</v>
      </c>
      <c r="DM126" s="959"/>
      <c r="DN126" s="959"/>
      <c r="DO126" s="959"/>
      <c r="DP126" s="959"/>
      <c r="DQ126" s="959" t="s">
        <v>409</v>
      </c>
      <c r="DR126" s="959"/>
      <c r="DS126" s="959"/>
      <c r="DT126" s="959"/>
      <c r="DU126" s="959"/>
      <c r="DV126" s="960" t="s">
        <v>233</v>
      </c>
      <c r="DW126" s="960"/>
      <c r="DX126" s="960"/>
      <c r="DY126" s="960"/>
      <c r="DZ126" s="961"/>
    </row>
    <row r="127" spans="1:130" s="226" customFormat="1" ht="26.25" customHeight="1" x14ac:dyDescent="0.15">
      <c r="A127" s="1091"/>
      <c r="B127" s="984"/>
      <c r="C127" s="1006" t="s">
        <v>486</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394</v>
      </c>
      <c r="AB127" s="992"/>
      <c r="AC127" s="992"/>
      <c r="AD127" s="992"/>
      <c r="AE127" s="993"/>
      <c r="AF127" s="994" t="s">
        <v>394</v>
      </c>
      <c r="AG127" s="992"/>
      <c r="AH127" s="992"/>
      <c r="AI127" s="992"/>
      <c r="AJ127" s="993"/>
      <c r="AK127" s="994" t="s">
        <v>394</v>
      </c>
      <c r="AL127" s="992"/>
      <c r="AM127" s="992"/>
      <c r="AN127" s="992"/>
      <c r="AO127" s="993"/>
      <c r="AP127" s="995" t="s">
        <v>394</v>
      </c>
      <c r="AQ127" s="996"/>
      <c r="AR127" s="996"/>
      <c r="AS127" s="996"/>
      <c r="AT127" s="997"/>
      <c r="AU127" s="228"/>
      <c r="AV127" s="228"/>
      <c r="AW127" s="228"/>
      <c r="AX127" s="1064" t="s">
        <v>487</v>
      </c>
      <c r="AY127" s="1065"/>
      <c r="AZ127" s="1065"/>
      <c r="BA127" s="1065"/>
      <c r="BB127" s="1065"/>
      <c r="BC127" s="1065"/>
      <c r="BD127" s="1065"/>
      <c r="BE127" s="1066"/>
      <c r="BF127" s="1067" t="s">
        <v>488</v>
      </c>
      <c r="BG127" s="1065"/>
      <c r="BH127" s="1065"/>
      <c r="BI127" s="1065"/>
      <c r="BJ127" s="1065"/>
      <c r="BK127" s="1065"/>
      <c r="BL127" s="1066"/>
      <c r="BM127" s="1067" t="s">
        <v>489</v>
      </c>
      <c r="BN127" s="1065"/>
      <c r="BO127" s="1065"/>
      <c r="BP127" s="1065"/>
      <c r="BQ127" s="1065"/>
      <c r="BR127" s="1065"/>
      <c r="BS127" s="1066"/>
      <c r="BT127" s="1067" t="s">
        <v>490</v>
      </c>
      <c r="BU127" s="1065"/>
      <c r="BV127" s="1065"/>
      <c r="BW127" s="1065"/>
      <c r="BX127" s="1065"/>
      <c r="BY127" s="1065"/>
      <c r="BZ127" s="1088"/>
      <c r="CA127" s="228"/>
      <c r="CB127" s="228"/>
      <c r="CC127" s="228"/>
      <c r="CD127" s="251"/>
      <c r="CE127" s="251"/>
      <c r="CF127" s="251"/>
      <c r="CG127" s="228"/>
      <c r="CH127" s="228"/>
      <c r="CI127" s="228"/>
      <c r="CJ127" s="250"/>
      <c r="CK127" s="1056"/>
      <c r="CL127" s="1043"/>
      <c r="CM127" s="1043"/>
      <c r="CN127" s="1043"/>
      <c r="CO127" s="1044"/>
      <c r="CP127" s="955" t="s">
        <v>491</v>
      </c>
      <c r="CQ127" s="956"/>
      <c r="CR127" s="956"/>
      <c r="CS127" s="956"/>
      <c r="CT127" s="956"/>
      <c r="CU127" s="956"/>
      <c r="CV127" s="956"/>
      <c r="CW127" s="956"/>
      <c r="CX127" s="956"/>
      <c r="CY127" s="956"/>
      <c r="CZ127" s="956"/>
      <c r="DA127" s="956"/>
      <c r="DB127" s="956"/>
      <c r="DC127" s="956"/>
      <c r="DD127" s="956"/>
      <c r="DE127" s="956"/>
      <c r="DF127" s="957"/>
      <c r="DG127" s="958" t="s">
        <v>394</v>
      </c>
      <c r="DH127" s="959"/>
      <c r="DI127" s="959"/>
      <c r="DJ127" s="959"/>
      <c r="DK127" s="959"/>
      <c r="DL127" s="959" t="s">
        <v>233</v>
      </c>
      <c r="DM127" s="959"/>
      <c r="DN127" s="959"/>
      <c r="DO127" s="959"/>
      <c r="DP127" s="959"/>
      <c r="DQ127" s="959" t="s">
        <v>394</v>
      </c>
      <c r="DR127" s="959"/>
      <c r="DS127" s="959"/>
      <c r="DT127" s="959"/>
      <c r="DU127" s="959"/>
      <c r="DV127" s="960" t="s">
        <v>394</v>
      </c>
      <c r="DW127" s="960"/>
      <c r="DX127" s="960"/>
      <c r="DY127" s="960"/>
      <c r="DZ127" s="961"/>
    </row>
    <row r="128" spans="1:130" s="226" customFormat="1" ht="26.25" customHeight="1" thickBot="1" x14ac:dyDescent="0.2">
      <c r="A128" s="1074" t="s">
        <v>492</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493</v>
      </c>
      <c r="X128" s="1076"/>
      <c r="Y128" s="1076"/>
      <c r="Z128" s="1077"/>
      <c r="AA128" s="1078">
        <v>182</v>
      </c>
      <c r="AB128" s="1079"/>
      <c r="AC128" s="1079"/>
      <c r="AD128" s="1079"/>
      <c r="AE128" s="1080"/>
      <c r="AF128" s="1081">
        <v>182</v>
      </c>
      <c r="AG128" s="1079"/>
      <c r="AH128" s="1079"/>
      <c r="AI128" s="1079"/>
      <c r="AJ128" s="1080"/>
      <c r="AK128" s="1081" t="s">
        <v>233</v>
      </c>
      <c r="AL128" s="1079"/>
      <c r="AM128" s="1079"/>
      <c r="AN128" s="1079"/>
      <c r="AO128" s="1080"/>
      <c r="AP128" s="1082"/>
      <c r="AQ128" s="1083"/>
      <c r="AR128" s="1083"/>
      <c r="AS128" s="1083"/>
      <c r="AT128" s="1084"/>
      <c r="AU128" s="228"/>
      <c r="AV128" s="228"/>
      <c r="AW128" s="228"/>
      <c r="AX128" s="929" t="s">
        <v>494</v>
      </c>
      <c r="AY128" s="930"/>
      <c r="AZ128" s="930"/>
      <c r="BA128" s="930"/>
      <c r="BB128" s="930"/>
      <c r="BC128" s="930"/>
      <c r="BD128" s="930"/>
      <c r="BE128" s="931"/>
      <c r="BF128" s="1085" t="s">
        <v>233</v>
      </c>
      <c r="BG128" s="1086"/>
      <c r="BH128" s="1086"/>
      <c r="BI128" s="1086"/>
      <c r="BJ128" s="1086"/>
      <c r="BK128" s="1086"/>
      <c r="BL128" s="1087"/>
      <c r="BM128" s="1085">
        <v>14.25</v>
      </c>
      <c r="BN128" s="1086"/>
      <c r="BO128" s="1086"/>
      <c r="BP128" s="1086"/>
      <c r="BQ128" s="1086"/>
      <c r="BR128" s="1086"/>
      <c r="BS128" s="1087"/>
      <c r="BT128" s="1085">
        <v>20</v>
      </c>
      <c r="BU128" s="1086"/>
      <c r="BV128" s="1086"/>
      <c r="BW128" s="1086"/>
      <c r="BX128" s="1086"/>
      <c r="BY128" s="1086"/>
      <c r="BZ128" s="1109"/>
      <c r="CA128" s="251"/>
      <c r="CB128" s="251"/>
      <c r="CC128" s="251"/>
      <c r="CD128" s="251"/>
      <c r="CE128" s="251"/>
      <c r="CF128" s="251"/>
      <c r="CG128" s="228"/>
      <c r="CH128" s="228"/>
      <c r="CI128" s="228"/>
      <c r="CJ128" s="250"/>
      <c r="CK128" s="1057"/>
      <c r="CL128" s="1058"/>
      <c r="CM128" s="1058"/>
      <c r="CN128" s="1058"/>
      <c r="CO128" s="1059"/>
      <c r="CP128" s="1068" t="s">
        <v>495</v>
      </c>
      <c r="CQ128" s="754"/>
      <c r="CR128" s="754"/>
      <c r="CS128" s="754"/>
      <c r="CT128" s="754"/>
      <c r="CU128" s="754"/>
      <c r="CV128" s="754"/>
      <c r="CW128" s="754"/>
      <c r="CX128" s="754"/>
      <c r="CY128" s="754"/>
      <c r="CZ128" s="754"/>
      <c r="DA128" s="754"/>
      <c r="DB128" s="754"/>
      <c r="DC128" s="754"/>
      <c r="DD128" s="754"/>
      <c r="DE128" s="754"/>
      <c r="DF128" s="1069"/>
      <c r="DG128" s="1070" t="s">
        <v>233</v>
      </c>
      <c r="DH128" s="1071"/>
      <c r="DI128" s="1071"/>
      <c r="DJ128" s="1071"/>
      <c r="DK128" s="1071"/>
      <c r="DL128" s="1071" t="s">
        <v>394</v>
      </c>
      <c r="DM128" s="1071"/>
      <c r="DN128" s="1071"/>
      <c r="DO128" s="1071"/>
      <c r="DP128" s="1071"/>
      <c r="DQ128" s="1071" t="s">
        <v>394</v>
      </c>
      <c r="DR128" s="1071"/>
      <c r="DS128" s="1071"/>
      <c r="DT128" s="1071"/>
      <c r="DU128" s="1071"/>
      <c r="DV128" s="1072" t="s">
        <v>233</v>
      </c>
      <c r="DW128" s="1072"/>
      <c r="DX128" s="1072"/>
      <c r="DY128" s="1072"/>
      <c r="DZ128" s="1073"/>
    </row>
    <row r="129" spans="1:131" s="226" customFormat="1" ht="26.25" customHeight="1" x14ac:dyDescent="0.15">
      <c r="A129" s="967" t="s">
        <v>106</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496</v>
      </c>
      <c r="X129" s="1104"/>
      <c r="Y129" s="1104"/>
      <c r="Z129" s="1105"/>
      <c r="AA129" s="991">
        <v>5948020</v>
      </c>
      <c r="AB129" s="992"/>
      <c r="AC129" s="992"/>
      <c r="AD129" s="992"/>
      <c r="AE129" s="993"/>
      <c r="AF129" s="994">
        <v>6051295</v>
      </c>
      <c r="AG129" s="992"/>
      <c r="AH129" s="992"/>
      <c r="AI129" s="992"/>
      <c r="AJ129" s="993"/>
      <c r="AK129" s="994">
        <v>6444250</v>
      </c>
      <c r="AL129" s="992"/>
      <c r="AM129" s="992"/>
      <c r="AN129" s="992"/>
      <c r="AO129" s="993"/>
      <c r="AP129" s="1106"/>
      <c r="AQ129" s="1107"/>
      <c r="AR129" s="1107"/>
      <c r="AS129" s="1107"/>
      <c r="AT129" s="1108"/>
      <c r="AU129" s="229"/>
      <c r="AV129" s="229"/>
      <c r="AW129" s="229"/>
      <c r="AX129" s="1098" t="s">
        <v>497</v>
      </c>
      <c r="AY129" s="956"/>
      <c r="AZ129" s="956"/>
      <c r="BA129" s="956"/>
      <c r="BB129" s="956"/>
      <c r="BC129" s="956"/>
      <c r="BD129" s="956"/>
      <c r="BE129" s="957"/>
      <c r="BF129" s="1099" t="s">
        <v>233</v>
      </c>
      <c r="BG129" s="1100"/>
      <c r="BH129" s="1100"/>
      <c r="BI129" s="1100"/>
      <c r="BJ129" s="1100"/>
      <c r="BK129" s="1100"/>
      <c r="BL129" s="1101"/>
      <c r="BM129" s="1099">
        <v>19.25</v>
      </c>
      <c r="BN129" s="1100"/>
      <c r="BO129" s="1100"/>
      <c r="BP129" s="1100"/>
      <c r="BQ129" s="1100"/>
      <c r="BR129" s="1100"/>
      <c r="BS129" s="1101"/>
      <c r="BT129" s="1099">
        <v>30</v>
      </c>
      <c r="BU129" s="1100"/>
      <c r="BV129" s="1100"/>
      <c r="BW129" s="1100"/>
      <c r="BX129" s="1100"/>
      <c r="BY129" s="1100"/>
      <c r="BZ129" s="11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7" t="s">
        <v>498</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499</v>
      </c>
      <c r="X130" s="1104"/>
      <c r="Y130" s="1104"/>
      <c r="Z130" s="1105"/>
      <c r="AA130" s="991">
        <v>1139929</v>
      </c>
      <c r="AB130" s="992"/>
      <c r="AC130" s="992"/>
      <c r="AD130" s="992"/>
      <c r="AE130" s="993"/>
      <c r="AF130" s="994">
        <v>1075042</v>
      </c>
      <c r="AG130" s="992"/>
      <c r="AH130" s="992"/>
      <c r="AI130" s="992"/>
      <c r="AJ130" s="993"/>
      <c r="AK130" s="994">
        <v>1094971</v>
      </c>
      <c r="AL130" s="992"/>
      <c r="AM130" s="992"/>
      <c r="AN130" s="992"/>
      <c r="AO130" s="993"/>
      <c r="AP130" s="1106"/>
      <c r="AQ130" s="1107"/>
      <c r="AR130" s="1107"/>
      <c r="AS130" s="1107"/>
      <c r="AT130" s="1108"/>
      <c r="AU130" s="229"/>
      <c r="AV130" s="229"/>
      <c r="AW130" s="229"/>
      <c r="AX130" s="1098" t="s">
        <v>500</v>
      </c>
      <c r="AY130" s="956"/>
      <c r="AZ130" s="956"/>
      <c r="BA130" s="956"/>
      <c r="BB130" s="956"/>
      <c r="BC130" s="956"/>
      <c r="BD130" s="956"/>
      <c r="BE130" s="957"/>
      <c r="BF130" s="1134">
        <v>11.2</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501</v>
      </c>
      <c r="X131" s="1141"/>
      <c r="Y131" s="1141"/>
      <c r="Z131" s="1142"/>
      <c r="AA131" s="1037">
        <v>4808091</v>
      </c>
      <c r="AB131" s="1019"/>
      <c r="AC131" s="1019"/>
      <c r="AD131" s="1019"/>
      <c r="AE131" s="1020"/>
      <c r="AF131" s="1018">
        <v>4976253</v>
      </c>
      <c r="AG131" s="1019"/>
      <c r="AH131" s="1019"/>
      <c r="AI131" s="1019"/>
      <c r="AJ131" s="1020"/>
      <c r="AK131" s="1018">
        <v>5349279</v>
      </c>
      <c r="AL131" s="1019"/>
      <c r="AM131" s="1019"/>
      <c r="AN131" s="1019"/>
      <c r="AO131" s="1020"/>
      <c r="AP131" s="1143"/>
      <c r="AQ131" s="1144"/>
      <c r="AR131" s="1144"/>
      <c r="AS131" s="1144"/>
      <c r="AT131" s="1145"/>
      <c r="AU131" s="229"/>
      <c r="AV131" s="229"/>
      <c r="AW131" s="229"/>
      <c r="AX131" s="1116" t="s">
        <v>502</v>
      </c>
      <c r="AY131" s="754"/>
      <c r="AZ131" s="754"/>
      <c r="BA131" s="754"/>
      <c r="BB131" s="754"/>
      <c r="BC131" s="754"/>
      <c r="BD131" s="754"/>
      <c r="BE131" s="1069"/>
      <c r="BF131" s="1117">
        <v>78.599999999999994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3" t="s">
        <v>503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504</v>
      </c>
      <c r="W132" s="1127"/>
      <c r="X132" s="1127"/>
      <c r="Y132" s="1127"/>
      <c r="Z132" s="1128"/>
      <c r="AA132" s="1129">
        <v>11.30367541</v>
      </c>
      <c r="AB132" s="1130"/>
      <c r="AC132" s="1130"/>
      <c r="AD132" s="1130"/>
      <c r="AE132" s="1131"/>
      <c r="AF132" s="1132">
        <v>11.59480838</v>
      </c>
      <c r="AG132" s="1130"/>
      <c r="AH132" s="1130"/>
      <c r="AI132" s="1130"/>
      <c r="AJ132" s="1131"/>
      <c r="AK132" s="1132">
        <v>10.852995330000001</v>
      </c>
      <c r="AL132" s="1130"/>
      <c r="AM132" s="1130"/>
      <c r="AN132" s="1130"/>
      <c r="AO132" s="1131"/>
      <c r="AP132" s="1034"/>
      <c r="AQ132" s="1035"/>
      <c r="AR132" s="1035"/>
      <c r="AS132" s="1035"/>
      <c r="AT132" s="113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505</v>
      </c>
      <c r="W133" s="1110"/>
      <c r="X133" s="1110"/>
      <c r="Y133" s="1110"/>
      <c r="Z133" s="1111"/>
      <c r="AA133" s="1112">
        <v>10.3</v>
      </c>
      <c r="AB133" s="1113"/>
      <c r="AC133" s="1113"/>
      <c r="AD133" s="1113"/>
      <c r="AE133" s="1114"/>
      <c r="AF133" s="1112">
        <v>11</v>
      </c>
      <c r="AG133" s="1113"/>
      <c r="AH133" s="1113"/>
      <c r="AI133" s="1113"/>
      <c r="AJ133" s="1114"/>
      <c r="AK133" s="1112">
        <v>11.2</v>
      </c>
      <c r="AL133" s="1113"/>
      <c r="AM133" s="1113"/>
      <c r="AN133" s="1113"/>
      <c r="AO133" s="1114"/>
      <c r="AP133" s="1061"/>
      <c r="AQ133" s="1062"/>
      <c r="AR133" s="1062"/>
      <c r="AS133" s="1062"/>
      <c r="AT133" s="111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v3VPJHjPuzIfXnD/nvfpBgrI5TaU9BOhzPBJZnzqqvrv+Xkj8qdBjXB8f8Jj3BwoeSKtVly1wAoP552WLBIZA==" saltValue="CoGCSzFHnHJSz4syornxg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qoOpMM4nCfmvIUbw9rdeCuZEQtun209v7rZlh6dp4k7b0mM5sSsAoBUruXAHDd5qez0QHV2R/vOP54HsEE9MA==" saltValue="fy6Nl3sUUxO5HQtgaQGpM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6NTpraNONn+jqTI9tou5V9CM848XDGyIWfLhCcPz8CnJTqQusur36Rf7Yrv8ZUex43VekV457XMw7lyM9aFw==" saltValue="D+oWyEncZUbQWOYMyM0x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9" t="s">
        <v>514</v>
      </c>
      <c r="AL9" s="1150"/>
      <c r="AM9" s="1150"/>
      <c r="AN9" s="1151"/>
      <c r="AO9" s="277">
        <v>2026235</v>
      </c>
      <c r="AP9" s="277">
        <v>133657</v>
      </c>
      <c r="AQ9" s="278">
        <v>106927</v>
      </c>
      <c r="AR9" s="279">
        <v>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9" t="s">
        <v>515</v>
      </c>
      <c r="AL10" s="1150"/>
      <c r="AM10" s="1150"/>
      <c r="AN10" s="1151"/>
      <c r="AO10" s="280">
        <v>34284</v>
      </c>
      <c r="AP10" s="280">
        <v>2261</v>
      </c>
      <c r="AQ10" s="281">
        <v>15145</v>
      </c>
      <c r="AR10" s="282">
        <v>-85.1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9" t="s">
        <v>516</v>
      </c>
      <c r="AL11" s="1150"/>
      <c r="AM11" s="1150"/>
      <c r="AN11" s="1151"/>
      <c r="AO11" s="280">
        <v>80263</v>
      </c>
      <c r="AP11" s="280">
        <v>5294</v>
      </c>
      <c r="AQ11" s="281">
        <v>1510</v>
      </c>
      <c r="AR11" s="282">
        <v>250.6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9" t="s">
        <v>517</v>
      </c>
      <c r="AL12" s="1150"/>
      <c r="AM12" s="1150"/>
      <c r="AN12" s="1151"/>
      <c r="AO12" s="280" t="s">
        <v>518</v>
      </c>
      <c r="AP12" s="280" t="s">
        <v>518</v>
      </c>
      <c r="AQ12" s="281">
        <v>21</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9" t="s">
        <v>519</v>
      </c>
      <c r="AL13" s="1150"/>
      <c r="AM13" s="1150"/>
      <c r="AN13" s="1151"/>
      <c r="AO13" s="280">
        <v>31034</v>
      </c>
      <c r="AP13" s="280">
        <v>2047</v>
      </c>
      <c r="AQ13" s="281">
        <v>4533</v>
      </c>
      <c r="AR13" s="282">
        <v>-54.8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9" t="s">
        <v>520</v>
      </c>
      <c r="AL14" s="1150"/>
      <c r="AM14" s="1150"/>
      <c r="AN14" s="1151"/>
      <c r="AO14" s="280">
        <v>30226</v>
      </c>
      <c r="AP14" s="280">
        <v>1994</v>
      </c>
      <c r="AQ14" s="281">
        <v>2422</v>
      </c>
      <c r="AR14" s="282">
        <v>-17.7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2" t="s">
        <v>521</v>
      </c>
      <c r="AL15" s="1153"/>
      <c r="AM15" s="1153"/>
      <c r="AN15" s="1154"/>
      <c r="AO15" s="280">
        <v>-155907</v>
      </c>
      <c r="AP15" s="280">
        <v>-10284</v>
      </c>
      <c r="AQ15" s="281">
        <v>-7979</v>
      </c>
      <c r="AR15" s="282">
        <v>28.9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2" t="s">
        <v>187</v>
      </c>
      <c r="AL16" s="1153"/>
      <c r="AM16" s="1153"/>
      <c r="AN16" s="1154"/>
      <c r="AO16" s="280">
        <v>2046135</v>
      </c>
      <c r="AP16" s="280">
        <v>134969</v>
      </c>
      <c r="AQ16" s="281">
        <v>122579</v>
      </c>
      <c r="AR16" s="282">
        <v>10.1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5" t="s">
        <v>526</v>
      </c>
      <c r="AL21" s="1156"/>
      <c r="AM21" s="1156"/>
      <c r="AN21" s="1157"/>
      <c r="AO21" s="293">
        <v>15.11</v>
      </c>
      <c r="AP21" s="294">
        <v>10.66</v>
      </c>
      <c r="AQ21" s="295">
        <v>4.45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5" t="s">
        <v>527</v>
      </c>
      <c r="AL22" s="1156"/>
      <c r="AM22" s="1156"/>
      <c r="AN22" s="1157"/>
      <c r="AO22" s="298">
        <v>94.4</v>
      </c>
      <c r="AP22" s="299">
        <v>96.3</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6" t="s">
        <v>528</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3" t="s">
        <v>531</v>
      </c>
      <c r="AL32" s="1164"/>
      <c r="AM32" s="1164"/>
      <c r="AN32" s="1165"/>
      <c r="AO32" s="308">
        <v>1356614</v>
      </c>
      <c r="AP32" s="308">
        <v>89486</v>
      </c>
      <c r="AQ32" s="309">
        <v>59977</v>
      </c>
      <c r="AR32" s="310">
        <v>49.2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3" t="s">
        <v>532</v>
      </c>
      <c r="AL33" s="1164"/>
      <c r="AM33" s="1164"/>
      <c r="AN33" s="1165"/>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3" t="s">
        <v>533</v>
      </c>
      <c r="AL34" s="1164"/>
      <c r="AM34" s="1164"/>
      <c r="AN34" s="1165"/>
      <c r="AO34" s="308" t="s">
        <v>518</v>
      </c>
      <c r="AP34" s="308" t="s">
        <v>518</v>
      </c>
      <c r="AQ34" s="309" t="s">
        <v>518</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3" t="s">
        <v>534</v>
      </c>
      <c r="AL35" s="1164"/>
      <c r="AM35" s="1164"/>
      <c r="AN35" s="1165"/>
      <c r="AO35" s="308">
        <v>236237</v>
      </c>
      <c r="AP35" s="308">
        <v>15583</v>
      </c>
      <c r="AQ35" s="309">
        <v>16053</v>
      </c>
      <c r="AR35" s="310">
        <v>-2.9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3" t="s">
        <v>535</v>
      </c>
      <c r="AL36" s="1164"/>
      <c r="AM36" s="1164"/>
      <c r="AN36" s="1165"/>
      <c r="AO36" s="308">
        <v>82546</v>
      </c>
      <c r="AP36" s="308">
        <v>5445</v>
      </c>
      <c r="AQ36" s="309">
        <v>3449</v>
      </c>
      <c r="AR36" s="310">
        <v>57.9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3" t="s">
        <v>536</v>
      </c>
      <c r="AL37" s="1164"/>
      <c r="AM37" s="1164"/>
      <c r="AN37" s="1165"/>
      <c r="AO37" s="308" t="s">
        <v>518</v>
      </c>
      <c r="AP37" s="308" t="s">
        <v>518</v>
      </c>
      <c r="AQ37" s="309">
        <v>404</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6" t="s">
        <v>537</v>
      </c>
      <c r="AL38" s="1167"/>
      <c r="AM38" s="1167"/>
      <c r="AN38" s="1168"/>
      <c r="AO38" s="311">
        <v>131</v>
      </c>
      <c r="AP38" s="311">
        <v>9</v>
      </c>
      <c r="AQ38" s="312">
        <v>3</v>
      </c>
      <c r="AR38" s="300">
        <v>200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6" t="s">
        <v>538</v>
      </c>
      <c r="AL39" s="1167"/>
      <c r="AM39" s="1167"/>
      <c r="AN39" s="1168"/>
      <c r="AO39" s="308" t="s">
        <v>518</v>
      </c>
      <c r="AP39" s="308" t="s">
        <v>518</v>
      </c>
      <c r="AQ39" s="309">
        <v>-3105</v>
      </c>
      <c r="AR39" s="310" t="s">
        <v>518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3" t="s">
        <v>539</v>
      </c>
      <c r="AL40" s="1164"/>
      <c r="AM40" s="1164"/>
      <c r="AN40" s="1165"/>
      <c r="AO40" s="308">
        <v>-1094971</v>
      </c>
      <c r="AP40" s="308">
        <v>-72228</v>
      </c>
      <c r="AQ40" s="309">
        <v>-51549</v>
      </c>
      <c r="AR40" s="310">
        <v>40.1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9" t="s">
        <v>299</v>
      </c>
      <c r="AL41" s="1170"/>
      <c r="AM41" s="1170"/>
      <c r="AN41" s="1171"/>
      <c r="AO41" s="308">
        <v>580557</v>
      </c>
      <c r="AP41" s="308">
        <v>38295</v>
      </c>
      <c r="AQ41" s="309">
        <v>25231</v>
      </c>
      <c r="AR41" s="310">
        <v>51.8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8" t="s">
        <v>509</v>
      </c>
      <c r="AN49" s="1160" t="s">
        <v>543</v>
      </c>
      <c r="AO49" s="1161"/>
      <c r="AP49" s="1161"/>
      <c r="AQ49" s="1161"/>
      <c r="AR49" s="116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9"/>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1109795</v>
      </c>
      <c r="AN51" s="330">
        <v>66783</v>
      </c>
      <c r="AO51" s="331">
        <v>11.8</v>
      </c>
      <c r="AP51" s="332">
        <v>67343</v>
      </c>
      <c r="AQ51" s="333">
        <v>0.1</v>
      </c>
      <c r="AR51" s="334">
        <v>11.7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641319</v>
      </c>
      <c r="AN52" s="338">
        <v>38592</v>
      </c>
      <c r="AO52" s="339">
        <v>5.3</v>
      </c>
      <c r="AP52" s="340">
        <v>32865</v>
      </c>
      <c r="AQ52" s="341">
        <v>-6.3</v>
      </c>
      <c r="AR52" s="342">
        <v>11.6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1089251</v>
      </c>
      <c r="AN53" s="330">
        <v>67051</v>
      </c>
      <c r="AO53" s="331">
        <v>0.4</v>
      </c>
      <c r="AP53" s="332">
        <v>73475</v>
      </c>
      <c r="AQ53" s="333">
        <v>9.1</v>
      </c>
      <c r="AR53" s="334">
        <v>-8.6999999999999993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647130</v>
      </c>
      <c r="AN54" s="338">
        <v>39836</v>
      </c>
      <c r="AO54" s="339">
        <v>3.2</v>
      </c>
      <c r="AP54" s="340">
        <v>43072</v>
      </c>
      <c r="AQ54" s="341">
        <v>31.1</v>
      </c>
      <c r="AR54" s="342">
        <v>-27.9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2206336</v>
      </c>
      <c r="AN55" s="330">
        <v>139430</v>
      </c>
      <c r="AO55" s="331">
        <v>107.9</v>
      </c>
      <c r="AP55" s="332">
        <v>87464</v>
      </c>
      <c r="AQ55" s="333">
        <v>19</v>
      </c>
      <c r="AR55" s="334">
        <v>88.9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1359145</v>
      </c>
      <c r="AN56" s="338">
        <v>85891</v>
      </c>
      <c r="AO56" s="339">
        <v>115.6</v>
      </c>
      <c r="AP56" s="340">
        <v>47479</v>
      </c>
      <c r="AQ56" s="341">
        <v>10.199999999999999</v>
      </c>
      <c r="AR56" s="342">
        <v>105.4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3115849</v>
      </c>
      <c r="AN57" s="330">
        <v>201438</v>
      </c>
      <c r="AO57" s="331">
        <v>44.5</v>
      </c>
      <c r="AP57" s="332">
        <v>117234</v>
      </c>
      <c r="AQ57" s="333">
        <v>34</v>
      </c>
      <c r="AR57" s="334">
        <v>10.5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2626635</v>
      </c>
      <c r="AN58" s="338">
        <v>169811</v>
      </c>
      <c r="AO58" s="339">
        <v>97.7</v>
      </c>
      <c r="AP58" s="340">
        <v>59796</v>
      </c>
      <c r="AQ58" s="341">
        <v>25.9</v>
      </c>
      <c r="AR58" s="342">
        <v>71.8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1920702</v>
      </c>
      <c r="AN59" s="330">
        <v>126695</v>
      </c>
      <c r="AO59" s="331">
        <v>-37.1</v>
      </c>
      <c r="AP59" s="332">
        <v>97758</v>
      </c>
      <c r="AQ59" s="333">
        <v>-16.600000000000001</v>
      </c>
      <c r="AR59" s="334">
        <v>-20.5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1531911</v>
      </c>
      <c r="AN60" s="338">
        <v>101050</v>
      </c>
      <c r="AO60" s="339">
        <v>-40.5</v>
      </c>
      <c r="AP60" s="340">
        <v>45946</v>
      </c>
      <c r="AQ60" s="341">
        <v>-23.2</v>
      </c>
      <c r="AR60" s="342">
        <v>-17.3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1888387</v>
      </c>
      <c r="AN61" s="345">
        <v>120279</v>
      </c>
      <c r="AO61" s="346">
        <v>25.5</v>
      </c>
      <c r="AP61" s="347">
        <v>88655</v>
      </c>
      <c r="AQ61" s="348">
        <v>9.1</v>
      </c>
      <c r="AR61" s="334">
        <v>16.399999999999999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1361228</v>
      </c>
      <c r="AN62" s="338">
        <v>87036</v>
      </c>
      <c r="AO62" s="339">
        <v>36.299999999999997</v>
      </c>
      <c r="AP62" s="340">
        <v>45832</v>
      </c>
      <c r="AQ62" s="341">
        <v>7.5</v>
      </c>
      <c r="AR62" s="342">
        <v>28.8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6ijVM3LOsCKwyKIMiu7Dz4k9mf6+9CnFp9ITS6QCNeivXc855MaHOKrodDDEajt5Tc6tFUDTmxAUop7BrdKA==" saltValue="NRAh60x+YO0uhF3xE1Oc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GuRNBidVUJyH4O2yE871rjHJeOQKa4L9Z7pM2BTxa0o3VyTuI3P7cNcxttlvKjHRI1GxTG5kHRvvI5TrH9ej0Q==" saltValue="5BjYfN+5TQEjMv4rZEzxo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xRPMo6/mZRh9p6qMyJWGRFlQ9wKln62J10pAAfAMtJ4zz9eX8A1mRXxeuV5OEgzyaC3k3IOfnmwqek74fRKhSA==" saltValue="vVjscG9tuIiGYI9xDett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2" t="s">
        <v>3</v>
      </c>
      <c r="D47" s="1172"/>
      <c r="E47" s="1173"/>
      <c r="F47" s="11">
        <v>18.760000000000002</v>
      </c>
      <c r="G47" s="12">
        <v>17.04</v>
      </c>
      <c r="H47" s="12">
        <v>14.54</v>
      </c>
      <c r="I47" s="12">
        <v>12.61</v>
      </c>
      <c r="J47" s="13">
        <v>16.899999999999999</v>
      </c>
    </row>
    <row r="48" spans="2:10" ht="57.75" customHeight="1" x14ac:dyDescent="0.15">
      <c r="B48" s="14"/>
      <c r="C48" s="1174" t="s">
        <v>4</v>
      </c>
      <c r="D48" s="1174"/>
      <c r="E48" s="1175"/>
      <c r="F48" s="15">
        <v>4.28</v>
      </c>
      <c r="G48" s="16">
        <v>3.44</v>
      </c>
      <c r="H48" s="16">
        <v>3.17</v>
      </c>
      <c r="I48" s="16">
        <v>3.92</v>
      </c>
      <c r="J48" s="17">
        <v>6.51</v>
      </c>
    </row>
    <row r="49" spans="2:10" ht="57.75" customHeight="1" thickBot="1" x14ac:dyDescent="0.2">
      <c r="B49" s="18"/>
      <c r="C49" s="1176" t="s">
        <v>5</v>
      </c>
      <c r="D49" s="1176"/>
      <c r="E49" s="1177"/>
      <c r="F49" s="19" t="s">
        <v>564</v>
      </c>
      <c r="G49" s="20" t="s">
        <v>565</v>
      </c>
      <c r="H49" s="20" t="s">
        <v>566</v>
      </c>
      <c r="I49" s="20" t="s">
        <v>567</v>
      </c>
      <c r="J49" s="21">
        <v>7.89</v>
      </c>
    </row>
    <row r="50" spans="2:10" x14ac:dyDescent="0.15"/>
  </sheetData>
  <sheetProtection algorithmName="SHA-512" hashValue="82xxiYXNNo7yQb7cEV2q6ezvO+vu4Zqe4dXzVXTlLcZavSI4rQNuHug016BtSJmDNUgHSdiY3QUHZDgKOZ7iJg==" saltValue="Imeem5yabJNKh+Z60qr5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2023-03-23T07:38:04Z</cp:lastPrinted>
  <dcterms:created xsi:type="dcterms:W3CDTF">2023-02-20T06:29:40Z</dcterms:created>
  <dcterms:modified xsi:type="dcterms:W3CDTF">2023-09-28T09:16:57Z</dcterms:modified>
  <cp:category/>
</cp:coreProperties>
</file>