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15360" windowHeight="7635" tabRatio="84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<sst xmlns="http://schemas.openxmlformats.org/spreadsheetml/2006/main" count="1170" uniqueCount="641">
  <si>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</si>
  <si>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</si>
  <si>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</si>
  <si>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</si>
  <si>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</si>
  <si>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</si>
  <si>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</si>
  <si>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</si>
  <si>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</si>
  <si>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</si>
  <si>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</si>
  <si>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</si>
  <si>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</si>
  <si>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</si>
  <si>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</si>
  <si>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</si>
  <si>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</si>
  <si>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</si>
  <si>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</si>
  <si>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</si>
  <si>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</si>
  <si>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</si>
  <si>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</si>
  <si>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</si>
  <si>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</si>
  <si>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</si>
  <si>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</si>
  <si>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</si>
  <si>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</si>
  <si>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</si>
  <si>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</si>
  <si>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</si>
  <si>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</si>
  <si>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</si>
  <si>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</si>
  <si>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</si>
  <si>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</si>
  <si>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</si>
  <si>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</si>
  <si>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</si>
  <si>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</si>
  <si>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</si>
  <si>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</si>
  <si>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</si>
  <si>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</si>
  <si>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</si>
  <si>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</si>
  <si>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</si>
  <si>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</si>
  <si>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</si>
  <si>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</si>
  <si>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</si>
  <si>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</si>
  <si>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</si>
  <si>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</si>
  <si>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</si>
  <si>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</si>
  <si>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</si>
  <si>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</si>
  <si>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</si>
  <si>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</si>
  <si>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</si>
  <si>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</si>
  <si>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</si>
  <si>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</si>
  <si>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</si>
  <si>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</si>
  <si>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</si>
  <si>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</si>
  <si>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</si>
  <si>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</si>
  <si>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</si>
  <si>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</si>
  <si>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</si>
  <si>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</si>
  <si>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</si>
  <si>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</si>
  <si>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</si>
  <si>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</si>
  <si>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</si>
  <si>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</si>
  <si>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</si>
  <si>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</si>
  <si>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</si>
  <si>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</si>
  <si>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</si>
  <si>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</si>
  <si>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</si>
  <si>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</si>
  <si>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</si>
  <si>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</si>
  <si>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</si>
  <si>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</si>
  <si>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</si>
  <si>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</si>
  <si>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</si>
  <si>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</si>
  <si>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</si>
  <si>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</si>
  <si>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</si>
  <si>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上富田町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</si>
  <si>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</si>
  <si>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</si>
  <si>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</si>
  <si>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</si>
  <si>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</si>
  <si>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</si>
  <si>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</si>
  <si>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</si>
  <si>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</si>
  <si>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</si>
  <si>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</si>
  <si>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</si>
  <si>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</si>
  <si>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</si>
  <si>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</si>
  <si>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</si>
  <si>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</si>
  <si>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</si>
  <si>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</si>
  <si>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</si>
  <si>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</si>
  <si>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</si>
  <si>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</si>
  <si>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</si>
  <si>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</si>
  <si>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</si>
  <si>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</si>
  <si>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</si>
  <si>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</si>
  <si>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</si>
  <si>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</si>
  <si>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</si>
  <si>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</si>
  <si>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</si>
  <si>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</si>
  <si>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</si>
  <si>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</si>
  <si>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</si>
  <si>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</si>
  <si>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</si>
  <si>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</si>
  <si>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</si>
  <si>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</si>
  <si>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</si>
  <si>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</si>
  <si>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</si>
  <si>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</si>
  <si>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</si>
  <si>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</si>
  <si>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</si>
  <si>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</si>
  <si>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</si>
  <si>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</si>
  <si>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</si>
  <si>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</si>
  <si>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</si>
  <si>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</si>
  <si>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</si>
  <si>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</si>
  <si>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</si>
  <si>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</si>
  <si>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</si>
  <si>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</si>
  <si>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</si>
  <si>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</si>
  <si>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</si>
  <si>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</si>
  <si>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</si>
  <si>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</si>
  <si>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</si>
  <si>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</si>
  <si>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</si>
  <si>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</si>
  <si>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</si>
  <si>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</si>
  <si>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</si>
  <si>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</si>
  <si>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</si>
  <si>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</si>
  <si>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</si>
  <si>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</si>
  <si>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</si>
  <si>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</si>
  <si>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</si>
  <si>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</si>
  <si>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</si>
  <si>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</si>
  <si>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</si>
  <si>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</si>
  <si>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</si>
  <si>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</si>
  <si>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</si>
  <si>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</si>
  <si>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</si>
  <si>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</si>
  <si>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</si>
  <si>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</si>
  <si>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</si>
  <si>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</si>
  <si>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</si>
  <si>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</si>
  <si>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</si>
  <si>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</si>
  <si>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</si>
  <si>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</si>
  <si>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</si>
  <si>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</si>
  <si>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</si>
  <si>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</si>
  <si>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</si>
  <si>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</si>
  <si>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</si>
  <si>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</si>
  <si>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</si>
  <si>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</si>
  <si>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和歌山県上富田町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</si>
  <si>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</si>
  <si>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</si>
  <si>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</si>
  <si>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</si>
  <si>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</si>
  <si>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</si>
  <si>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</si>
  <si>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</si>
  <si>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</si>
  <si>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</si>
  <si>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</si>
  <si>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</si>
  <si>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</si>
  <si>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</si>
  <si>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</si>
  <si>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</si>
  <si>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</si>
  <si>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</si>
  <si>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</si>
  <si>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</si>
  <si>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</si>
  <si>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</si>
  <si>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</si>
  <si>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</si>
  <si>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</si>
  <si>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</si>
  <si>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</si>
  <si>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</si>
  <si>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</si>
  <si>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</si>
  <si>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</si>
  <si>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</si>
  <si>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</si>
  <si>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</si>
  <si>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</si>
  <si>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</si>
  <si>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</si>
  <si>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</si>
  <si>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</si>
  <si>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</si>
  <si>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</si>
  <si>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</si>
  <si>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</si>
  <si>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</si>
  <si>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</si>
  <si>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</si>
  <si>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</si>
  <si>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</si>
  <si>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</si>
  <si>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</si>
  <si>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</si>
  <si>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</si>
  <si>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</si>
  <si>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</si>
  <si>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</si>
  <si>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</si>
  <si>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</si>
  <si>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</si>
  <si>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</si>
  <si>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</si>
  <si>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</si>
  <si>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</si>
  <si>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</si>
  <si>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</si>
  <si>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</si>
  <si>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</si>
  <si>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</si>
  <si>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</si>
  <si>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</si>
  <si>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</si>
  <si>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</si>
  <si>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</si>
  <si>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</si>
  <si>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</si>
  <si>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</si>
  <si>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</si>
  <si>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</si>
  <si>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</si>
  <si>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</si>
  <si>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</si>
  <si>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</si>
  <si>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</si>
  <si>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</si>
  <si>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</si>
  <si>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</si>
  <si>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</si>
  <si>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</si>
  <si>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</si>
  <si>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</si>
  <si>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</si>
  <si>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</si>
  <si>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</si>
  <si>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</si>
  <si>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</si>
  <si>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</si>
  <si>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</si>
  <si>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</si>
  <si>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</si>
  <si>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</si>
  <si>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</si>
  <si>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</si>
  <si>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</si>
  <si>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</si>
  <si>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</si>
  <si>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</si>
  <si>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</si>
  <si>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</si>
  <si>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</si>
  <si>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</si>
  <si>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</si>
  <si>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</si>
  <si>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</si>
  <si>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</si>
  <si>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</si>
  <si>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</si>
  <si>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</si>
  <si>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</si>
  <si>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</si>
  <si>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</si>
  <si>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</si>
  <si>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</si>
  <si>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</si>
  <si>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</si>
  <si>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</si>
  <si>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</si>
  <si>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</si>
  <si>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</si>
  <si>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</si>
  <si>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</si>
  <si>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</si>
  <si>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</si>
  <si>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</si>
  <si>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</si>
  <si>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</si>
  <si>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</si>
  <si>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</si>
  <si>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</si>
  <si>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</si>
  <si>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</si>
  <si>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</si>
  <si>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</si>
  <si>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</si>
  <si>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</si>
  <si>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</si>
  <si>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</si>
  <si>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</si>
  <si>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</si>
  <si>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</si>
  <si>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</si>
  <si>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</si>
  <si>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</si>
  <si>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</si>
  <si>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和歌山県上富田町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</si>
  <si>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</si>
  <si>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</si>
  <si>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</si>
  <si>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</si>
  <si>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</si>
  <si>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</si>
  <si>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</si>
  <si>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</si>
  <si>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</si>
  <si>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</si>
  <si>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</si>
  <si>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</si>
  <si>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</si>
  <si>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</si>
  <si>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</si>
  <si>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</si>
  <si>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</si>
  <si>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</si>
  <si>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</si>
  <si>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</si>
  <si>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宅地取得資金貸付事業</t>
    <phoneticPr fontId="5"/>
  </si>
  <si>
    <t>-</t>
    <phoneticPr fontId="5"/>
  </si>
  <si>
    <t>住宅新築資金貸付事業</t>
    <phoneticPr fontId="5"/>
  </si>
  <si>
    <t>-</t>
    <phoneticPr fontId="5"/>
  </si>
  <si>
    <t>奨学事業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</si>
  <si>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</si>
  <si>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</si>
  <si>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</si>
  <si>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</si>
  <si>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</si>
  <si>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</si>
  <si>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</si>
  <si>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</si>
  <si>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</si>
  <si>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</si>
  <si>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</si>
  <si>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</si>
  <si>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</si>
  <si>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</si>
  <si>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t>
    <phoneticPr fontId="5"/>
  </si>
  <si>
    <t>後期高齢者医療</t>
    <phoneticPr fontId="5"/>
  </si>
  <si>
    <t>水道事業</t>
    <phoneticPr fontId="5"/>
  </si>
  <si>
    <t>法適用企業</t>
    <phoneticPr fontId="5"/>
  </si>
  <si>
    <t>公共下水道事業</t>
    <phoneticPr fontId="5"/>
  </si>
  <si>
    <t>法非適用企業</t>
    <phoneticPr fontId="5"/>
  </si>
  <si>
    <t>農業集落排水事業</t>
    <phoneticPr fontId="5"/>
  </si>
  <si>
    <t>-</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</si>
  <si>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</si>
  <si>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</si>
  <si>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</si>
  <si>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</si>
  <si>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</si>
  <si>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</si>
  <si>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</si>
  <si>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</si>
  <si>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</si>
  <si>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</si>
  <si>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</si>
  <si>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</si>
  <si>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</si>
  <si>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</si>
  <si>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</si>
  <si>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</si>
  <si>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</si>
  <si>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</si>
  <si>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</si>
  <si>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</si>
  <si>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</si>
  <si>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</si>
  <si>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</si>
  <si>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</si>
  <si>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</si>
  <si>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</si>
  <si>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</si>
  <si>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</si>
  <si>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</si>
  <si>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</si>
  <si>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</si>
  <si>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</si>
  <si>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</si>
  <si>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</si>
  <si>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</si>
  <si>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</si>
  <si>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</si>
  <si>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</si>
  <si>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</si>
  <si>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</si>
  <si>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</si>
  <si>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</si>
  <si>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</si>
  <si>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</si>
  <si>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</si>
  <si>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</si>
  <si>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</si>
  <si>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</si>
  <si>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</si>
  <si>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</si>
  <si>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</si>
  <si>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</si>
  <si>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</si>
  <si>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</si>
  <si>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</si>
  <si>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</si>
  <si>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</si>
  <si>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</si>
  <si>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</si>
  <si>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</si>
  <si>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</si>
  <si>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</si>
  <si>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</si>
  <si>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</si>
  <si>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</si>
  <si>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</si>
  <si>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t>
    <phoneticPr fontId="5"/>
  </si>
  <si>
    <t>(Ｆ)</t>
    <phoneticPr fontId="5"/>
  </si>
  <si>
    <t>後期高齢者医療</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</si>
  <si>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</si>
  <si>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</si>
  <si>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</si>
  <si>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</si>
  <si>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</si>
  <si>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</si>
  <si>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</si>
  <si>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</si>
  <si>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</si>
  <si>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</si>
  <si>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</si>
  <si>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</si>
  <si>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</si>
  <si>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</si>
  <si>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</si>
  <si>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</si>
  <si>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</si>
  <si>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</si>
  <si>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</si>
  <si>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</si>
  <si>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</si>
  <si>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</si>
  <si>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</si>
  <si>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</si>
  <si>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</si>
  <si>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</si>
  <si>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</si>
  <si>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</si>
  <si>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</si>
  <si>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</si>
  <si>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</si>
  <si>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</si>
  <si>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</si>
  <si>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</si>
  <si>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</si>
  <si>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</si>
  <si>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</si>
  <si>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</si>
  <si>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</si>
  <si>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</si>
  <si>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</si>
  <si>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</si>
  <si>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</si>
  <si>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</si>
  <si>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</si>
  <si>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</si>
  <si>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</si>
  <si>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</si>
  <si>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</si>
  <si>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</si>
  <si>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</si>
  <si>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</si>
  <si>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</si>
  <si>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</si>
  <si>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</si>
  <si>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</si>
  <si>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</si>
  <si>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</si>
  <si>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</si>
  <si>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</si>
  <si>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</si>
  <si>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</si>
  <si>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</si>
  <si>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</si>
  <si>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</si>
  <si>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</si>
  <si>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</si>
  <si>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</si>
  <si>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</si>
  <si>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</si>
  <si>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</si>
  <si>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</si>
  <si>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</si>
  <si>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</si>
  <si>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</si>
  <si>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</si>
  <si>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</si>
  <si>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</si>
  <si>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</si>
  <si>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</si>
  <si>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</si>
  <si>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</si>
  <si>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</si>
  <si>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</si>
  <si>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</si>
  <si>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</si>
  <si>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</si>
  <si>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0.39</t>
  </si>
  <si>
    <t>▲ 2.26</t>
  </si>
  <si>
    <t>水道事業</t>
  </si>
  <si>
    <t>一般会計</t>
  </si>
  <si>
    <t>宅地造成事業</t>
  </si>
  <si>
    <t>介護保険</t>
  </si>
  <si>
    <t>公共下水道事業</t>
  </si>
  <si>
    <t>後期高齢者医療</t>
  </si>
  <si>
    <t>国民健康保険事業</t>
  </si>
  <si>
    <t>宅地取得資金貸付事業</t>
  </si>
  <si>
    <t>▲ 0.00</t>
  </si>
  <si>
    <t>その他会計（赤字）</t>
  </si>
  <si>
    <t>▲ 0.62</t>
  </si>
  <si>
    <t>▲ 0.52</t>
  </si>
  <si>
    <t>▲ 0.32</t>
  </si>
  <si>
    <t>▲ 0.26</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</si>
  <si>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</si>
  <si>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</si>
  <si>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</si>
  <si>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</si>
  <si>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</si>
  <si>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</si>
  <si>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</si>
  <si>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</si>
  <si>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</si>
  <si>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</si>
  <si>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</si>
  <si>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</si>
  <si>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</si>
  <si>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t>
    <phoneticPr fontId="2"/>
  </si>
  <si>
    <t>和歌山県市町村総合事務組合</t>
  </si>
  <si>
    <t>紀南地方老人福祉施設組合（普通会計）</t>
  </si>
  <si>
    <t>紀南地方老人福祉施設組合（公営企業会計）</t>
  </si>
  <si>
    <t>富田川治水組合</t>
  </si>
  <si>
    <t>紀南地方児童福祉施設組合</t>
  </si>
  <si>
    <t>田辺周辺広域市町村圏組合</t>
  </si>
  <si>
    <t>上大中清掃施設組合</t>
  </si>
  <si>
    <t>富田川衛生施設組合</t>
  </si>
  <si>
    <t>和歌山地方税回収機構</t>
  </si>
  <si>
    <t>和歌山県後期高齢者医療広域連合（普通会計）</t>
  </si>
  <si>
    <t>和歌山県後期高齢者医療広域連合（特別会計）</t>
  </si>
  <si>
    <t>和歌山県住宅新築資金等貸付金回収管理組合</t>
  </si>
  <si>
    <t>公立紀南病院組合</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</si>
  <si>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</si>
  <si>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</si>
  <si>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</si>
  <si>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</si>
  <si>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</si>
  <si>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</si>
  <si>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</si>
  <si>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</si>
  <si>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</si>
  <si>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</si>
  <si>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</si>
  <si>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</si>
  <si>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▲90</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</si>
  <si>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</si>
  <si>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</si>
  <si>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</si>
  <si>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有形固定資産減価償却率については、類似団体と比較して大きな差はないものの、率が上がってきているので、公共施設等総合管理計画に基づき、適切な維持管理に取り組んでいく必要がある。
将来負担比率については、類似団体と比較すると数値が高い状況にあるが、数値としては改善されつつあり、今後も比率が上がりすぎないよう計画的に進めていく必要がある。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</si>
  <si>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</si>
  <si>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</si>
  <si>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</si>
  <si>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</si>
  <si>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</si>
  <si>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</si>
  <si>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将来負担比率、実質公債費比率とも類似団体平均値よりも高い水準にあるが、健全化判断比率の早期健全化基準内には収まっている状況なので、今後も数値の上昇に気を付けながら財政運営を行っていく。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</si>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</sst>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96248</c:v>
                </c:pt>
                <c:pt idx="4">
                  <c:v>76413</c:v>
                </c:pt>
              </c:numCache>
            </c:numRef>
          </c:val>
          <c:smooth val="0"/>
          <c:extLst>
            <c:ext xmlns:c16="http://schemas.microsoft.com/office/drawing/2014/chart" uri="{C3380CC4-5D6E-409C-BE32-E72D297353CC}">
              <c16:uniqueId val="{00000000-1629-4EE6-B3FE-5BDB0649BE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94723</c:v>
                </c:pt>
                <c:pt idx="1">
                  <c:v>35371</c:v>
                </c:pt>
                <c:pt idx="2">
                  <c:v>54654</c:v>
                </c:pt>
                <c:pt idx="3">
                  <c:v>35901</c:v>
                </c:pt>
                <c:pt idx="4">
                  <c:v>24741</c:v>
                </c:pt>
              </c:numCache>
            </c:numRef>
          </c:val>
          <c:smooth val="0"/>
          <c:extLst>
            <c:ext xmlns:c16="http://schemas.microsoft.com/office/drawing/2014/chart" uri="{C3380CC4-5D6E-409C-BE32-E72D297353CC}">
              <c16:uniqueId val="{00000001-1629-4EE6-B3FE-5BDB0649BE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1.75</c:v>
                </c:pt>
                <c:pt idx="1">
                  <c:v>1.31</c:v>
                </c:pt>
                <c:pt idx="2">
                  <c:v>4.1500000000000004</c:v>
                </c:pt>
                <c:pt idx="3">
                  <c:v>1.68</c:v>
                </c:pt>
                <c:pt idx="4">
                  <c:v>7.49</c:v>
                </c:pt>
              </c:numCache>
            </c:numRef>
          </c:val>
          <c:extLst>
            <c:ext xmlns:c16="http://schemas.microsoft.com/office/drawing/2014/chart" uri="{C3380CC4-5D6E-409C-BE32-E72D297353CC}">
              <c16:uniqueId val="{00000000-0289-4C0E-A94D-B3353A0B8D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27.97</c:v>
                </c:pt>
                <c:pt idx="1">
                  <c:v>27.26</c:v>
                </c:pt>
                <c:pt idx="2">
                  <c:v>27.05</c:v>
                </c:pt>
                <c:pt idx="3">
                  <c:v>27.88</c:v>
                </c:pt>
                <c:pt idx="4">
                  <c:v>27.04</c:v>
                </c:pt>
              </c:numCache>
            </c:numRef>
          </c:val>
          <c:extLst>
            <c:ext xmlns:c16="http://schemas.microsoft.com/office/drawing/2014/chart" uri="{C3380CC4-5D6E-409C-BE32-E72D297353CC}">
              <c16:uniqueId val="{00000001-0289-4C0E-A94D-B3353A0B8D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0.37</c:v>
                </c:pt>
                <c:pt idx="1">
                  <c:v>-0.39</c:v>
                </c:pt>
                <c:pt idx="2">
                  <c:v>2.85</c:v>
                </c:pt>
                <c:pt idx="3">
                  <c:v>-2.2599999999999998</c:v>
                </c:pt>
                <c:pt idx="4">
                  <c:v>7.17</c:v>
                </c:pt>
              </c:numCache>
            </c:numRef>
          </c:val>
          <c:smooth val="0"/>
          <c:extLst>
            <c:ext xmlns:c16="http://schemas.microsoft.com/office/drawing/2014/chart" uri="{C3380CC4-5D6E-409C-BE32-E72D297353CC}">
              <c16:uniqueId val="{00000002-0289-4C0E-A94D-B3353A0B8D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844-4854-8E8B-C6811EE793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0.62</c:v>
                </c:pt>
                <c:pt idx="1">
                  <c:v>#N/A</c:v>
                </c:pt>
                <c:pt idx="2">
                  <c:v>0.52</c:v>
                </c:pt>
                <c:pt idx="3">
                  <c:v>#N/A</c:v>
                </c:pt>
                <c:pt idx="4">
                  <c:v>0.32</c:v>
                </c:pt>
                <c:pt idx="5">
                  <c:v>#N/A</c:v>
                </c:pt>
                <c:pt idx="6">
                  <c:v>0.26</c:v>
                </c:pt>
                <c:pt idx="7">
                  <c:v>#N/A</c:v>
                </c:pt>
                <c:pt idx="8">
                  <c:v>0</c:v>
                </c:pt>
                <c:pt idx="9">
                  <c:v>0</c:v>
                </c:pt>
              </c:numCache>
            </c:numRef>
          </c:val>
          <c:extLst>
            <c:ext xmlns:c16="http://schemas.microsoft.com/office/drawing/2014/chart" uri="{C3380CC4-5D6E-409C-BE32-E72D297353CC}">
              <c16:uniqueId val="{00000001-E844-4854-8E8B-C6811EE793E3}"/>
            </c:ext>
          </c:extLst>
        </c:ser>
        <c:ser>
          <c:idx val="2"/>
          <c:order val="2"/>
          <c:tx>
            <c:strRef>
              <c:f>データシート!$A$29</c:f>
              <c:strCache>
                <c:ptCount val="1"/>
                <c:pt idx="0">
                  <c:v>宅地取得資金貸付事業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0.03</c:v>
                </c:pt>
                <c:pt idx="6">
                  <c:v>#N/A</c:v>
                </c:pt>
                <c:pt idx="7">
                  <c:v>0.04</c:v>
                </c:pt>
                <c:pt idx="8">
                  <c:v>#N/A</c:v>
                </c:pt>
                <c:pt idx="9">
                  <c:v>0</c:v>
                </c:pt>
              </c:numCache>
            </c:numRef>
          </c:val>
          <c:extLst>
            <c:ext xmlns:c16="http://schemas.microsoft.com/office/drawing/2014/chart" uri="{C3380CC4-5D6E-409C-BE32-E72D297353CC}">
              <c16:uniqueId val="{00000002-E844-4854-8E8B-C6811EE793E3}"/>
            </c:ext>
          </c:extLst>
        </c:ser>
        <c:ser>
          <c:idx val="3"/>
          <c:order val="3"/>
          <c:tx>
            <c:strRef>
              <c:f>データシート!$A$30</c:f>
              <c:strCache>
                <c:ptCount val="1"/>
                <c:pt idx="0">
                  <c:v>国民健康保険事業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1.62</c:v>
                </c:pt>
                <c:pt idx="2">
                  <c:v>#N/A</c:v>
                </c:pt>
                <c:pt idx="3">
                  <c:v>1.1299999999999999</c:v>
                </c:pt>
                <c:pt idx="4">
                  <c:v>#N/A</c:v>
                </c:pt>
                <c:pt idx="5">
                  <c:v>0.67</c:v>
                </c:pt>
                <c:pt idx="6">
                  <c:v>#N/A</c:v>
                </c:pt>
                <c:pt idx="7">
                  <c:v>0.11</c:v>
                </c:pt>
                <c:pt idx="8">
                  <c:v>#N/A</c:v>
                </c:pt>
                <c:pt idx="9">
                  <c:v>0</c:v>
                </c:pt>
              </c:numCache>
            </c:numRef>
          </c:val>
          <c:extLst>
            <c:ext xmlns:c16="http://schemas.microsoft.com/office/drawing/2014/chart" uri="{C3380CC4-5D6E-409C-BE32-E72D297353CC}">
              <c16:uniqueId val="{00000003-E844-4854-8E8B-C6811EE793E3}"/>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0.06</c:v>
                </c:pt>
                <c:pt idx="4">
                  <c:v>#N/A</c:v>
                </c:pt>
                <c:pt idx="5">
                  <c:v>0.05</c:v>
                </c:pt>
                <c:pt idx="6">
                  <c:v>#N/A</c:v>
                </c:pt>
                <c:pt idx="7">
                  <c:v>0.06</c:v>
                </c:pt>
                <c:pt idx="8">
                  <c:v>#N/A</c:v>
                </c:pt>
                <c:pt idx="9">
                  <c:v>0.05</c:v>
                </c:pt>
              </c:numCache>
            </c:numRef>
          </c:val>
          <c:extLst>
            <c:ext xmlns:c16="http://schemas.microsoft.com/office/drawing/2014/chart" uri="{C3380CC4-5D6E-409C-BE32-E72D297353CC}">
              <c16:uniqueId val="{00000004-E844-4854-8E8B-C6811EE793E3}"/>
            </c:ext>
          </c:extLst>
        </c:ser>
        <c:ser>
          <c:idx val="5"/>
          <c:order val="5"/>
          <c:tx>
            <c:strRef>
              <c:f>データシート!$A$32</c:f>
              <c:strCache>
                <c:ptCount val="1"/>
                <c:pt idx="0">
                  <c:v>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c:v>
                </c:pt>
                <c:pt idx="4">
                  <c:v>#N/A</c:v>
                </c:pt>
                <c:pt idx="5">
                  <c:v>0.1</c:v>
                </c:pt>
                <c:pt idx="6">
                  <c:v>#N/A</c:v>
                </c:pt>
                <c:pt idx="7">
                  <c:v>0.14000000000000001</c:v>
                </c:pt>
                <c:pt idx="8">
                  <c:v>#N/A</c:v>
                </c:pt>
                <c:pt idx="9">
                  <c:v>0.15</c:v>
                </c:pt>
              </c:numCache>
            </c:numRef>
          </c:val>
          <c:extLst>
            <c:ext xmlns:c16="http://schemas.microsoft.com/office/drawing/2014/chart" uri="{C3380CC4-5D6E-409C-BE32-E72D297353CC}">
              <c16:uniqueId val="{00000005-E844-4854-8E8B-C6811EE793E3}"/>
            </c:ext>
          </c:extLst>
        </c:ser>
        <c:ser>
          <c:idx val="6"/>
          <c:order val="6"/>
          <c:tx>
            <c:strRef>
              <c:f>データシート!$A$33</c:f>
              <c:strCache>
                <c:ptCount val="1"/>
                <c:pt idx="0">
                  <c:v>介護保険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0.94</c:v>
                </c:pt>
                <c:pt idx="2">
                  <c:v>#N/A</c:v>
                </c:pt>
                <c:pt idx="3">
                  <c:v>1.28</c:v>
                </c:pt>
                <c:pt idx="4">
                  <c:v>#N/A</c:v>
                </c:pt>
                <c:pt idx="5">
                  <c:v>1.3</c:v>
                </c:pt>
                <c:pt idx="6">
                  <c:v>#N/A</c:v>
                </c:pt>
                <c:pt idx="7">
                  <c:v>1.17</c:v>
                </c:pt>
                <c:pt idx="8">
                  <c:v>#N/A</c:v>
                </c:pt>
                <c:pt idx="9">
                  <c:v>0.86</c:v>
                </c:pt>
              </c:numCache>
            </c:numRef>
          </c:val>
          <c:extLst>
            <c:ext xmlns:c16="http://schemas.microsoft.com/office/drawing/2014/chart" uri="{C3380CC4-5D6E-409C-BE32-E72D297353CC}">
              <c16:uniqueId val="{00000006-E844-4854-8E8B-C6811EE793E3}"/>
            </c:ext>
          </c:extLst>
        </c:ser>
        <c:ser>
          <c:idx val="7"/>
          <c:order val="7"/>
          <c:tx>
            <c:strRef>
              <c:f>データシート!$A$34</c:f>
              <c:strCache>
                <c:ptCount val="1"/>
                <c:pt idx="0">
                  <c:v>宅地造成事業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5.77</c:v>
                </c:pt>
                <c:pt idx="2">
                  <c:v>#N/A</c:v>
                </c:pt>
                <c:pt idx="3">
                  <c:v>4.34</c:v>
                </c:pt>
                <c:pt idx="4">
                  <c:v>#N/A</c:v>
                </c:pt>
                <c:pt idx="5">
                  <c:v>4.1100000000000003</c:v>
                </c:pt>
                <c:pt idx="6">
                  <c:v>#N/A</c:v>
                </c:pt>
                <c:pt idx="7">
                  <c:v>4.87</c:v>
                </c:pt>
                <c:pt idx="8">
                  <c:v>#N/A</c:v>
                </c:pt>
                <c:pt idx="9">
                  <c:v>3.05</c:v>
                </c:pt>
              </c:numCache>
            </c:numRef>
          </c:val>
          <c:extLst>
            <c:ext xmlns:c16="http://schemas.microsoft.com/office/drawing/2014/chart" uri="{C3380CC4-5D6E-409C-BE32-E72D297353CC}">
              <c16:uniqueId val="{00000007-E844-4854-8E8B-C6811EE793E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2.38</c:v>
                </c:pt>
                <c:pt idx="2">
                  <c:v>#N/A</c:v>
                </c:pt>
                <c:pt idx="3">
                  <c:v>1.81</c:v>
                </c:pt>
                <c:pt idx="4">
                  <c:v>#N/A</c:v>
                </c:pt>
                <c:pt idx="5">
                  <c:v>4.4400000000000004</c:v>
                </c:pt>
                <c:pt idx="6">
                  <c:v>#N/A</c:v>
                </c:pt>
                <c:pt idx="7">
                  <c:v>1.9</c:v>
                </c:pt>
                <c:pt idx="8">
                  <c:v>#N/A</c:v>
                </c:pt>
                <c:pt idx="9">
                  <c:v>7.49</c:v>
                </c:pt>
              </c:numCache>
            </c:numRef>
          </c:val>
          <c:extLst>
            <c:ext xmlns:c16="http://schemas.microsoft.com/office/drawing/2014/chart" uri="{C3380CC4-5D6E-409C-BE32-E72D297353CC}">
              <c16:uniqueId val="{00000008-E844-4854-8E8B-C6811EE793E3}"/>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16.34</c:v>
                </c:pt>
                <c:pt idx="2">
                  <c:v>#N/A</c:v>
                </c:pt>
                <c:pt idx="3">
                  <c:v>17.28</c:v>
                </c:pt>
                <c:pt idx="4">
                  <c:v>#N/A</c:v>
                </c:pt>
                <c:pt idx="5">
                  <c:v>18.68</c:v>
                </c:pt>
                <c:pt idx="6">
                  <c:v>#N/A</c:v>
                </c:pt>
                <c:pt idx="7">
                  <c:v>18.95</c:v>
                </c:pt>
                <c:pt idx="8">
                  <c:v>#N/A</c:v>
                </c:pt>
                <c:pt idx="9">
                  <c:v>20.61</c:v>
                </c:pt>
              </c:numCache>
            </c:numRef>
          </c:val>
          <c:extLst>
            <c:ext xmlns:c16="http://schemas.microsoft.com/office/drawing/2014/chart" uri="{C3380CC4-5D6E-409C-BE32-E72D297353CC}">
              <c16:uniqueId val="{00000009-E844-4854-8E8B-C6811EE793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486</c:v>
                </c:pt>
                <c:pt idx="5">
                  <c:v>485</c:v>
                </c:pt>
                <c:pt idx="8">
                  <c:v>484</c:v>
                </c:pt>
                <c:pt idx="11">
                  <c:v>494</c:v>
                </c:pt>
                <c:pt idx="14">
                  <c:v>500</c:v>
                </c:pt>
              </c:numCache>
            </c:numRef>
          </c:val>
          <c:extLst>
            <c:ext xmlns:c16="http://schemas.microsoft.com/office/drawing/2014/chart" uri="{C3380CC4-5D6E-409C-BE32-E72D297353CC}">
              <c16:uniqueId val="{00000000-A431-41FA-A996-F868379641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31-41FA-A996-F868379641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431-41FA-A996-F868379641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69</c:v>
                </c:pt>
                <c:pt idx="3">
                  <c:v>72</c:v>
                </c:pt>
                <c:pt idx="6">
                  <c:v>74</c:v>
                </c:pt>
                <c:pt idx="9">
                  <c:v>70</c:v>
                </c:pt>
                <c:pt idx="12">
                  <c:v>30</c:v>
                </c:pt>
              </c:numCache>
            </c:numRef>
          </c:val>
          <c:extLst>
            <c:ext xmlns:c16="http://schemas.microsoft.com/office/drawing/2014/chart" uri="{C3380CC4-5D6E-409C-BE32-E72D297353CC}">
              <c16:uniqueId val="{00000003-A431-41FA-A996-F868379641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223</c:v>
                </c:pt>
                <c:pt idx="3">
                  <c:v>225</c:v>
                </c:pt>
                <c:pt idx="6">
                  <c:v>228</c:v>
                </c:pt>
                <c:pt idx="9">
                  <c:v>243</c:v>
                </c:pt>
                <c:pt idx="12">
                  <c:v>237</c:v>
                </c:pt>
              </c:numCache>
            </c:numRef>
          </c:val>
          <c:extLst>
            <c:ext xmlns:c16="http://schemas.microsoft.com/office/drawing/2014/chart" uri="{C3380CC4-5D6E-409C-BE32-E72D297353CC}">
              <c16:uniqueId val="{00000004-A431-41FA-A996-F868379641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31-41FA-A996-F868379641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31-41FA-A996-F868379641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687</c:v>
                </c:pt>
                <c:pt idx="3">
                  <c:v>686</c:v>
                </c:pt>
                <c:pt idx="6">
                  <c:v>684</c:v>
                </c:pt>
                <c:pt idx="9">
                  <c:v>661</c:v>
                </c:pt>
                <c:pt idx="12">
                  <c:v>688</c:v>
                </c:pt>
              </c:numCache>
            </c:numRef>
          </c:val>
          <c:extLst>
            <c:ext xmlns:c16="http://schemas.microsoft.com/office/drawing/2014/chart" uri="{C3380CC4-5D6E-409C-BE32-E72D297353CC}">
              <c16:uniqueId val="{00000007-A431-41FA-A996-F868379641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493</c:v>
                </c:pt>
                <c:pt idx="2">
                  <c:v>#N/A</c:v>
                </c:pt>
                <c:pt idx="3">
                  <c:v>#N/A</c:v>
                </c:pt>
                <c:pt idx="4">
                  <c:v>498</c:v>
                </c:pt>
                <c:pt idx="5">
                  <c:v>#N/A</c:v>
                </c:pt>
                <c:pt idx="6">
                  <c:v>#N/A</c:v>
                </c:pt>
                <c:pt idx="7">
                  <c:v>502</c:v>
                </c:pt>
                <c:pt idx="8">
                  <c:v>#N/A</c:v>
                </c:pt>
                <c:pt idx="9">
                  <c:v>#N/A</c:v>
                </c:pt>
                <c:pt idx="10">
                  <c:v>480</c:v>
                </c:pt>
                <c:pt idx="11">
                  <c:v>#N/A</c:v>
                </c:pt>
                <c:pt idx="12">
                  <c:v>#N/A</c:v>
                </c:pt>
                <c:pt idx="13">
                  <c:v>455</c:v>
                </c:pt>
                <c:pt idx="14">
                  <c:v>#N/A</c:v>
                </c:pt>
              </c:numCache>
            </c:numRef>
          </c:val>
          <c:smooth val="0"/>
          <c:extLst>
            <c:ext xmlns:c16="http://schemas.microsoft.com/office/drawing/2014/chart" uri="{C3380CC4-5D6E-409C-BE32-E72D297353CC}">
              <c16:uniqueId val="{00000008-A431-41FA-A996-F868379641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5513</c:v>
                </c:pt>
                <c:pt idx="5">
                  <c:v>5547</c:v>
                </c:pt>
                <c:pt idx="8">
                  <c:v>5404</c:v>
                </c:pt>
                <c:pt idx="11">
                  <c:v>5251</c:v>
                </c:pt>
                <c:pt idx="14">
                  <c:v>5039</c:v>
                </c:pt>
              </c:numCache>
            </c:numRef>
          </c:val>
          <c:extLst>
            <c:ext xmlns:c16="http://schemas.microsoft.com/office/drawing/2014/chart" uri="{C3380CC4-5D6E-409C-BE32-E72D297353CC}">
              <c16:uniqueId val="{00000000-D653-487A-9F8D-5CD788268E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233</c:v>
                </c:pt>
                <c:pt idx="5">
                  <c:v>175</c:v>
                </c:pt>
                <c:pt idx="8">
                  <c:v>138</c:v>
                </c:pt>
                <c:pt idx="11">
                  <c:v>133</c:v>
                </c:pt>
                <c:pt idx="14">
                  <c:v>134</c:v>
                </c:pt>
              </c:numCache>
            </c:numRef>
          </c:val>
          <c:extLst>
            <c:ext xmlns:c16="http://schemas.microsoft.com/office/drawing/2014/chart" uri="{C3380CC4-5D6E-409C-BE32-E72D297353CC}">
              <c16:uniqueId val="{00000001-D653-487A-9F8D-5CD788268E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2286</c:v>
                </c:pt>
                <c:pt idx="5">
                  <c:v>2468</c:v>
                </c:pt>
                <c:pt idx="8">
                  <c:v>2511</c:v>
                </c:pt>
                <c:pt idx="11">
                  <c:v>2781</c:v>
                </c:pt>
                <c:pt idx="14">
                  <c:v>3048</c:v>
                </c:pt>
              </c:numCache>
            </c:numRef>
          </c:val>
          <c:extLst>
            <c:ext xmlns:c16="http://schemas.microsoft.com/office/drawing/2014/chart" uri="{C3380CC4-5D6E-409C-BE32-E72D297353CC}">
              <c16:uniqueId val="{00000002-D653-487A-9F8D-5CD788268E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53-487A-9F8D-5CD788268E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53-487A-9F8D-5CD788268E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53-487A-9F8D-5CD788268E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859</c:v>
                </c:pt>
                <c:pt idx="3">
                  <c:v>820</c:v>
                </c:pt>
                <c:pt idx="6">
                  <c:v>750</c:v>
                </c:pt>
                <c:pt idx="9">
                  <c:v>702</c:v>
                </c:pt>
                <c:pt idx="12">
                  <c:v>677</c:v>
                </c:pt>
              </c:numCache>
            </c:numRef>
          </c:val>
          <c:extLst>
            <c:ext xmlns:c16="http://schemas.microsoft.com/office/drawing/2014/chart" uri="{C3380CC4-5D6E-409C-BE32-E72D297353CC}">
              <c16:uniqueId val="{00000006-D653-487A-9F8D-5CD788268E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646</c:v>
                </c:pt>
                <c:pt idx="3">
                  <c:v>576</c:v>
                </c:pt>
                <c:pt idx="6">
                  <c:v>497</c:v>
                </c:pt>
                <c:pt idx="9">
                  <c:v>420</c:v>
                </c:pt>
                <c:pt idx="12">
                  <c:v>388</c:v>
                </c:pt>
              </c:numCache>
            </c:numRef>
          </c:val>
          <c:extLst>
            <c:ext xmlns:c16="http://schemas.microsoft.com/office/drawing/2014/chart" uri="{C3380CC4-5D6E-409C-BE32-E72D297353CC}">
              <c16:uniqueId val="{00000007-D653-487A-9F8D-5CD788268E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2586</c:v>
                </c:pt>
                <c:pt idx="3">
                  <c:v>2674</c:v>
                </c:pt>
                <c:pt idx="6">
                  <c:v>2753</c:v>
                </c:pt>
                <c:pt idx="9">
                  <c:v>2641</c:v>
                </c:pt>
                <c:pt idx="12">
                  <c:v>1700</c:v>
                </c:pt>
              </c:numCache>
            </c:numRef>
          </c:val>
          <c:extLst>
            <c:ext xmlns:c16="http://schemas.microsoft.com/office/drawing/2014/chart" uri="{C3380CC4-5D6E-409C-BE32-E72D297353CC}">
              <c16:uniqueId val="{00000008-D653-487A-9F8D-5CD788268E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53-487A-9F8D-5CD788268E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6918</c:v>
                </c:pt>
                <c:pt idx="3">
                  <c:v>6787</c:v>
                </c:pt>
                <c:pt idx="6">
                  <c:v>6761</c:v>
                </c:pt>
                <c:pt idx="9">
                  <c:v>6556</c:v>
                </c:pt>
                <c:pt idx="12">
                  <c:v>6058</c:v>
                </c:pt>
              </c:numCache>
            </c:numRef>
          </c:val>
          <c:extLst>
            <c:ext xmlns:c16="http://schemas.microsoft.com/office/drawing/2014/chart" uri="{C3380CC4-5D6E-409C-BE32-E72D297353CC}">
              <c16:uniqueId val="{0000000A-D653-487A-9F8D-5CD788268E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2977</c:v>
                </c:pt>
                <c:pt idx="2">
                  <c:v>#N/A</c:v>
                </c:pt>
                <c:pt idx="3">
                  <c:v>#N/A</c:v>
                </c:pt>
                <c:pt idx="4">
                  <c:v>2667</c:v>
                </c:pt>
                <c:pt idx="5">
                  <c:v>#N/A</c:v>
                </c:pt>
                <c:pt idx="6">
                  <c:v>#N/A</c:v>
                </c:pt>
                <c:pt idx="7">
                  <c:v>2708</c:v>
                </c:pt>
                <c:pt idx="8">
                  <c:v>#N/A</c:v>
                </c:pt>
                <c:pt idx="9">
                  <c:v>#N/A</c:v>
                </c:pt>
                <c:pt idx="10">
                  <c:v>2153</c:v>
                </c:pt>
                <c:pt idx="11">
                  <c:v>#N/A</c:v>
                </c:pt>
                <c:pt idx="12">
                  <c:v>#N/A</c:v>
                </c:pt>
                <c:pt idx="13">
                  <c:v>602</c:v>
                </c:pt>
                <c:pt idx="14">
                  <c:v>#N/A</c:v>
                </c:pt>
              </c:numCache>
            </c:numRef>
          </c:val>
          <c:smooth val="0"/>
          <c:extLst>
            <c:ext xmlns:c16="http://schemas.microsoft.com/office/drawing/2014/chart" uri="{C3380CC4-5D6E-409C-BE32-E72D297353CC}">
              <c16:uniqueId val="{0000000B-D653-487A-9F8D-5CD788268E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1052</c:v>
                </c:pt>
                <c:pt idx="1">
                  <c:v>1139</c:v>
                </c:pt>
                <c:pt idx="2">
                  <c:v>1193</c:v>
                </c:pt>
              </c:numCache>
            </c:numRef>
          </c:val>
          <c:extLst>
            <c:ext xmlns:c16="http://schemas.microsoft.com/office/drawing/2014/chart" uri="{C3380CC4-5D6E-409C-BE32-E72D297353CC}">
              <c16:uniqueId val="{00000000-FB8E-4FED-BDDB-268A9A823A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432</c:v>
                </c:pt>
                <c:pt idx="1">
                  <c:v>432</c:v>
                </c:pt>
                <c:pt idx="2">
                  <c:v>541</c:v>
                </c:pt>
              </c:numCache>
            </c:numRef>
          </c:val>
          <c:extLst>
            <c:ext xmlns:c16="http://schemas.microsoft.com/office/drawing/2014/chart" uri="{C3380CC4-5D6E-409C-BE32-E72D297353CC}">
              <c16:uniqueId val="{00000001-FB8E-4FED-BDDB-268A9A823A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587</c:v>
                </c:pt>
                <c:pt idx="1">
                  <c:v>748</c:v>
                </c:pt>
                <c:pt idx="2">
                  <c:v>947</c:v>
                </c:pt>
              </c:numCache>
            </c:numRef>
          </c:val>
          <c:extLst>
            <c:ext xmlns:c16="http://schemas.microsoft.com/office/drawing/2014/chart" uri="{C3380CC4-5D6E-409C-BE32-E72D297353CC}">
              <c16:uniqueId val="{00000002-FB8E-4FED-BDDB-268A9A823A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{1130DF10-23B3-456B-A951-53295C22E87B}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EFB-421E-BC84-B23C80D47E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{42AF8AC0-DFAE-464A-A8E3-C9A3F1C3130F}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FB-421E-BC84-B23C80D47E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{34269863-7551-4340-A59F-BDBBC250D304}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FB-421E-BC84-B23C80D47E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{F5829B94-5CFA-4F4D-B700-338749455353}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FB-421E-BC84-B23C80D47E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{DFBB333C-D721-475F-9F4F-130C0F5FDFFC}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FB-421E-BC84-B23C80D47EB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{38B91D6D-782D-46CF-B74A-2AAE85292752}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EFB-421E-BC84-B23C80D47EB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{067C68E8-48D4-48CA-9522-CF8DE0702C93}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EFB-421E-BC84-B23C80D47EB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{C21C765C-FCDA-43A5-8AC6-7F213E9CB023}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EFB-421E-BC84-B23C80D47EB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{73CC9EC0-CAD9-45AD-ACCD-B9B6BC226976}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EFB-421E-BC84-B23C80D47E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62.3</c:v>
                </c:pt>
                <c:pt idx="16">
                  <c:v>63.6</c:v>
                </c:pt>
                <c:pt idx="24">
                  <c:v>64.8</c:v>
                </c:pt>
                <c:pt idx="32">
                  <c:v>65.900000000000006</c:v>
                </c:pt>
              </c:numCache>
            </c:numRef>
          </c:xVal>
          <c:yVal>
            <c:numRef>
              <c:f>公会計指標分析・財政指標組合せ分析表!$BP$51:$DC$51</c:f>
              <c:numCache>
                <c:formatCode>#,##0.0;"▲ "#,##0.0</c:formatCode>
                <c:ptCount val="40"/>
                <c:pt idx="0">
                  <c:v>90</c:v>
                </c:pt>
                <c:pt idx="8">
                  <c:v>78.3</c:v>
                </c:pt>
                <c:pt idx="16">
                  <c:v>79</c:v>
                </c:pt>
                <c:pt idx="24">
                  <c:v>59.5</c:v>
                </c:pt>
                <c:pt idx="32">
                  <c:v>15.2</c:v>
                </c:pt>
              </c:numCache>
            </c:numRef>
          </c:yVal>
          <c:smooth val="0"/>
          <c:extLst>
            <c:ext xmlns:c16="http://schemas.microsoft.com/office/drawing/2014/chart" uri="{C3380CC4-5D6E-409C-BE32-E72D297353CC}">
              <c16:uniqueId val="{00000009-7EFB-421E-BC84-B23C80D47E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{7C8AE9D9-5180-4AB8-B453-92A826E9A5B3}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EFB-421E-BC84-B23C80D47E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{42B5873D-8421-48B5-88D5-A57335B40CA9}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FB-421E-BC84-B23C80D47E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{6CF57689-9E95-48B4-B780-EA076241F698}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FB-421E-BC84-B23C80D47E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{6F6A101B-5023-4CA0-B1F1-3FC149ECF749}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FB-421E-BC84-B23C80D47E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{30656E29-7104-43E6-AA74-CA6B0AADAEF4}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FB-421E-BC84-B23C80D47EB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{A8FDE8DE-CF37-4103-8EB6-BBB77904FBD4}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EFB-421E-BC84-B23C80D47EB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{BD5D9A2F-F093-4A17-9DF9-2013A2194116}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EFB-421E-BC84-B23C80D47EB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{66DF8098-7C6A-4478-963B-D0C9A2E19DEE}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EFB-421E-BC84-B23C80D47EB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{DAC44428-79B4-4BA2-B329-7723A47F4DA2}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EFB-421E-BC84-B23C80D47E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61.2</c:v>
                </c:pt>
                <c:pt idx="32">
                  <c:v>62.8</c:v>
                </c:pt>
              </c:numCache>
            </c:numRef>
          </c:xVal>
          <c:yVal>
            <c:numRef>
              <c:f>公会計指標分析・財政指標組合せ分析表!$BP$55:$DC$55</c:f>
              <c:numCache>
                <c:formatCode>#,##0.0;"▲ "#,##0.0</c:formatCode>
                <c:ptCount val="40"/>
                <c:pt idx="0">
                  <c:v>0</c:v>
                </c:pt>
                <c:pt idx="8">
                  <c:v>0</c:v>
                </c:pt>
                <c:pt idx="16">
                  <c:v>3.1</c:v>
                </c:pt>
                <c:pt idx="24">
                  <c:v>12.8</c:v>
                </c:pt>
                <c:pt idx="32">
                  <c:v>0</c:v>
                </c:pt>
              </c:numCache>
            </c:numRef>
          </c:yVal>
          <c:smooth val="0"/>
          <c:extLst>
            <c:ext xmlns:c16="http://schemas.microsoft.com/office/drawing/2014/chart" uri="{C3380CC4-5D6E-409C-BE32-E72D297353CC}">
              <c16:uniqueId val="{00000013-7EFB-421E-BC84-B23C80D47EB3}"/>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{E572BA26-6E6F-44A2-8637-835436A95A97}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067-458C-BFB3-37A96D006B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{22447588-3D18-4346-BAC8-6D71B90C182B}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67-458C-BFB3-37A96D006B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{C8446829-F86F-4324-80C2-19E138385DE8}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67-458C-BFB3-37A96D006B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{2AD9F06E-28C4-434A-A196-FA4D9115F1D9}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67-458C-BFB3-37A96D006B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{573260FE-5DB2-47DE-8065-22C3000BB3A6}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67-458C-BFB3-37A96D006B5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{225A9E73-0F1C-416A-9F7E-57C716914528}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067-458C-BFB3-37A96D006B5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{17248DE0-C8E5-495C-87D7-14531C77FB66}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067-458C-BFB3-37A96D006B5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{F2E04BE0-B47B-4F2F-8545-00B3B4C26B53}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067-458C-BFB3-37A96D006B5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{00F19720-77F6-4A68-9980-6CD7093AA6F2}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067-458C-BFB3-37A96D006B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14.1</c:v>
                </c:pt>
                <c:pt idx="16">
                  <c:v>14.7</c:v>
                </c:pt>
                <c:pt idx="24">
                  <c:v>14.1</c:v>
                </c:pt>
                <c:pt idx="32">
                  <c:v>13.1</c:v>
                </c:pt>
              </c:numCache>
            </c:numRef>
          </c:xVal>
          <c:yVal>
            <c:numRef>
              <c:f>公会計指標分析・財政指標組合せ分析表!$BP$73:$DC$73</c:f>
              <c:numCache>
                <c:formatCode>#,##0.0;"▲ "#,##0.0</c:formatCode>
                <c:ptCount val="40"/>
                <c:pt idx="0">
                  <c:v>90</c:v>
                </c:pt>
                <c:pt idx="8">
                  <c:v>78.3</c:v>
                </c:pt>
                <c:pt idx="16">
                  <c:v>79</c:v>
                </c:pt>
                <c:pt idx="24">
                  <c:v>59.5</c:v>
                </c:pt>
                <c:pt idx="32">
                  <c:v>15.2</c:v>
                </c:pt>
              </c:numCache>
            </c:numRef>
          </c:yVal>
          <c:smooth val="0"/>
          <c:extLst>
            <c:ext xmlns:c16="http://schemas.microsoft.com/office/drawing/2014/chart" uri="{C3380CC4-5D6E-409C-BE32-E72D297353CC}">
              <c16:uniqueId val="{00000009-6067-458C-BFB3-37A96D006B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922670328710976E-2"/>
                  <c:y val="-9.208685895745413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{37DBC99C-D16C-4070-BBE7-44E1A1A2F771}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067-458C-BFB3-37A96D006B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{D99954B9-6AC9-4893-93DF-6D3F927C5F0B}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67-458C-BFB3-37A96D006B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{F97291A2-674E-4B57-B4AB-75D82E52FFD9}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67-458C-BFB3-37A96D006B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{1D2038E2-3A31-4611-8CA5-4E0ED186ABFA}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67-458C-BFB3-37A96D006B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{E165193D-8DC2-4E8A-9747-7E33C7B6A943}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67-458C-BFB3-37A96D006B5F}"/>
                </c:ext>
              </c:extLst>
            </c:dLbl>
            <c:dLbl>
              <c:idx val="8"/>
              <c:layout>
                <c:manualLayout>
                  <c:x val="-2.2473312909510289E-2"/>
                  <c:y val="-5.721237722676855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{09E8189A-723A-427C-B650-F5E5C3E17F04}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067-458C-BFB3-37A96D006B5F}"/>
                </c:ext>
              </c:extLst>
            </c:dLbl>
            <c:dLbl>
              <c:idx val="16"/>
              <c:layout>
                <c:manualLayout>
                  <c:x val="-3.1570342725075584E-2"/>
                  <c:y val="-3.795019134780502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{3C1479B1-2A86-4D4A-86DC-52EFCF453089}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067-458C-BFB3-37A96D006B5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{29A40FDE-2207-4F0A-8CBA-7BFB7F10A963}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067-458C-BFB3-37A96D006B5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{0186CB86-A8AD-4404-B6AE-7675A26F25F7}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067-458C-BFB3-37A96D006B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7.3</c:v>
                </c:pt>
                <c:pt idx="32">
                  <c:v>7.2</c:v>
                </c:pt>
              </c:numCache>
            </c:numRef>
          </c:xVal>
          <c:yVal>
            <c:numRef>
              <c:f>公会計指標分析・財政指標組合せ分析表!$BP$77:$DC$77</c:f>
              <c:numCache>
                <c:formatCode>#,##0.0;"▲ "#,##0.0</c:formatCode>
                <c:ptCount val="40"/>
                <c:pt idx="0">
                  <c:v>0</c:v>
                </c:pt>
                <c:pt idx="8">
                  <c:v>0</c:v>
                </c:pt>
                <c:pt idx="16">
                  <c:v>3.1</c:v>
                </c:pt>
                <c:pt idx="24">
                  <c:v>12.8</c:v>
                </c:pt>
                <c:pt idx="32">
                  <c:v>0</c:v>
                </c:pt>
              </c:numCache>
            </c:numRef>
          </c:yVal>
          <c:smooth val="0"/>
          <c:extLst>
            <c:ext xmlns:c16="http://schemas.microsoft.com/office/drawing/2014/chart" uri="{C3380CC4-5D6E-409C-BE32-E72D297353CC}">
              <c16:uniqueId val="{00000013-6067-458C-BFB3-37A96D006B5F}"/>
            </c:ext>
          </c:extLst>
        </c:ser>
        <c:dLbls>
          <c:showLegendKey val="0"/>
          <c:showVal val="1"/>
          <c:showCatName val="0"/>
          <c:showSerName val="0"/>
          <c:showPercent val="0"/>
          <c:showBubbleSize val="0"/>
        </c:dLbls>
        <c:axId val="84219776"/>
        <c:axId val="84234240"/>
      </c:scatterChart>
      <c:valAx>
        <c:axId val="84219776"/>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元利償還金等においては、</a:t>
          </a:r>
          <a:r>
            <a:rPr kumimoji="1" lang="ja-JP" altLang="en-US" sz="1100" b="0" i="0" baseline="0">
              <a:solidFill>
                <a:schemeClr val="dk1"/>
              </a:solidFill>
              <a:effectLst/>
              <a:latin typeface="+mn-lt"/>
              <a:ea typeface="+mn-ea"/>
              <a:cs typeface="+mn-cs"/>
            </a:rPr>
            <a:t>６億円後半で推移してい</a:t>
          </a:r>
          <a:r>
            <a:rPr kumimoji="1" lang="ja-JP" altLang="ja-JP" sz="1100" b="0" i="0" baseline="0">
              <a:solidFill>
                <a:schemeClr val="dk1"/>
              </a:solidFill>
              <a:effectLst/>
              <a:latin typeface="+mn-lt"/>
              <a:ea typeface="+mn-ea"/>
              <a:cs typeface="+mn-cs"/>
            </a:rPr>
            <a:t>る。令和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年度の数値に関しては令和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年度の数値と比べて</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している</a:t>
          </a:r>
          <a:r>
            <a:rPr kumimoji="1" lang="ja-JP" altLang="en-US"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今後も同程度の償還額で推移していくと見込んでいる。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公債費負担適正化計画に沿って財政の健全化を図った結果、平成２４年度からは実質公債費比率が地方債許可団体の基準となる１８％を下回っているが、今後も上回ることがないよう取組みを行う。</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該当しない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平成１９年度以降、将来負担額は減少傾向にある。主な要因としては、組合等負担等見込額について、紀南病院の設備機器の５年償却が平成２１年度で終了したことが挙げられる。</a:t>
          </a:r>
          <a:r>
            <a:rPr kumimoji="1" lang="ja-JP" altLang="en-US" sz="1100" b="0" i="0" baseline="0">
              <a:solidFill>
                <a:schemeClr val="dk1"/>
              </a:solidFill>
              <a:effectLst/>
              <a:latin typeface="+mn-lt"/>
              <a:ea typeface="+mn-ea"/>
              <a:cs typeface="+mn-cs"/>
            </a:rPr>
            <a:t>しかし、今後施設や機器の更新等が出てくれば</a:t>
          </a:r>
          <a:r>
            <a:rPr kumimoji="1" lang="ja-JP" altLang="ja-JP" sz="1100" b="0" i="0" baseline="0">
              <a:solidFill>
                <a:schemeClr val="dk1"/>
              </a:solidFill>
              <a:effectLst/>
              <a:latin typeface="+mn-lt"/>
              <a:ea typeface="+mn-ea"/>
              <a:cs typeface="+mn-cs"/>
            </a:rPr>
            <a:t>また、</a:t>
          </a:r>
          <a:r>
            <a:rPr kumimoji="1" lang="ja-JP" altLang="en-US" sz="1100" b="0" i="0" baseline="0">
              <a:solidFill>
                <a:schemeClr val="dk1"/>
              </a:solidFill>
              <a:effectLst/>
              <a:latin typeface="+mn-lt"/>
              <a:ea typeface="+mn-ea"/>
              <a:cs typeface="+mn-cs"/>
            </a:rPr>
            <a:t>増加に転じることが予想される。現状は</a:t>
          </a:r>
          <a:r>
            <a:rPr kumimoji="1" lang="ja-JP" altLang="ja-JP" sz="1100" b="0" i="0" baseline="0">
              <a:solidFill>
                <a:schemeClr val="dk1"/>
              </a:solidFill>
              <a:effectLst/>
              <a:latin typeface="+mn-lt"/>
              <a:ea typeface="+mn-ea"/>
              <a:cs typeface="+mn-cs"/>
            </a:rPr>
            <a:t>公債費負担適正化計画等に沿っての継続した財政の健全化により、実質公債費比率を考慮しながら起債の借入を行ったこと</a:t>
          </a:r>
          <a:r>
            <a:rPr kumimoji="1" lang="ja-JP" altLang="en-US" sz="1100" b="0" i="0" baseline="0">
              <a:solidFill>
                <a:schemeClr val="dk1"/>
              </a:solidFill>
              <a:effectLst/>
              <a:latin typeface="+mn-lt"/>
              <a:ea typeface="+mn-ea"/>
              <a:cs typeface="+mn-cs"/>
            </a:rPr>
            <a:t>で抑制できている状況である。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年度は地方債の現在高が令和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年度と比較して</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減少している。今後も、町有施設の耐震化や防災・減災を図るためにハード・ソフトの両面で事業を実施していく必要があり、引き続き各種事業の見直しや効率化、新規事業についての優先順位を見極めながら財政の健全化を図り、また、財源の確保にも努めることで、将来負担比率の分子を継続して抑制していけるように取組みを行う。</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和歌山県上富田町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減債基金に１０８百万円、</a:t>
          </a:r>
          <a:r>
            <a:rPr kumimoji="1" lang="ja-JP" altLang="ja-JP" sz="1100">
              <a:solidFill>
                <a:schemeClr val="dk1"/>
              </a:solidFill>
              <a:effectLst/>
              <a:latin typeface="+mn-lt"/>
              <a:ea typeface="+mn-ea"/>
              <a:cs typeface="+mn-cs"/>
            </a:rPr>
            <a:t>特定目的基金のさわやか上富田まちづくり基金に</a:t>
          </a:r>
          <a:r>
            <a:rPr kumimoji="1" lang="ja-JP" altLang="en-US" sz="1100">
              <a:solidFill>
                <a:schemeClr val="dk1"/>
              </a:solidFill>
              <a:effectLst/>
              <a:latin typeface="+mn-lt"/>
              <a:ea typeface="+mn-ea"/>
              <a:cs typeface="+mn-cs"/>
            </a:rPr>
            <a:t>３６０</a:t>
          </a:r>
          <a:r>
            <a:rPr kumimoji="1" lang="ja-JP" altLang="ja-JP" sz="1100">
              <a:solidFill>
                <a:schemeClr val="dk1"/>
              </a:solidFill>
              <a:effectLst/>
              <a:latin typeface="+mn-lt"/>
              <a:ea typeface="+mn-ea"/>
              <a:cs typeface="+mn-cs"/>
            </a:rPr>
            <a:t>百万円、その他の基金においても増減があったため、基金全体としては</a:t>
          </a:r>
          <a:r>
            <a:rPr kumimoji="1" lang="ja-JP" altLang="en-US" sz="1100">
              <a:solidFill>
                <a:schemeClr val="dk1"/>
              </a:solidFill>
              <a:effectLst/>
              <a:latin typeface="+mn-lt"/>
              <a:ea typeface="+mn-ea"/>
              <a:cs typeface="+mn-cs"/>
            </a:rPr>
            <a:t>３６０</a:t>
          </a:r>
          <a:r>
            <a:rPr kumimoji="1" lang="ja-JP" altLang="ja-JP" sz="1100">
              <a:solidFill>
                <a:schemeClr val="dk1"/>
              </a:solidFill>
              <a:effectLst/>
              <a:latin typeface="+mn-lt"/>
              <a:ea typeface="+mn-ea"/>
              <a:cs typeface="+mn-cs"/>
            </a:rPr>
            <a:t>百万円の増加となった。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基金の使途の明確化を図るために、財政調整基金を取り崩して個々の特定目的基金に積み立てていくこと</a:t>
          </a:r>
          <a:r>
            <a:rPr kumimoji="1" lang="ja-JP" altLang="en-US" sz="1100">
              <a:solidFill>
                <a:schemeClr val="dk1"/>
              </a:solidFill>
              <a:effectLst/>
              <a:latin typeface="+mn-lt"/>
              <a:ea typeface="+mn-ea"/>
              <a:cs typeface="+mn-cs"/>
            </a:rPr>
            <a:t>を検討</a:t>
          </a:r>
          <a:r>
            <a:rPr kumimoji="1" lang="ja-JP" altLang="ja-JP" sz="1100">
              <a:solidFill>
                <a:schemeClr val="dk1"/>
              </a:solidFill>
              <a:effectLst/>
              <a:latin typeface="+mn-lt"/>
              <a:ea typeface="+mn-ea"/>
              <a:cs typeface="+mn-cs"/>
            </a:rPr>
            <a:t>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小集落改良住宅基金：小集落改良住宅の払い下げのため、住宅使用料を積み立てている。</a:t>
          </a:r>
          <a:endParaRPr lang="ja-JP" altLang="ja-JP" sz="1400">
            <a:effectLst/>
          </a:endParaRPr>
        </a:p>
        <a:p>
          <a:r>
            <a:rPr kumimoji="1" lang="ja-JP" altLang="ja-JP" sz="1100">
              <a:solidFill>
                <a:schemeClr val="dk1"/>
              </a:solidFill>
              <a:effectLst/>
              <a:latin typeface="+mn-lt"/>
              <a:ea typeface="+mn-ea"/>
              <a:cs typeface="+mn-cs"/>
            </a:rPr>
            <a:t>さわやか上富田まちづくり基金：個性豊かなふるさとづくりと協働のまちづくりのためにさわやか上富田まちづくり寄付金を積み立てている。</a:t>
          </a:r>
          <a:endParaRPr lang="ja-JP" altLang="ja-JP" sz="1400">
            <a:effectLst/>
          </a:endParaRPr>
        </a:p>
        <a:p>
          <a:r>
            <a:rPr kumimoji="1" lang="ja-JP" altLang="ja-JP" sz="1100">
              <a:solidFill>
                <a:schemeClr val="dk1"/>
              </a:solidFill>
              <a:effectLst/>
              <a:latin typeface="+mn-lt"/>
              <a:ea typeface="+mn-ea"/>
              <a:cs typeface="+mn-cs"/>
            </a:rPr>
            <a:t>事業所等立地促進基金：企業誘致における助成のために積み立てている。</a:t>
          </a:r>
          <a:endParaRPr lang="ja-JP" altLang="ja-JP" sz="1400">
            <a:effectLst/>
          </a:endParaRPr>
        </a:p>
        <a:p>
          <a:r>
            <a:rPr kumimoji="1" lang="ja-JP" altLang="ja-JP" sz="1100">
              <a:solidFill>
                <a:schemeClr val="dk1"/>
              </a:solidFill>
              <a:effectLst/>
              <a:latin typeface="+mn-lt"/>
              <a:ea typeface="+mn-ea"/>
              <a:cs typeface="+mn-cs"/>
            </a:rPr>
            <a:t>定住促進住宅基金：定住促進住宅の修繕・建替のため、住宅使用料を積み立てている。</a:t>
          </a:r>
          <a:endParaRPr lang="ja-JP" altLang="ja-JP" sz="1400">
            <a:effectLst/>
          </a:endParaRPr>
        </a:p>
        <a:p>
          <a:r>
            <a:rPr kumimoji="1" lang="ja-JP" altLang="ja-JP" sz="1100">
              <a:solidFill>
                <a:schemeClr val="dk1"/>
              </a:solidFill>
              <a:effectLst/>
              <a:latin typeface="+mn-lt"/>
              <a:ea typeface="+mn-ea"/>
              <a:cs typeface="+mn-cs"/>
            </a:rPr>
            <a:t>共同作業場基金：共同作業場の修繕のため、使用料を積み立てている。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小集落改良住宅基金：住宅使用料分を積み立て、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百万円の増加となった。</a:t>
          </a:r>
          <a:endParaRPr lang="ja-JP" altLang="ja-JP" sz="1400">
            <a:effectLst/>
          </a:endParaRPr>
        </a:p>
        <a:p>
          <a:r>
            <a:rPr kumimoji="1" lang="ja-JP" altLang="ja-JP" sz="1100">
              <a:solidFill>
                <a:schemeClr val="dk1"/>
              </a:solidFill>
              <a:effectLst/>
              <a:latin typeface="+mn-lt"/>
              <a:ea typeface="+mn-ea"/>
              <a:cs typeface="+mn-cs"/>
            </a:rPr>
            <a:t>さわやか上富田まちづくり基金：さわやか上富田まちづくり寄付金を積み立て、</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百万円の増加となった。</a:t>
          </a:r>
          <a:endParaRPr lang="ja-JP" altLang="ja-JP" sz="1400">
            <a:effectLst/>
          </a:endParaRPr>
        </a:p>
        <a:p>
          <a:r>
            <a:rPr kumimoji="1" lang="ja-JP" altLang="ja-JP" sz="1100">
              <a:solidFill>
                <a:schemeClr val="dk1"/>
              </a:solidFill>
              <a:effectLst/>
              <a:latin typeface="+mn-lt"/>
              <a:ea typeface="+mn-ea"/>
              <a:cs typeface="+mn-cs"/>
            </a:rPr>
            <a:t>定住促進住宅基金：使用料分を積み立て、</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百万円の増加となった。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共同作業場基金：使用料分を積み立て、</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百万円の増加となった。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小集落改良住宅基金：住宅使用料を積み立てていくが、今後の住宅使用者との協議においては、全額を取り崩す必要がある。</a:t>
          </a:r>
          <a:endParaRPr lang="ja-JP" altLang="ja-JP" sz="1400">
            <a:effectLst/>
          </a:endParaRPr>
        </a:p>
        <a:p>
          <a:r>
            <a:rPr kumimoji="1" lang="ja-JP" altLang="ja-JP" sz="1100">
              <a:solidFill>
                <a:schemeClr val="dk1"/>
              </a:solidFill>
              <a:effectLst/>
              <a:latin typeface="+mn-lt"/>
              <a:ea typeface="+mn-ea"/>
              <a:cs typeface="+mn-cs"/>
            </a:rPr>
            <a:t>さわやか上富田まちづくり基金：基金を充てる事業がある場合には取り崩す必要があるため、今後も積立額を増加させておく必要がある。</a:t>
          </a:r>
          <a:endParaRPr lang="ja-JP" altLang="ja-JP" sz="1400">
            <a:effectLst/>
          </a:endParaRPr>
        </a:p>
        <a:p>
          <a:r>
            <a:rPr kumimoji="1" lang="ja-JP" altLang="ja-JP" sz="1100">
              <a:solidFill>
                <a:schemeClr val="dk1"/>
              </a:solidFill>
              <a:effectLst/>
              <a:latin typeface="+mn-lt"/>
              <a:ea typeface="+mn-ea"/>
              <a:cs typeface="+mn-cs"/>
            </a:rPr>
            <a:t>定住促進住宅基金：住宅使用料を積み立てていくが、定住促進住宅の建替の際には、全額を取り崩すこととなる。</a:t>
          </a:r>
          <a:endParaRPr lang="ja-JP" altLang="ja-JP" sz="1400">
            <a:effectLst/>
          </a:endParaRPr>
        </a:p>
        <a:p>
          <a:r>
            <a:rPr kumimoji="1" lang="ja-JP" altLang="ja-JP" sz="1100">
              <a:solidFill>
                <a:schemeClr val="dk1"/>
              </a:solidFill>
              <a:effectLst/>
              <a:latin typeface="+mn-lt"/>
              <a:ea typeface="+mn-ea"/>
              <a:cs typeface="+mn-cs"/>
            </a:rPr>
            <a:t>事業所等立地促進基金：企業誘致の際には取り崩した資金を助成する必要があり、今後も積立額を増加させておく必要がある。</a:t>
          </a:r>
          <a:endParaRPr lang="ja-JP" altLang="ja-JP" sz="1400">
            <a:effectLst/>
          </a:endParaRPr>
        </a:p>
        <a:p>
          <a:r>
            <a:rPr kumimoji="1" lang="ja-JP" altLang="ja-JP" sz="1100">
              <a:solidFill>
                <a:schemeClr val="dk1"/>
              </a:solidFill>
              <a:effectLst/>
              <a:latin typeface="+mn-lt"/>
              <a:ea typeface="+mn-ea"/>
              <a:cs typeface="+mn-cs"/>
            </a:rPr>
            <a:t>共同作業場基金：使用料を積み立てていくが、共同作業場の老朽化により修繕が必要となっており、基金を取り崩す必要がある。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取り崩しはなく、</a:t>
          </a:r>
          <a:r>
            <a:rPr kumimoji="1" lang="ja-JP" altLang="en-US" sz="1100">
              <a:solidFill>
                <a:schemeClr val="dk1"/>
              </a:solidFill>
              <a:effectLst/>
              <a:latin typeface="+mn-lt"/>
              <a:ea typeface="+mn-ea"/>
              <a:cs typeface="+mn-cs"/>
            </a:rPr>
            <a:t>純</a:t>
          </a:r>
          <a:r>
            <a:rPr kumimoji="1" lang="ja-JP" altLang="ja-JP" sz="1100">
              <a:solidFill>
                <a:schemeClr val="dk1"/>
              </a:solidFill>
              <a:effectLst/>
              <a:latin typeface="+mn-lt"/>
              <a:ea typeface="+mn-ea"/>
              <a:cs typeface="+mn-cs"/>
            </a:rPr>
            <a:t>積み立て</a:t>
          </a:r>
          <a:r>
            <a:rPr kumimoji="1" lang="ja-JP" altLang="en-US" sz="1100">
              <a:solidFill>
                <a:schemeClr val="dk1"/>
              </a:solidFill>
              <a:effectLst/>
              <a:latin typeface="+mn-lt"/>
              <a:ea typeface="+mn-ea"/>
              <a:cs typeface="+mn-cs"/>
            </a:rPr>
            <a:t>を５３百万円することができた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これからも</a:t>
          </a:r>
          <a:r>
            <a:rPr kumimoji="1" lang="ja-JP" altLang="en-US" sz="1100">
              <a:solidFill>
                <a:schemeClr val="dk1"/>
              </a:solidFill>
              <a:effectLst/>
              <a:latin typeface="+mn-lt"/>
              <a:ea typeface="+mn-ea"/>
              <a:cs typeface="+mn-cs"/>
            </a:rPr>
            <a:t>できるだけ</a:t>
          </a:r>
          <a:r>
            <a:rPr kumimoji="1" lang="ja-JP" altLang="ja-JP" sz="1100">
              <a:solidFill>
                <a:schemeClr val="dk1"/>
              </a:solidFill>
              <a:effectLst/>
              <a:latin typeface="+mn-lt"/>
              <a:ea typeface="+mn-ea"/>
              <a:cs typeface="+mn-cs"/>
            </a:rPr>
            <a:t>取崩しを抑制するよう努めていく。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年度において取り崩しはなく、</a:t>
          </a:r>
          <a:r>
            <a:rPr kumimoji="1" lang="ja-JP" altLang="en-US" sz="1100">
              <a:solidFill>
                <a:schemeClr val="dk1"/>
              </a:solidFill>
              <a:effectLst/>
              <a:latin typeface="+mn-lt"/>
              <a:ea typeface="+mn-ea"/>
              <a:cs typeface="+mn-cs"/>
            </a:rPr>
            <a:t>令和３年度は１０８百万円の純</a:t>
          </a:r>
          <a:r>
            <a:rPr kumimoji="1" lang="ja-JP" altLang="ja-JP" sz="1100">
              <a:solidFill>
                <a:schemeClr val="dk1"/>
              </a:solidFill>
              <a:effectLst/>
              <a:latin typeface="+mn-lt"/>
              <a:ea typeface="+mn-ea"/>
              <a:cs typeface="+mn-cs"/>
            </a:rPr>
            <a:t>積み立て</a:t>
          </a:r>
          <a:r>
            <a:rPr kumimoji="1" lang="ja-JP" altLang="en-US" sz="1100">
              <a:solidFill>
                <a:schemeClr val="dk1"/>
              </a:solidFill>
              <a:effectLst/>
              <a:latin typeface="+mn-lt"/>
              <a:ea typeface="+mn-ea"/>
              <a:cs typeface="+mn-cs"/>
            </a:rPr>
            <a:t>をすることができた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他市町村と比較して、標準財政規模における基金残高比率が少ないため、毎年の決算状況を勘案しながら積み立てていくことが必要となる。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15,685
15,633
57.37
7,814,575
7,403,339
330,635
4,412,962
6,058,144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公共施設等総合管理計画に基づき管理を行っている。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施設の耐震化や</a:t>
          </a:r>
          <a:r>
            <a:rPr kumimoji="1" lang="ja-JP" altLang="ja-JP" sz="1100" b="0" i="0" u="none" strike="noStrike" kern="0" cap="none" spc="0" normalizeH="0" baseline="0" noProof="0">
              <a:ln>
                <a:noFill/>
              </a:ln>
              <a:solidFill>
                <a:prstClr val="black"/>
              </a:solidFill>
              <a:effectLst/>
              <a:uLnTx/>
              <a:uFillTx/>
              <a:latin typeface="+mn-lt"/>
              <a:ea typeface="+mn-ea"/>
              <a:cs typeface="+mn-cs"/>
            </a:rPr>
            <a:t>老朽化に伴う改修や類似施設の集約、廃止等各施設の今後の在り方を検討し</a:t>
          </a:r>
          <a:r>
            <a:rPr kumimoji="1" lang="ja-JP" altLang="en-US" sz="1100" b="0" i="0" u="none" strike="noStrike" kern="0" cap="none" spc="0" normalizeH="0" baseline="0" noProof="0">
              <a:ln>
                <a:noFill/>
              </a:ln>
              <a:solidFill>
                <a:prstClr val="black"/>
              </a:solidFill>
              <a:effectLst/>
              <a:uLnTx/>
              <a:uFillTx/>
              <a:latin typeface="+mn-lt"/>
              <a:ea typeface="+mn-ea"/>
              <a:cs typeface="+mn-cs"/>
            </a:rPr>
            <a:t>、費用負担が集中しないよう計画的に進めて</a:t>
          </a:r>
          <a:r>
            <a:rPr kumimoji="1" lang="ja-JP" altLang="ja-JP" sz="1100" b="0" i="0" u="none" strike="noStrike" kern="0" cap="none" spc="0" normalizeH="0" baseline="0" noProof="0">
              <a:ln>
                <a:noFill/>
              </a:ln>
              <a:solidFill>
                <a:prstClr val="black"/>
              </a:solidFill>
              <a:effectLst/>
              <a:uLnTx/>
              <a:uFillTx/>
              <a:latin typeface="+mn-lt"/>
              <a:ea typeface="+mn-ea"/>
              <a:cs typeface="+mn-cs"/>
            </a:rPr>
            <a:t>いく必要がある。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3" name="フローチャート: 判断 72"/>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107527</xdr:rowOff>
    </xdr:from>
    <xdr:to>
      <xdr:col>23</xdr:col>
      <xdr:colOff>136525</xdr:colOff>
      <xdr:row>32</xdr:row>
      <xdr:rowOff>37677</xdr:rowOff>
    </xdr:to>
    <xdr:sp macro="" textlink="">
      <xdr:nvSpPr>
        <xdr:cNvPr id="81" name="楕円 80"/>
        <xdr:cNvSpPr/>
      </xdr:nvSpPr>
      <xdr:spPr>
        <a:xfrm>
          <a:off x="47117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85954</xdr:rowOff>
    </xdr:from>
    <xdr:ext cx="405111" cy="259045"/>
    <xdr:sp macro="" textlink="">
      <xdr:nvSpPr>
        <xdr:cNvPr id="82" name="有形固定資産減価償却率該当値テキスト"/>
        <xdr:cNvSpPr txBox="1"/>
      </xdr:nvSpPr>
      <xdr:spPr>
        <a:xfrm>
          <a:off x="4813300" y="617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3" name="楕円 82"/>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31</xdr:row>
      <xdr:rowOff>158327</xdr:rowOff>
    </xdr:to>
    <xdr:cxnSp macro="">
      <xdr:nvCxnSpPr>
        <xdr:cNvPr id="84" name="直線コネクタ 83"/>
        <xdr:cNvCxnSpPr/>
      </xdr:nvCxnSpPr>
      <xdr:spPr>
        <a:xfrm>
          <a:off x="4051300" y="6205220"/>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5" name="楕円 84"/>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118745</xdr:rowOff>
    </xdr:to>
    <xdr:cxnSp macro="">
      <xdr:nvCxnSpPr>
        <xdr:cNvPr id="86" name="直線コネクタ 85"/>
        <xdr:cNvCxnSpPr/>
      </xdr:nvCxnSpPr>
      <xdr:spPr>
        <a:xfrm>
          <a:off x="3289300" y="616204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149437</xdr:rowOff>
    </xdr:from>
    <xdr:to>
      <xdr:col>11</xdr:col>
      <xdr:colOff>187325</xdr:colOff>
      <xdr:row>31</xdr:row>
      <xdr:rowOff>79587</xdr:rowOff>
    </xdr:to>
    <xdr:sp macro="" textlink="">
      <xdr:nvSpPr>
        <xdr:cNvPr id="87" name="楕円 86"/>
        <xdr:cNvSpPr/>
      </xdr:nvSpPr>
      <xdr:spPr>
        <a:xfrm>
          <a:off x="2476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28787</xdr:rowOff>
    </xdr:from>
    <xdr:to>
      <xdr:col>15</xdr:col>
      <xdr:colOff>136525</xdr:colOff>
      <xdr:row>31</xdr:row>
      <xdr:rowOff>75565</xdr:rowOff>
    </xdr:to>
    <xdr:cxnSp macro="">
      <xdr:nvCxnSpPr>
        <xdr:cNvPr id="88" name="直線コネクタ 87"/>
        <xdr:cNvCxnSpPr/>
      </xdr:nvCxnSpPr>
      <xdr:spPr>
        <a:xfrm>
          <a:off x="2527300" y="611526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89" name="楕円 88"/>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31</xdr:row>
      <xdr:rowOff>28787</xdr:rowOff>
    </xdr:to>
    <xdr:cxnSp macro="">
      <xdr:nvCxnSpPr>
        <xdr:cNvPr id="90" name="直線コネクタ 89"/>
        <xdr:cNvCxnSpPr/>
      </xdr:nvCxnSpPr>
      <xdr:spPr>
        <a:xfrm>
          <a:off x="1765300" y="605409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91"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92" name="n_2aveValue有形固定資産減価償却率"/>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94" name="n_4aveValue有形固定資産減価償却率"/>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5" name="n_1mainValue有形固定資産減価償却率"/>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96" name="n_2mainValue有形固定資産減価償却率"/>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70714</xdr:rowOff>
    </xdr:from>
    <xdr:ext cx="405111" cy="259045"/>
    <xdr:sp macro="" textlink="">
      <xdr:nvSpPr>
        <xdr:cNvPr id="97" name="n_3mainValue有形固定資産減価償却率"/>
        <xdr:cNvSpPr txBox="1"/>
      </xdr:nvSpPr>
      <xdr:spPr>
        <a:xfrm>
          <a:off x="2324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98" name="n_4mainValue有形固定資産減価償却率"/>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全国平均、県内平均と比較すると数値は悪くな</a:t>
          </a:r>
          <a:r>
            <a:rPr kumimoji="1" lang="ja-JP" altLang="en-US" sz="1100" b="0" i="0" u="none" strike="noStrike" kern="0" cap="none" spc="0" normalizeH="0" baseline="0" noProof="0">
              <a:ln>
                <a:noFill/>
              </a:ln>
              <a:solidFill>
                <a:prstClr val="black"/>
              </a:solidFill>
              <a:effectLst/>
              <a:uLnTx/>
              <a:uFillTx/>
              <a:latin typeface="+mn-lt"/>
              <a:ea typeface="+mn-ea"/>
              <a:cs typeface="+mn-cs"/>
            </a:rPr>
            <a:t>く、数値は改善されてきている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類似団体比較でも平均的</a:t>
          </a:r>
          <a:r>
            <a:rPr kumimoji="1" lang="ja-JP" altLang="en-US" sz="1100" b="0" i="0" u="none" strike="noStrike" kern="0" cap="none" spc="0" normalizeH="0" baseline="0" noProof="0">
              <a:ln>
                <a:noFill/>
              </a:ln>
              <a:solidFill>
                <a:prstClr val="black"/>
              </a:solidFill>
              <a:effectLst/>
              <a:uLnTx/>
              <a:uFillTx/>
              <a:latin typeface="+mn-lt"/>
              <a:ea typeface="+mn-ea"/>
              <a:cs typeface="+mn-cs"/>
            </a:rPr>
            <a:t>より低い</a:t>
          </a:r>
          <a:r>
            <a:rPr kumimoji="1" lang="ja-JP" altLang="ja-JP" sz="1100" b="0" i="0" u="none" strike="noStrike" kern="0" cap="none" spc="0" normalizeH="0" baseline="0" noProof="0">
              <a:ln>
                <a:noFill/>
              </a:ln>
              <a:solidFill>
                <a:prstClr val="black"/>
              </a:solidFill>
              <a:effectLst/>
              <a:uLnTx/>
              <a:uFillTx/>
              <a:latin typeface="+mn-lt"/>
              <a:ea typeface="+mn-ea"/>
              <a:cs typeface="+mn-cs"/>
            </a:rPr>
            <a:t>位置にあるが、交付税措置のある起債を活用するなど、計画的に事業を進めていくことが必要である。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9" name="直線コネクタ 128"/>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0" name="債務償還比率最小値テキスト"/>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1" name="直線コネクタ 130"/>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34" name="債務償還比率平均値テキスト"/>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5" name="フローチャート: 判断 134"/>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6" name="フローチャート: 判断 135"/>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98597</xdr:rowOff>
    </xdr:from>
    <xdr:to>
      <xdr:col>68</xdr:col>
      <xdr:colOff>123825</xdr:colOff>
      <xdr:row>31</xdr:row>
      <xdr:rowOff>28747</xdr:rowOff>
    </xdr:to>
    <xdr:sp macro="" textlink="">
      <xdr:nvSpPr>
        <xdr:cNvPr id="137" name="フローチャート: 判断 136"/>
        <xdr:cNvSpPr/>
      </xdr:nvSpPr>
      <xdr:spPr>
        <a:xfrm>
          <a:off x="13271500" y="601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5452</xdr:rowOff>
    </xdr:from>
    <xdr:to>
      <xdr:col>64</xdr:col>
      <xdr:colOff>123825</xdr:colOff>
      <xdr:row>30</xdr:row>
      <xdr:rowOff>107052</xdr:rowOff>
    </xdr:to>
    <xdr:sp macro="" textlink="">
      <xdr:nvSpPr>
        <xdr:cNvPr id="138" name="フローチャート: 判断 137"/>
        <xdr:cNvSpPr/>
      </xdr:nvSpPr>
      <xdr:spPr>
        <a:xfrm>
          <a:off x="12509500" y="59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164411</xdr:rowOff>
    </xdr:from>
    <xdr:to>
      <xdr:col>60</xdr:col>
      <xdr:colOff>123825</xdr:colOff>
      <xdr:row>30</xdr:row>
      <xdr:rowOff>94561</xdr:rowOff>
    </xdr:to>
    <xdr:sp macro="" textlink="">
      <xdr:nvSpPr>
        <xdr:cNvPr id="139" name="フローチャート: 判断 138"/>
        <xdr:cNvSpPr/>
      </xdr:nvSpPr>
      <xdr:spPr>
        <a:xfrm>
          <a:off x="11747500" y="590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118264</xdr:rowOff>
    </xdr:from>
    <xdr:to>
      <xdr:col>76</xdr:col>
      <xdr:colOff>73025</xdr:colOff>
      <xdr:row>29</xdr:row>
      <xdr:rowOff>48414</xdr:rowOff>
    </xdr:to>
    <xdr:sp macro="" textlink="">
      <xdr:nvSpPr>
        <xdr:cNvPr id="145" name="楕円 144"/>
        <xdr:cNvSpPr/>
      </xdr:nvSpPr>
      <xdr:spPr>
        <a:xfrm>
          <a:off x="14744700" y="56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141141</xdr:rowOff>
    </xdr:from>
    <xdr:ext cx="469744" cy="259045"/>
    <xdr:sp macro="" textlink="">
      <xdr:nvSpPr>
        <xdr:cNvPr id="146" name="債務償還比率該当値テキスト"/>
        <xdr:cNvSpPr txBox="1"/>
      </xdr:nvSpPr>
      <xdr:spPr>
        <a:xfrm>
          <a:off x="14846300" y="554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134684</xdr:rowOff>
    </xdr:from>
    <xdr:to>
      <xdr:col>72</xdr:col>
      <xdr:colOff>123825</xdr:colOff>
      <xdr:row>31</xdr:row>
      <xdr:rowOff>64834</xdr:rowOff>
    </xdr:to>
    <xdr:sp macro="" textlink="">
      <xdr:nvSpPr>
        <xdr:cNvPr id="147" name="楕円 146"/>
        <xdr:cNvSpPr/>
      </xdr:nvSpPr>
      <xdr:spPr>
        <a:xfrm>
          <a:off x="14033500" y="60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169064</xdr:rowOff>
    </xdr:from>
    <xdr:to>
      <xdr:col>76</xdr:col>
      <xdr:colOff>22225</xdr:colOff>
      <xdr:row>31</xdr:row>
      <xdr:rowOff>14034</xdr:rowOff>
    </xdr:to>
    <xdr:cxnSp macro="">
      <xdr:nvCxnSpPr>
        <xdr:cNvPr id="148" name="直線コネクタ 147"/>
        <xdr:cNvCxnSpPr/>
      </xdr:nvCxnSpPr>
      <xdr:spPr>
        <a:xfrm flipV="1">
          <a:off x="14084300" y="5741189"/>
          <a:ext cx="711200" cy="35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10114</xdr:rowOff>
    </xdr:from>
    <xdr:to>
      <xdr:col>68</xdr:col>
      <xdr:colOff>123825</xdr:colOff>
      <xdr:row>31</xdr:row>
      <xdr:rowOff>111714</xdr:rowOff>
    </xdr:to>
    <xdr:sp macro="" textlink="">
      <xdr:nvSpPr>
        <xdr:cNvPr id="149" name="楕円 148"/>
        <xdr:cNvSpPr/>
      </xdr:nvSpPr>
      <xdr:spPr>
        <a:xfrm>
          <a:off x="13271500" y="60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14034</xdr:rowOff>
    </xdr:from>
    <xdr:to>
      <xdr:col>72</xdr:col>
      <xdr:colOff>73025</xdr:colOff>
      <xdr:row>31</xdr:row>
      <xdr:rowOff>60914</xdr:rowOff>
    </xdr:to>
    <xdr:cxnSp macro="">
      <xdr:nvCxnSpPr>
        <xdr:cNvPr id="150" name="直線コネクタ 149"/>
        <xdr:cNvCxnSpPr/>
      </xdr:nvCxnSpPr>
      <xdr:spPr>
        <a:xfrm flipV="1">
          <a:off x="13322300" y="6100509"/>
          <a:ext cx="762000" cy="4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53141</xdr:rowOff>
    </xdr:from>
    <xdr:to>
      <xdr:col>64</xdr:col>
      <xdr:colOff>123825</xdr:colOff>
      <xdr:row>31</xdr:row>
      <xdr:rowOff>154741</xdr:rowOff>
    </xdr:to>
    <xdr:sp macro="" textlink="">
      <xdr:nvSpPr>
        <xdr:cNvPr id="151" name="楕円 150"/>
        <xdr:cNvSpPr/>
      </xdr:nvSpPr>
      <xdr:spPr>
        <a:xfrm>
          <a:off x="12509500" y="613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60914</xdr:rowOff>
    </xdr:from>
    <xdr:to>
      <xdr:col>68</xdr:col>
      <xdr:colOff>73025</xdr:colOff>
      <xdr:row>31</xdr:row>
      <xdr:rowOff>103941</xdr:rowOff>
    </xdr:to>
    <xdr:cxnSp macro="">
      <xdr:nvCxnSpPr>
        <xdr:cNvPr id="152" name="直線コネクタ 151"/>
        <xdr:cNvCxnSpPr/>
      </xdr:nvCxnSpPr>
      <xdr:spPr>
        <a:xfrm flipV="1">
          <a:off x="12560300" y="6147389"/>
          <a:ext cx="7620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96629</xdr:rowOff>
    </xdr:from>
    <xdr:to>
      <xdr:col>60</xdr:col>
      <xdr:colOff>123825</xdr:colOff>
      <xdr:row>32</xdr:row>
      <xdr:rowOff>26779</xdr:rowOff>
    </xdr:to>
    <xdr:sp macro="" textlink="">
      <xdr:nvSpPr>
        <xdr:cNvPr id="153" name="楕円 152"/>
        <xdr:cNvSpPr/>
      </xdr:nvSpPr>
      <xdr:spPr>
        <a:xfrm>
          <a:off x="11747500" y="61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103941</xdr:rowOff>
    </xdr:from>
    <xdr:to>
      <xdr:col>64</xdr:col>
      <xdr:colOff>73025</xdr:colOff>
      <xdr:row>31</xdr:row>
      <xdr:rowOff>147429</xdr:rowOff>
    </xdr:to>
    <xdr:cxnSp macro="">
      <xdr:nvCxnSpPr>
        <xdr:cNvPr id="154" name="直線コネクタ 153"/>
        <xdr:cNvCxnSpPr/>
      </xdr:nvCxnSpPr>
      <xdr:spPr>
        <a:xfrm flipV="1">
          <a:off x="11798300" y="6190416"/>
          <a:ext cx="7620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55" name="n_1aveValue債務償還比率"/>
        <xdr:cNvSpPr txBox="1"/>
      </xdr:nvSpPr>
      <xdr:spPr>
        <a:xfrm>
          <a:off x="138367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45274</xdr:rowOff>
    </xdr:from>
    <xdr:ext cx="469744" cy="259045"/>
    <xdr:sp macro="" textlink="">
      <xdr:nvSpPr>
        <xdr:cNvPr id="156" name="n_2aveValue債務償還比率"/>
        <xdr:cNvSpPr txBox="1"/>
      </xdr:nvSpPr>
      <xdr:spPr>
        <a:xfrm>
          <a:off x="13087427" y="578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123579</xdr:rowOff>
    </xdr:from>
    <xdr:ext cx="469744" cy="259045"/>
    <xdr:sp macro="" textlink="">
      <xdr:nvSpPr>
        <xdr:cNvPr id="157" name="n_3aveValue債務償還比率"/>
        <xdr:cNvSpPr txBox="1"/>
      </xdr:nvSpPr>
      <xdr:spPr>
        <a:xfrm>
          <a:off x="12325427" y="569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111088</xdr:rowOff>
    </xdr:from>
    <xdr:ext cx="469744" cy="259045"/>
    <xdr:sp macro="" textlink="">
      <xdr:nvSpPr>
        <xdr:cNvPr id="158" name="n_4aveValue債務償還比率"/>
        <xdr:cNvSpPr txBox="1"/>
      </xdr:nvSpPr>
      <xdr:spPr>
        <a:xfrm>
          <a:off x="11563427" y="5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81361</xdr:rowOff>
    </xdr:from>
    <xdr:ext cx="469744" cy="259045"/>
    <xdr:sp macro="" textlink="">
      <xdr:nvSpPr>
        <xdr:cNvPr id="159" name="n_1mainValue債務償還比率"/>
        <xdr:cNvSpPr txBox="1"/>
      </xdr:nvSpPr>
      <xdr:spPr>
        <a:xfrm>
          <a:off x="13836727" y="582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102841</xdr:rowOff>
    </xdr:from>
    <xdr:ext cx="469744" cy="259045"/>
    <xdr:sp macro="" textlink="">
      <xdr:nvSpPr>
        <xdr:cNvPr id="160" name="n_2mainValue債務償還比率"/>
        <xdr:cNvSpPr txBox="1"/>
      </xdr:nvSpPr>
      <xdr:spPr>
        <a:xfrm>
          <a:off x="13087427" y="618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145868</xdr:rowOff>
    </xdr:from>
    <xdr:ext cx="469744" cy="259045"/>
    <xdr:sp macro="" textlink="">
      <xdr:nvSpPr>
        <xdr:cNvPr id="161" name="n_3mainValue債務償還比率"/>
        <xdr:cNvSpPr txBox="1"/>
      </xdr:nvSpPr>
      <xdr:spPr>
        <a:xfrm>
          <a:off x="12325427" y="623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17906</xdr:rowOff>
    </xdr:from>
    <xdr:ext cx="469744" cy="259045"/>
    <xdr:sp macro="" textlink="">
      <xdr:nvSpPr>
        <xdr:cNvPr id="162" name="n_4mainValue債務償還比率"/>
        <xdr:cNvSpPr txBox="1"/>
      </xdr:nvSpPr>
      <xdr:spPr>
        <a:xfrm>
          <a:off x="11563427" y="627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15,685
15,633
57.37
7,814,575
7,403,339
330,635
4,412,962
6,058,144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128270</xdr:rowOff>
    </xdr:from>
    <xdr:to>
      <xdr:col>10</xdr:col>
      <xdr:colOff>165100</xdr:colOff>
      <xdr:row>38</xdr:row>
      <xdr:rowOff>58420</xdr:rowOff>
    </xdr:to>
    <xdr:sp macro="" textlink="">
      <xdr:nvSpPr>
        <xdr:cNvPr id="66" name="フローチャート: 判断 65"/>
        <xdr:cNvSpPr/>
      </xdr:nvSpPr>
      <xdr:spPr>
        <a:xfrm>
          <a:off x="196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107315</xdr:rowOff>
    </xdr:from>
    <xdr:to>
      <xdr:col>6</xdr:col>
      <xdr:colOff>38100</xdr:colOff>
      <xdr:row>38</xdr:row>
      <xdr:rowOff>37465</xdr:rowOff>
    </xdr:to>
    <xdr:sp macro="" textlink="">
      <xdr:nvSpPr>
        <xdr:cNvPr id="67" name="フローチャート: 判断 66"/>
        <xdr:cNvSpPr/>
      </xdr:nvSpPr>
      <xdr:spPr>
        <a:xfrm>
          <a:off x="107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3" name="楕円 72"/>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48277</xdr:rowOff>
    </xdr:from>
    <xdr:ext cx="405111" cy="259045"/>
    <xdr:sp macro="" textlink="">
      <xdr:nvSpPr>
        <xdr:cNvPr id="74" name="【道路】&#10;有形固定資産減価償却率該当値テキスト"/>
        <xdr:cNvSpPr txBox="1"/>
      </xdr:nvSpPr>
      <xdr:spPr>
        <a:xfrm>
          <a:off x="46736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154940</xdr:rowOff>
    </xdr:from>
    <xdr:to>
      <xdr:col>20</xdr:col>
      <xdr:colOff>38100</xdr:colOff>
      <xdr:row>38</xdr:row>
      <xdr:rowOff>85090</xdr:rowOff>
    </xdr:to>
    <xdr:sp macro="" textlink="">
      <xdr:nvSpPr>
        <xdr:cNvPr id="75" name="楕円 74"/>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34290</xdr:rowOff>
    </xdr:from>
    <xdr:to>
      <xdr:col>24</xdr:col>
      <xdr:colOff>63500</xdr:colOff>
      <xdr:row>38</xdr:row>
      <xdr:rowOff>76200</xdr:rowOff>
    </xdr:to>
    <xdr:cxnSp macro="">
      <xdr:nvCxnSpPr>
        <xdr:cNvPr id="76" name="直線コネクタ 75"/>
        <xdr:cNvCxnSpPr/>
      </xdr:nvCxnSpPr>
      <xdr:spPr>
        <a:xfrm>
          <a:off x="3797300" y="65493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118745</xdr:rowOff>
    </xdr:from>
    <xdr:to>
      <xdr:col>15</xdr:col>
      <xdr:colOff>101600</xdr:colOff>
      <xdr:row>38</xdr:row>
      <xdr:rowOff>48895</xdr:rowOff>
    </xdr:to>
    <xdr:sp macro="" textlink="">
      <xdr:nvSpPr>
        <xdr:cNvPr id="77" name="楕円 76"/>
        <xdr:cNvSpPr/>
      </xdr:nvSpPr>
      <xdr:spPr>
        <a:xfrm>
          <a:off x="2857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169545</xdr:rowOff>
    </xdr:from>
    <xdr:to>
      <xdr:col>19</xdr:col>
      <xdr:colOff>177800</xdr:colOff>
      <xdr:row>38</xdr:row>
      <xdr:rowOff>34290</xdr:rowOff>
    </xdr:to>
    <xdr:cxnSp macro="">
      <xdr:nvCxnSpPr>
        <xdr:cNvPr id="78" name="直線コネクタ 77"/>
        <xdr:cNvCxnSpPr/>
      </xdr:nvCxnSpPr>
      <xdr:spPr>
        <a:xfrm>
          <a:off x="2908300" y="65131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9" name="楕円 78"/>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169545</xdr:rowOff>
    </xdr:to>
    <xdr:cxnSp macro="">
      <xdr:nvCxnSpPr>
        <xdr:cNvPr id="80" name="直線コネクタ 79"/>
        <xdr:cNvCxnSpPr/>
      </xdr:nvCxnSpPr>
      <xdr:spPr>
        <a:xfrm>
          <a:off x="2019300" y="6477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44450</xdr:rowOff>
    </xdr:from>
    <xdr:to>
      <xdr:col>6</xdr:col>
      <xdr:colOff>38100</xdr:colOff>
      <xdr:row>37</xdr:row>
      <xdr:rowOff>146050</xdr:rowOff>
    </xdr:to>
    <xdr:sp macro="" textlink="">
      <xdr:nvSpPr>
        <xdr:cNvPr id="81" name="楕円 80"/>
        <xdr:cNvSpPr/>
      </xdr:nvSpPr>
      <xdr:spPr>
        <a:xfrm>
          <a:off x="107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95250</xdr:rowOff>
    </xdr:from>
    <xdr:to>
      <xdr:col>10</xdr:col>
      <xdr:colOff>114300</xdr:colOff>
      <xdr:row>37</xdr:row>
      <xdr:rowOff>133350</xdr:rowOff>
    </xdr:to>
    <xdr:cxnSp macro="">
      <xdr:nvCxnSpPr>
        <xdr:cNvPr id="82" name="直線コネクタ 81"/>
        <xdr:cNvCxnSpPr/>
      </xdr:nvCxnSpPr>
      <xdr:spPr>
        <a:xfrm>
          <a:off x="1130300" y="643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5" name="n_3aveValue【道路】&#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28592</xdr:rowOff>
    </xdr:from>
    <xdr:ext cx="405111" cy="259045"/>
    <xdr:sp macro="" textlink="">
      <xdr:nvSpPr>
        <xdr:cNvPr id="86" name="n_4aveValue【道路】&#10;有形固定資産減価償却率"/>
        <xdr:cNvSpPr txBox="1"/>
      </xdr:nvSpPr>
      <xdr:spPr>
        <a:xfrm>
          <a:off x="927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76217</xdr:rowOff>
    </xdr:from>
    <xdr:ext cx="405111" cy="259045"/>
    <xdr:sp macro="" textlink="">
      <xdr:nvSpPr>
        <xdr:cNvPr id="87" name="n_1mainValue【道路】&#10;有形固定資産減価償却率"/>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65422</xdr:rowOff>
    </xdr:from>
    <xdr:ext cx="405111" cy="259045"/>
    <xdr:sp macro="" textlink="">
      <xdr:nvSpPr>
        <xdr:cNvPr id="88" name="n_2mainValue【道路】&#10;有形固定資産減価償却率"/>
        <xdr:cNvSpPr txBox="1"/>
      </xdr:nvSpPr>
      <xdr:spPr>
        <a:xfrm>
          <a:off x="2705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9" name="n_3main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162577</xdr:rowOff>
    </xdr:from>
    <xdr:ext cx="405111" cy="259045"/>
    <xdr:sp macro="" textlink="">
      <xdr:nvSpPr>
        <xdr:cNvPr id="90" name="n_4mainValue【道路】&#10;有形固定資産減価償却率"/>
        <xdr:cNvSpPr txBox="1"/>
      </xdr:nvSpPr>
      <xdr:spPr>
        <a:xfrm>
          <a:off x="927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63424</xdr:rowOff>
    </xdr:from>
    <xdr:to>
      <xdr:col>46</xdr:col>
      <xdr:colOff>38100</xdr:colOff>
      <xdr:row>41</xdr:row>
      <xdr:rowOff>165024</xdr:rowOff>
    </xdr:to>
    <xdr:sp macro="" textlink="">
      <xdr:nvSpPr>
        <xdr:cNvPr id="120" name="フローチャート: 判断 119"/>
        <xdr:cNvSpPr/>
      </xdr:nvSpPr>
      <xdr:spPr>
        <a:xfrm>
          <a:off x="8699500" y="709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64405</xdr:rowOff>
    </xdr:from>
    <xdr:to>
      <xdr:col>41</xdr:col>
      <xdr:colOff>101600</xdr:colOff>
      <xdr:row>41</xdr:row>
      <xdr:rowOff>166005</xdr:rowOff>
    </xdr:to>
    <xdr:sp macro="" textlink="">
      <xdr:nvSpPr>
        <xdr:cNvPr id="121" name="フローチャート: 判断 120"/>
        <xdr:cNvSpPr/>
      </xdr:nvSpPr>
      <xdr:spPr>
        <a:xfrm>
          <a:off x="7810500" y="709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64520</xdr:rowOff>
    </xdr:from>
    <xdr:to>
      <xdr:col>36</xdr:col>
      <xdr:colOff>165100</xdr:colOff>
      <xdr:row>41</xdr:row>
      <xdr:rowOff>166120</xdr:rowOff>
    </xdr:to>
    <xdr:sp macro="" textlink="">
      <xdr:nvSpPr>
        <xdr:cNvPr id="122" name="フローチャート: 判断 121"/>
        <xdr:cNvSpPr/>
      </xdr:nvSpPr>
      <xdr:spPr>
        <a:xfrm>
          <a:off x="6921500" y="70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69656</xdr:rowOff>
    </xdr:from>
    <xdr:to>
      <xdr:col>55</xdr:col>
      <xdr:colOff>50800</xdr:colOff>
      <xdr:row>41</xdr:row>
      <xdr:rowOff>171256</xdr:rowOff>
    </xdr:to>
    <xdr:sp macro="" textlink="">
      <xdr:nvSpPr>
        <xdr:cNvPr id="128" name="楕円 127"/>
        <xdr:cNvSpPr/>
      </xdr:nvSpPr>
      <xdr:spPr>
        <a:xfrm>
          <a:off x="10426700" y="709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xdr:cNvSpPr txBox="1"/>
      </xdr:nvSpPr>
      <xdr:spPr>
        <a:xfrm>
          <a:off x="10515600"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69566</xdr:rowOff>
    </xdr:from>
    <xdr:to>
      <xdr:col>50</xdr:col>
      <xdr:colOff>165100</xdr:colOff>
      <xdr:row>41</xdr:row>
      <xdr:rowOff>171166</xdr:rowOff>
    </xdr:to>
    <xdr:sp macro="" textlink="">
      <xdr:nvSpPr>
        <xdr:cNvPr id="130" name="楕円 129"/>
        <xdr:cNvSpPr/>
      </xdr:nvSpPr>
      <xdr:spPr>
        <a:xfrm>
          <a:off x="9588500" y="70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120366</xdr:rowOff>
    </xdr:from>
    <xdr:to>
      <xdr:col>55</xdr:col>
      <xdr:colOff>0</xdr:colOff>
      <xdr:row>41</xdr:row>
      <xdr:rowOff>120456</xdr:rowOff>
    </xdr:to>
    <xdr:cxnSp macro="">
      <xdr:nvCxnSpPr>
        <xdr:cNvPr id="131" name="直線コネクタ 130"/>
        <xdr:cNvCxnSpPr/>
      </xdr:nvCxnSpPr>
      <xdr:spPr>
        <a:xfrm>
          <a:off x="9639300" y="7149816"/>
          <a:ext cx="8382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69810</xdr:rowOff>
    </xdr:from>
    <xdr:to>
      <xdr:col>46</xdr:col>
      <xdr:colOff>38100</xdr:colOff>
      <xdr:row>41</xdr:row>
      <xdr:rowOff>171410</xdr:rowOff>
    </xdr:to>
    <xdr:sp macro="" textlink="">
      <xdr:nvSpPr>
        <xdr:cNvPr id="132" name="楕円 131"/>
        <xdr:cNvSpPr/>
      </xdr:nvSpPr>
      <xdr:spPr>
        <a:xfrm>
          <a:off x="8699500" y="70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120366</xdr:rowOff>
    </xdr:from>
    <xdr:to>
      <xdr:col>50</xdr:col>
      <xdr:colOff>114300</xdr:colOff>
      <xdr:row>41</xdr:row>
      <xdr:rowOff>120610</xdr:rowOff>
    </xdr:to>
    <xdr:cxnSp macro="">
      <xdr:nvCxnSpPr>
        <xdr:cNvPr id="133" name="直線コネクタ 132"/>
        <xdr:cNvCxnSpPr/>
      </xdr:nvCxnSpPr>
      <xdr:spPr>
        <a:xfrm flipV="1">
          <a:off x="8750300" y="7149816"/>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69829</xdr:rowOff>
    </xdr:from>
    <xdr:to>
      <xdr:col>41</xdr:col>
      <xdr:colOff>101600</xdr:colOff>
      <xdr:row>41</xdr:row>
      <xdr:rowOff>171429</xdr:rowOff>
    </xdr:to>
    <xdr:sp macro="" textlink="">
      <xdr:nvSpPr>
        <xdr:cNvPr id="134" name="楕円 133"/>
        <xdr:cNvSpPr/>
      </xdr:nvSpPr>
      <xdr:spPr>
        <a:xfrm>
          <a:off x="7810500" y="70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120610</xdr:rowOff>
    </xdr:from>
    <xdr:to>
      <xdr:col>45</xdr:col>
      <xdr:colOff>177800</xdr:colOff>
      <xdr:row>41</xdr:row>
      <xdr:rowOff>120629</xdr:rowOff>
    </xdr:to>
    <xdr:cxnSp macro="">
      <xdr:nvCxnSpPr>
        <xdr:cNvPr id="135" name="直線コネクタ 134"/>
        <xdr:cNvCxnSpPr/>
      </xdr:nvCxnSpPr>
      <xdr:spPr>
        <a:xfrm flipV="1">
          <a:off x="7861300" y="7150060"/>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69858</xdr:rowOff>
    </xdr:from>
    <xdr:to>
      <xdr:col>36</xdr:col>
      <xdr:colOff>165100</xdr:colOff>
      <xdr:row>42</xdr:row>
      <xdr:rowOff>8</xdr:rowOff>
    </xdr:to>
    <xdr:sp macro="" textlink="">
      <xdr:nvSpPr>
        <xdr:cNvPr id="136" name="楕円 135"/>
        <xdr:cNvSpPr/>
      </xdr:nvSpPr>
      <xdr:spPr>
        <a:xfrm>
          <a:off x="6921500" y="70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120629</xdr:rowOff>
    </xdr:from>
    <xdr:to>
      <xdr:col>41</xdr:col>
      <xdr:colOff>50800</xdr:colOff>
      <xdr:row>41</xdr:row>
      <xdr:rowOff>120658</xdr:rowOff>
    </xdr:to>
    <xdr:cxnSp macro="">
      <xdr:nvCxnSpPr>
        <xdr:cNvPr id="137" name="直線コネクタ 136"/>
        <xdr:cNvCxnSpPr/>
      </xdr:nvCxnSpPr>
      <xdr:spPr>
        <a:xfrm flipV="1">
          <a:off x="6972300" y="7150079"/>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10101</xdr:rowOff>
    </xdr:from>
    <xdr:ext cx="534377" cy="259045"/>
    <xdr:sp macro="" textlink="">
      <xdr:nvSpPr>
        <xdr:cNvPr id="139" name="n_2aveValue【道路】&#10;一人当たり延長"/>
        <xdr:cNvSpPr txBox="1"/>
      </xdr:nvSpPr>
      <xdr:spPr>
        <a:xfrm>
          <a:off x="8483111" y="686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11082</xdr:rowOff>
    </xdr:from>
    <xdr:ext cx="534377" cy="259045"/>
    <xdr:sp macro="" textlink="">
      <xdr:nvSpPr>
        <xdr:cNvPr id="140" name="n_3aveValue【道路】&#10;一人当たり延長"/>
        <xdr:cNvSpPr txBox="1"/>
      </xdr:nvSpPr>
      <xdr:spPr>
        <a:xfrm>
          <a:off x="7594111" y="686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11197</xdr:rowOff>
    </xdr:from>
    <xdr:ext cx="534377" cy="259045"/>
    <xdr:sp macro="" textlink="">
      <xdr:nvSpPr>
        <xdr:cNvPr id="141" name="n_4aveValue【道路】&#10;一人当たり延長"/>
        <xdr:cNvSpPr txBox="1"/>
      </xdr:nvSpPr>
      <xdr:spPr>
        <a:xfrm>
          <a:off x="6705111" y="686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162293</xdr:rowOff>
    </xdr:from>
    <xdr:ext cx="534377" cy="259045"/>
    <xdr:sp macro="" textlink="">
      <xdr:nvSpPr>
        <xdr:cNvPr id="142" name="n_1mainValue【道路】&#10;一人当たり延長"/>
        <xdr:cNvSpPr txBox="1"/>
      </xdr:nvSpPr>
      <xdr:spPr>
        <a:xfrm>
          <a:off x="9359411" y="71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162537</xdr:rowOff>
    </xdr:from>
    <xdr:ext cx="534377" cy="259045"/>
    <xdr:sp macro="" textlink="">
      <xdr:nvSpPr>
        <xdr:cNvPr id="143" name="n_2mainValue【道路】&#10;一人当たり延長"/>
        <xdr:cNvSpPr txBox="1"/>
      </xdr:nvSpPr>
      <xdr:spPr>
        <a:xfrm>
          <a:off x="8483111" y="719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162556</xdr:rowOff>
    </xdr:from>
    <xdr:ext cx="534377" cy="259045"/>
    <xdr:sp macro="" textlink="">
      <xdr:nvSpPr>
        <xdr:cNvPr id="144" name="n_3mainValue【道路】&#10;一人当たり延長"/>
        <xdr:cNvSpPr txBox="1"/>
      </xdr:nvSpPr>
      <xdr:spPr>
        <a:xfrm>
          <a:off x="7594111" y="71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162585</xdr:rowOff>
    </xdr:from>
    <xdr:ext cx="534377" cy="259045"/>
    <xdr:sp macro="" textlink="">
      <xdr:nvSpPr>
        <xdr:cNvPr id="145" name="n_4mainValue【道路】&#10;一人当たり延長"/>
        <xdr:cNvSpPr txBox="1"/>
      </xdr:nvSpPr>
      <xdr:spPr>
        <a:xfrm>
          <a:off x="6705111" y="71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78" name="フローチャート: 判断 177"/>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79" name="フローチャート: 判断 178"/>
        <xdr:cNvSpPr/>
      </xdr:nvSpPr>
      <xdr:spPr>
        <a:xfrm>
          <a:off x="1968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0" name="フローチャート: 判断 179"/>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86" name="楕円 185"/>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144797</xdr:rowOff>
    </xdr:from>
    <xdr:ext cx="405111" cy="259045"/>
    <xdr:sp macro="" textlink="">
      <xdr:nvSpPr>
        <xdr:cNvPr id="187" name="【橋りょう・トンネル】&#10;有形固定資産減価償却率該当値テキスト"/>
        <xdr:cNvSpPr txBox="1"/>
      </xdr:nvSpPr>
      <xdr:spPr>
        <a:xfrm>
          <a:off x="4673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113030</xdr:rowOff>
    </xdr:from>
    <xdr:to>
      <xdr:col>20</xdr:col>
      <xdr:colOff>38100</xdr:colOff>
      <xdr:row>60</xdr:row>
      <xdr:rowOff>43180</xdr:rowOff>
    </xdr:to>
    <xdr:sp macro="" textlink="">
      <xdr:nvSpPr>
        <xdr:cNvPr id="188" name="楕円 187"/>
        <xdr:cNvSpPr/>
      </xdr:nvSpPr>
      <xdr:spPr>
        <a:xfrm>
          <a:off x="3746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163830</xdr:rowOff>
    </xdr:from>
    <xdr:to>
      <xdr:col>24</xdr:col>
      <xdr:colOff>63500</xdr:colOff>
      <xdr:row>60</xdr:row>
      <xdr:rowOff>45720</xdr:rowOff>
    </xdr:to>
    <xdr:cxnSp macro="">
      <xdr:nvCxnSpPr>
        <xdr:cNvPr id="189" name="直線コネクタ 188"/>
        <xdr:cNvCxnSpPr/>
      </xdr:nvCxnSpPr>
      <xdr:spPr>
        <a:xfrm>
          <a:off x="3797300" y="10279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78740</xdr:rowOff>
    </xdr:from>
    <xdr:to>
      <xdr:col>15</xdr:col>
      <xdr:colOff>101600</xdr:colOff>
      <xdr:row>60</xdr:row>
      <xdr:rowOff>8890</xdr:rowOff>
    </xdr:to>
    <xdr:sp macro="" textlink="">
      <xdr:nvSpPr>
        <xdr:cNvPr id="190" name="楕円 189"/>
        <xdr:cNvSpPr/>
      </xdr:nvSpPr>
      <xdr:spPr>
        <a:xfrm>
          <a:off x="2857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129540</xdr:rowOff>
    </xdr:from>
    <xdr:to>
      <xdr:col>19</xdr:col>
      <xdr:colOff>177800</xdr:colOff>
      <xdr:row>59</xdr:row>
      <xdr:rowOff>163830</xdr:rowOff>
    </xdr:to>
    <xdr:cxnSp macro="">
      <xdr:nvCxnSpPr>
        <xdr:cNvPr id="191" name="直線コネクタ 190"/>
        <xdr:cNvCxnSpPr/>
      </xdr:nvCxnSpPr>
      <xdr:spPr>
        <a:xfrm>
          <a:off x="2908300" y="10245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92" name="楕円 191"/>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129540</xdr:rowOff>
    </xdr:to>
    <xdr:cxnSp macro="">
      <xdr:nvCxnSpPr>
        <xdr:cNvPr id="193" name="直線コネクタ 192"/>
        <xdr:cNvCxnSpPr/>
      </xdr:nvCxnSpPr>
      <xdr:spPr>
        <a:xfrm>
          <a:off x="2019300" y="102127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xdr:rowOff>
    </xdr:from>
    <xdr:to>
      <xdr:col>6</xdr:col>
      <xdr:colOff>38100</xdr:colOff>
      <xdr:row>59</xdr:row>
      <xdr:rowOff>113665</xdr:rowOff>
    </xdr:to>
    <xdr:sp macro="" textlink="">
      <xdr:nvSpPr>
        <xdr:cNvPr id="194" name="楕円 193"/>
        <xdr:cNvSpPr/>
      </xdr:nvSpPr>
      <xdr:spPr>
        <a:xfrm>
          <a:off x="1079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62865</xdr:rowOff>
    </xdr:from>
    <xdr:to>
      <xdr:col>10</xdr:col>
      <xdr:colOff>114300</xdr:colOff>
      <xdr:row>59</xdr:row>
      <xdr:rowOff>97155</xdr:rowOff>
    </xdr:to>
    <xdr:cxnSp macro="">
      <xdr:nvCxnSpPr>
        <xdr:cNvPr id="195" name="直線コネクタ 194"/>
        <xdr:cNvCxnSpPr/>
      </xdr:nvCxnSpPr>
      <xdr:spPr>
        <a:xfrm>
          <a:off x="1130300" y="101784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197" name="n_2aveValue【橋りょう・トンネ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148607</xdr:rowOff>
    </xdr:from>
    <xdr:ext cx="405111" cy="259045"/>
    <xdr:sp macro="" textlink="">
      <xdr:nvSpPr>
        <xdr:cNvPr id="198" name="n_3aveValue【橋りょう・トンネル】&#10;有形固定資産減価償却率"/>
        <xdr:cNvSpPr txBox="1"/>
      </xdr:nvSpPr>
      <xdr:spPr>
        <a:xfrm>
          <a:off x="1816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199"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34307</xdr:rowOff>
    </xdr:from>
    <xdr:ext cx="405111" cy="259045"/>
    <xdr:sp macro="" textlink="">
      <xdr:nvSpPr>
        <xdr:cNvPr id="200" name="n_1mainValue【橋りょう・トンネル】&#10;有形固定資産減価償却率"/>
        <xdr:cNvSpPr txBox="1"/>
      </xdr:nvSpPr>
      <xdr:spPr>
        <a:xfrm>
          <a:off x="35820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xdr:rowOff>
    </xdr:from>
    <xdr:ext cx="405111" cy="259045"/>
    <xdr:sp macro="" textlink="">
      <xdr:nvSpPr>
        <xdr:cNvPr id="201" name="n_2mainValue【橋りょう・トンネル】&#10;有形固定資産減価償却率"/>
        <xdr:cNvSpPr txBox="1"/>
      </xdr:nvSpPr>
      <xdr:spPr>
        <a:xfrm>
          <a:off x="27057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202" name="n_3mainValue【橋りょう・トンネル】&#10;有形固定資産減価償却率"/>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203" name="n_4main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56486</xdr:rowOff>
    </xdr:from>
    <xdr:to>
      <xdr:col>46</xdr:col>
      <xdr:colOff>38100</xdr:colOff>
      <xdr:row>63</xdr:row>
      <xdr:rowOff>158086</xdr:rowOff>
    </xdr:to>
    <xdr:sp macro="" textlink="">
      <xdr:nvSpPr>
        <xdr:cNvPr id="233" name="フローチャート: 判断 232"/>
        <xdr:cNvSpPr/>
      </xdr:nvSpPr>
      <xdr:spPr>
        <a:xfrm>
          <a:off x="8699500" y="108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57507</xdr:rowOff>
    </xdr:from>
    <xdr:to>
      <xdr:col>41</xdr:col>
      <xdr:colOff>101600</xdr:colOff>
      <xdr:row>63</xdr:row>
      <xdr:rowOff>159107</xdr:rowOff>
    </xdr:to>
    <xdr:sp macro="" textlink="">
      <xdr:nvSpPr>
        <xdr:cNvPr id="234" name="フローチャート: 判断 233"/>
        <xdr:cNvSpPr/>
      </xdr:nvSpPr>
      <xdr:spPr>
        <a:xfrm>
          <a:off x="7810500" y="108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60761</xdr:rowOff>
    </xdr:from>
    <xdr:to>
      <xdr:col>36</xdr:col>
      <xdr:colOff>165100</xdr:colOff>
      <xdr:row>63</xdr:row>
      <xdr:rowOff>162361</xdr:rowOff>
    </xdr:to>
    <xdr:sp macro="" textlink="">
      <xdr:nvSpPr>
        <xdr:cNvPr id="235" name="フローチャート: 判断 234"/>
        <xdr:cNvSpPr/>
      </xdr:nvSpPr>
      <xdr:spPr>
        <a:xfrm>
          <a:off x="6921500" y="108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57228</xdr:rowOff>
    </xdr:from>
    <xdr:to>
      <xdr:col>55</xdr:col>
      <xdr:colOff>50800</xdr:colOff>
      <xdr:row>63</xdr:row>
      <xdr:rowOff>158828</xdr:rowOff>
    </xdr:to>
    <xdr:sp macro="" textlink="">
      <xdr:nvSpPr>
        <xdr:cNvPr id="241" name="楕円 240"/>
        <xdr:cNvSpPr/>
      </xdr:nvSpPr>
      <xdr:spPr>
        <a:xfrm>
          <a:off x="10426700" y="108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157612</xdr:rowOff>
    </xdr:from>
    <xdr:ext cx="599010" cy="259045"/>
    <xdr:sp macro="" textlink="">
      <xdr:nvSpPr>
        <xdr:cNvPr id="242" name="【橋りょう・トンネル】&#10;一人当たり有形固定資産（償却資産）額該当値テキスト"/>
        <xdr:cNvSpPr txBox="1"/>
      </xdr:nvSpPr>
      <xdr:spPr>
        <a:xfrm>
          <a:off x="10515600" y="1078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56779</xdr:rowOff>
    </xdr:from>
    <xdr:to>
      <xdr:col>50</xdr:col>
      <xdr:colOff>165100</xdr:colOff>
      <xdr:row>63</xdr:row>
      <xdr:rowOff>158379</xdr:rowOff>
    </xdr:to>
    <xdr:sp macro="" textlink="">
      <xdr:nvSpPr>
        <xdr:cNvPr id="243" name="楕円 242"/>
        <xdr:cNvSpPr/>
      </xdr:nvSpPr>
      <xdr:spPr>
        <a:xfrm>
          <a:off x="9588500" y="108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107579</xdr:rowOff>
    </xdr:from>
    <xdr:to>
      <xdr:col>55</xdr:col>
      <xdr:colOff>0</xdr:colOff>
      <xdr:row>63</xdr:row>
      <xdr:rowOff>108028</xdr:rowOff>
    </xdr:to>
    <xdr:cxnSp macro="">
      <xdr:nvCxnSpPr>
        <xdr:cNvPr id="244" name="直線コネクタ 243"/>
        <xdr:cNvCxnSpPr/>
      </xdr:nvCxnSpPr>
      <xdr:spPr>
        <a:xfrm>
          <a:off x="9639300" y="10908929"/>
          <a:ext cx="8382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56843</xdr:rowOff>
    </xdr:from>
    <xdr:to>
      <xdr:col>46</xdr:col>
      <xdr:colOff>38100</xdr:colOff>
      <xdr:row>63</xdr:row>
      <xdr:rowOff>158443</xdr:rowOff>
    </xdr:to>
    <xdr:sp macro="" textlink="">
      <xdr:nvSpPr>
        <xdr:cNvPr id="245" name="楕円 244"/>
        <xdr:cNvSpPr/>
      </xdr:nvSpPr>
      <xdr:spPr>
        <a:xfrm>
          <a:off x="8699500" y="1085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107579</xdr:rowOff>
    </xdr:from>
    <xdr:to>
      <xdr:col>50</xdr:col>
      <xdr:colOff>114300</xdr:colOff>
      <xdr:row>63</xdr:row>
      <xdr:rowOff>107643</xdr:rowOff>
    </xdr:to>
    <xdr:cxnSp macro="">
      <xdr:nvCxnSpPr>
        <xdr:cNvPr id="246" name="直線コネクタ 245"/>
        <xdr:cNvCxnSpPr/>
      </xdr:nvCxnSpPr>
      <xdr:spPr>
        <a:xfrm flipV="1">
          <a:off x="8750300" y="10908929"/>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56941</xdr:rowOff>
    </xdr:from>
    <xdr:to>
      <xdr:col>41</xdr:col>
      <xdr:colOff>101600</xdr:colOff>
      <xdr:row>63</xdr:row>
      <xdr:rowOff>158541</xdr:rowOff>
    </xdr:to>
    <xdr:sp macro="" textlink="">
      <xdr:nvSpPr>
        <xdr:cNvPr id="247" name="楕円 246"/>
        <xdr:cNvSpPr/>
      </xdr:nvSpPr>
      <xdr:spPr>
        <a:xfrm>
          <a:off x="7810500" y="1085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107643</xdr:rowOff>
    </xdr:from>
    <xdr:to>
      <xdr:col>45</xdr:col>
      <xdr:colOff>177800</xdr:colOff>
      <xdr:row>63</xdr:row>
      <xdr:rowOff>107741</xdr:rowOff>
    </xdr:to>
    <xdr:cxnSp macro="">
      <xdr:nvCxnSpPr>
        <xdr:cNvPr id="248" name="直線コネクタ 247"/>
        <xdr:cNvCxnSpPr/>
      </xdr:nvCxnSpPr>
      <xdr:spPr>
        <a:xfrm flipV="1">
          <a:off x="7861300" y="10908993"/>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57084</xdr:rowOff>
    </xdr:from>
    <xdr:to>
      <xdr:col>36</xdr:col>
      <xdr:colOff>165100</xdr:colOff>
      <xdr:row>63</xdr:row>
      <xdr:rowOff>158684</xdr:rowOff>
    </xdr:to>
    <xdr:sp macro="" textlink="">
      <xdr:nvSpPr>
        <xdr:cNvPr id="249" name="楕円 248"/>
        <xdr:cNvSpPr/>
      </xdr:nvSpPr>
      <xdr:spPr>
        <a:xfrm>
          <a:off x="6921500" y="108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107741</xdr:rowOff>
    </xdr:from>
    <xdr:to>
      <xdr:col>41</xdr:col>
      <xdr:colOff>50800</xdr:colOff>
      <xdr:row>63</xdr:row>
      <xdr:rowOff>107884</xdr:rowOff>
    </xdr:to>
    <xdr:cxnSp macro="">
      <xdr:nvCxnSpPr>
        <xdr:cNvPr id="250" name="直線コネクタ 249"/>
        <xdr:cNvCxnSpPr/>
      </xdr:nvCxnSpPr>
      <xdr:spPr>
        <a:xfrm flipV="1">
          <a:off x="6972300" y="10909091"/>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3163</xdr:rowOff>
    </xdr:from>
    <xdr:ext cx="599010" cy="259045"/>
    <xdr:sp macro="" textlink="">
      <xdr:nvSpPr>
        <xdr:cNvPr id="252" name="n_2aveValue【橋りょう・トンネル】&#10;一人当たり有形固定資産（償却資産）額"/>
        <xdr:cNvSpPr txBox="1"/>
      </xdr:nvSpPr>
      <xdr:spPr>
        <a:xfrm>
          <a:off x="8450795" y="1063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150234</xdr:rowOff>
    </xdr:from>
    <xdr:ext cx="599010" cy="259045"/>
    <xdr:sp macro="" textlink="">
      <xdr:nvSpPr>
        <xdr:cNvPr id="253" name="n_3aveValue【橋りょう・トンネル】&#10;一人当たり有形固定資産（償却資産）額"/>
        <xdr:cNvSpPr txBox="1"/>
      </xdr:nvSpPr>
      <xdr:spPr>
        <a:xfrm>
          <a:off x="7561795" y="1095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153488</xdr:rowOff>
    </xdr:from>
    <xdr:ext cx="599010" cy="259045"/>
    <xdr:sp macro="" textlink="">
      <xdr:nvSpPr>
        <xdr:cNvPr id="254" name="n_4aveValue【橋りょう・トンネル】&#10;一人当たり有形固定資産（償却資産）額"/>
        <xdr:cNvSpPr txBox="1"/>
      </xdr:nvSpPr>
      <xdr:spPr>
        <a:xfrm>
          <a:off x="6672795" y="1095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149506</xdr:rowOff>
    </xdr:from>
    <xdr:ext cx="599010" cy="259045"/>
    <xdr:sp macro="" textlink="">
      <xdr:nvSpPr>
        <xdr:cNvPr id="255" name="n_1mainValue【橋りょう・トンネル】&#10;一人当たり有形固定資産（償却資産）額"/>
        <xdr:cNvSpPr txBox="1"/>
      </xdr:nvSpPr>
      <xdr:spPr>
        <a:xfrm>
          <a:off x="9327095" y="1095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149570</xdr:rowOff>
    </xdr:from>
    <xdr:ext cx="599010" cy="259045"/>
    <xdr:sp macro="" textlink="">
      <xdr:nvSpPr>
        <xdr:cNvPr id="256" name="n_2mainValue【橋りょう・トンネル】&#10;一人当たり有形固定資産（償却資産）額"/>
        <xdr:cNvSpPr txBox="1"/>
      </xdr:nvSpPr>
      <xdr:spPr>
        <a:xfrm>
          <a:off x="8450795" y="1095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3618</xdr:rowOff>
    </xdr:from>
    <xdr:ext cx="599010" cy="259045"/>
    <xdr:sp macro="" textlink="">
      <xdr:nvSpPr>
        <xdr:cNvPr id="257" name="n_3mainValue【橋りょう・トンネル】&#10;一人当たり有形固定資産（償却資産）額"/>
        <xdr:cNvSpPr txBox="1"/>
      </xdr:nvSpPr>
      <xdr:spPr>
        <a:xfrm>
          <a:off x="7561795" y="1063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3761</xdr:rowOff>
    </xdr:from>
    <xdr:ext cx="599010" cy="259045"/>
    <xdr:sp macro="" textlink="">
      <xdr:nvSpPr>
        <xdr:cNvPr id="258" name="n_4mainValue【橋りょう・トンネル】&#10;一人当たり有形固定資産（償却資産）額"/>
        <xdr:cNvSpPr txBox="1"/>
      </xdr:nvSpPr>
      <xdr:spPr>
        <a:xfrm>
          <a:off x="6672795" y="1063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1" name="フローチャート: 判断 290"/>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2" name="フローチャート: 判断 291"/>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3" name="フローチャート: 判断 292"/>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168275</xdr:rowOff>
    </xdr:from>
    <xdr:to>
      <xdr:col>24</xdr:col>
      <xdr:colOff>114300</xdr:colOff>
      <xdr:row>83</xdr:row>
      <xdr:rowOff>98425</xdr:rowOff>
    </xdr:to>
    <xdr:sp macro="" textlink="">
      <xdr:nvSpPr>
        <xdr:cNvPr id="299" name="楕円 298"/>
        <xdr:cNvSpPr/>
      </xdr:nvSpPr>
      <xdr:spPr>
        <a:xfrm>
          <a:off x="4584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19702</xdr:rowOff>
    </xdr:from>
    <xdr:ext cx="405111" cy="259045"/>
    <xdr:sp macro="" textlink="">
      <xdr:nvSpPr>
        <xdr:cNvPr id="300" name="【公営住宅】&#10;有形固定資産減価償却率該当値テキスト"/>
        <xdr:cNvSpPr txBox="1"/>
      </xdr:nvSpPr>
      <xdr:spPr>
        <a:xfrm>
          <a:off x="4673600" y="1407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301" name="楕円 300"/>
        <xdr:cNvSpPr/>
      </xdr:nvSpPr>
      <xdr:spPr>
        <a:xfrm>
          <a:off x="3746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167639</xdr:rowOff>
    </xdr:from>
    <xdr:to>
      <xdr:col>24</xdr:col>
      <xdr:colOff>63500</xdr:colOff>
      <xdr:row>83</xdr:row>
      <xdr:rowOff>47625</xdr:rowOff>
    </xdr:to>
    <xdr:cxnSp macro="">
      <xdr:nvCxnSpPr>
        <xdr:cNvPr id="302" name="直線コネクタ 301"/>
        <xdr:cNvCxnSpPr/>
      </xdr:nvCxnSpPr>
      <xdr:spPr>
        <a:xfrm>
          <a:off x="3797300" y="142265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29211</xdr:rowOff>
    </xdr:from>
    <xdr:to>
      <xdr:col>15</xdr:col>
      <xdr:colOff>101600</xdr:colOff>
      <xdr:row>82</xdr:row>
      <xdr:rowOff>130811</xdr:rowOff>
    </xdr:to>
    <xdr:sp macro="" textlink="">
      <xdr:nvSpPr>
        <xdr:cNvPr id="303" name="楕円 302"/>
        <xdr:cNvSpPr/>
      </xdr:nvSpPr>
      <xdr:spPr>
        <a:xfrm>
          <a:off x="2857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80011</xdr:rowOff>
    </xdr:from>
    <xdr:to>
      <xdr:col>19</xdr:col>
      <xdr:colOff>177800</xdr:colOff>
      <xdr:row>82</xdr:row>
      <xdr:rowOff>167639</xdr:rowOff>
    </xdr:to>
    <xdr:cxnSp macro="">
      <xdr:nvCxnSpPr>
        <xdr:cNvPr id="304" name="直線コネクタ 303"/>
        <xdr:cNvCxnSpPr/>
      </xdr:nvCxnSpPr>
      <xdr:spPr>
        <a:xfrm>
          <a:off x="2908300" y="141389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139700</xdr:rowOff>
    </xdr:from>
    <xdr:to>
      <xdr:col>10</xdr:col>
      <xdr:colOff>165100</xdr:colOff>
      <xdr:row>82</xdr:row>
      <xdr:rowOff>69850</xdr:rowOff>
    </xdr:to>
    <xdr:sp macro="" textlink="">
      <xdr:nvSpPr>
        <xdr:cNvPr id="305" name="楕円 304"/>
        <xdr:cNvSpPr/>
      </xdr:nvSpPr>
      <xdr:spPr>
        <a:xfrm>
          <a:off x="1968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19050</xdr:rowOff>
    </xdr:from>
    <xdr:to>
      <xdr:col>15</xdr:col>
      <xdr:colOff>50800</xdr:colOff>
      <xdr:row>82</xdr:row>
      <xdr:rowOff>80011</xdr:rowOff>
    </xdr:to>
    <xdr:cxnSp macro="">
      <xdr:nvCxnSpPr>
        <xdr:cNvPr id="306" name="直線コネクタ 305"/>
        <xdr:cNvCxnSpPr/>
      </xdr:nvCxnSpPr>
      <xdr:spPr>
        <a:xfrm>
          <a:off x="2019300" y="140779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76836</xdr:rowOff>
    </xdr:from>
    <xdr:to>
      <xdr:col>6</xdr:col>
      <xdr:colOff>38100</xdr:colOff>
      <xdr:row>82</xdr:row>
      <xdr:rowOff>6986</xdr:rowOff>
    </xdr:to>
    <xdr:sp macro="" textlink="">
      <xdr:nvSpPr>
        <xdr:cNvPr id="307" name="楕円 306"/>
        <xdr:cNvSpPr/>
      </xdr:nvSpPr>
      <xdr:spPr>
        <a:xfrm>
          <a:off x="1079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127636</xdr:rowOff>
    </xdr:from>
    <xdr:to>
      <xdr:col>10</xdr:col>
      <xdr:colOff>114300</xdr:colOff>
      <xdr:row>82</xdr:row>
      <xdr:rowOff>19050</xdr:rowOff>
    </xdr:to>
    <xdr:cxnSp macro="">
      <xdr:nvCxnSpPr>
        <xdr:cNvPr id="308" name="直線コネクタ 307"/>
        <xdr:cNvCxnSpPr/>
      </xdr:nvCxnSpPr>
      <xdr:spPr>
        <a:xfrm>
          <a:off x="1130300" y="140150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59072</xdr:rowOff>
    </xdr:from>
    <xdr:ext cx="405111" cy="259045"/>
    <xdr:sp macro="" textlink="">
      <xdr:nvSpPr>
        <xdr:cNvPr id="309" name="n_1aveValue【公営住宅】&#10;有形固定資産減価償却率"/>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0" name="n_2aveValue【公営住宅】&#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11" name="n_3aveValue【公営住宅】&#10;有形固定資産減価償却率"/>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12" name="n_4aveValue【公営住宅】&#10;有形固定資産減価償却率"/>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63516</xdr:rowOff>
    </xdr:from>
    <xdr:ext cx="405111" cy="259045"/>
    <xdr:sp macro="" textlink="">
      <xdr:nvSpPr>
        <xdr:cNvPr id="313" name="n_1mainValue【公営住宅】&#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147338</xdr:rowOff>
    </xdr:from>
    <xdr:ext cx="405111" cy="259045"/>
    <xdr:sp macro="" textlink="">
      <xdr:nvSpPr>
        <xdr:cNvPr id="314" name="n_2mainValue【公営住宅】&#10;有形固定資産減価償却率"/>
        <xdr:cNvSpPr txBox="1"/>
      </xdr:nvSpPr>
      <xdr:spPr>
        <a:xfrm>
          <a:off x="2705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315" name="n_3main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23513</xdr:rowOff>
    </xdr:from>
    <xdr:ext cx="405111" cy="259045"/>
    <xdr:sp macro="" textlink="">
      <xdr:nvSpPr>
        <xdr:cNvPr id="316" name="n_4mainValue【公営住宅】&#10;有形固定資産減価償却率"/>
        <xdr:cNvSpPr txBox="1"/>
      </xdr:nvSpPr>
      <xdr:spPr>
        <a:xfrm>
          <a:off x="927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7" name="【公営住宅】&#10;一人当たり面積平均値テキスト"/>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48532</xdr:rowOff>
    </xdr:from>
    <xdr:to>
      <xdr:col>46</xdr:col>
      <xdr:colOff>38100</xdr:colOff>
      <xdr:row>85</xdr:row>
      <xdr:rowOff>150132</xdr:rowOff>
    </xdr:to>
    <xdr:sp macro="" textlink="">
      <xdr:nvSpPr>
        <xdr:cNvPr id="350" name="フローチャート: 判断 349"/>
        <xdr:cNvSpPr/>
      </xdr:nvSpPr>
      <xdr:spPr>
        <a:xfrm>
          <a:off x="8699500" y="146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58655</xdr:rowOff>
    </xdr:from>
    <xdr:to>
      <xdr:col>41</xdr:col>
      <xdr:colOff>101600</xdr:colOff>
      <xdr:row>85</xdr:row>
      <xdr:rowOff>160255</xdr:rowOff>
    </xdr:to>
    <xdr:sp macro="" textlink="">
      <xdr:nvSpPr>
        <xdr:cNvPr id="351" name="フローチャート: 判断 350"/>
        <xdr:cNvSpPr/>
      </xdr:nvSpPr>
      <xdr:spPr>
        <a:xfrm>
          <a:off x="7810500" y="1463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86251</xdr:rowOff>
    </xdr:from>
    <xdr:to>
      <xdr:col>36</xdr:col>
      <xdr:colOff>165100</xdr:colOff>
      <xdr:row>86</xdr:row>
      <xdr:rowOff>16401</xdr:rowOff>
    </xdr:to>
    <xdr:sp macro="" textlink="">
      <xdr:nvSpPr>
        <xdr:cNvPr id="352" name="フローチャート: 判断 351"/>
        <xdr:cNvSpPr/>
      </xdr:nvSpPr>
      <xdr:spPr>
        <a:xfrm>
          <a:off x="6921500" y="1465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67801</xdr:rowOff>
    </xdr:from>
    <xdr:to>
      <xdr:col>55</xdr:col>
      <xdr:colOff>50800</xdr:colOff>
      <xdr:row>86</xdr:row>
      <xdr:rowOff>169401</xdr:rowOff>
    </xdr:to>
    <xdr:sp macro="" textlink="">
      <xdr:nvSpPr>
        <xdr:cNvPr id="358" name="楕円 357"/>
        <xdr:cNvSpPr/>
      </xdr:nvSpPr>
      <xdr:spPr>
        <a:xfrm>
          <a:off x="10426700" y="1481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154178</xdr:rowOff>
    </xdr:from>
    <xdr:ext cx="469744" cy="259045"/>
    <xdr:sp macro="" textlink="">
      <xdr:nvSpPr>
        <xdr:cNvPr id="359" name="【公営住宅】&#10;一人当たり面積該当値テキスト"/>
        <xdr:cNvSpPr txBox="1"/>
      </xdr:nvSpPr>
      <xdr:spPr>
        <a:xfrm>
          <a:off x="10515600" y="1472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67473</xdr:rowOff>
    </xdr:from>
    <xdr:to>
      <xdr:col>50</xdr:col>
      <xdr:colOff>165100</xdr:colOff>
      <xdr:row>86</xdr:row>
      <xdr:rowOff>169073</xdr:rowOff>
    </xdr:to>
    <xdr:sp macro="" textlink="">
      <xdr:nvSpPr>
        <xdr:cNvPr id="360" name="楕円 359"/>
        <xdr:cNvSpPr/>
      </xdr:nvSpPr>
      <xdr:spPr>
        <a:xfrm>
          <a:off x="9588500" y="148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118273</xdr:rowOff>
    </xdr:from>
    <xdr:to>
      <xdr:col>55</xdr:col>
      <xdr:colOff>0</xdr:colOff>
      <xdr:row>86</xdr:row>
      <xdr:rowOff>118601</xdr:rowOff>
    </xdr:to>
    <xdr:cxnSp macro="">
      <xdr:nvCxnSpPr>
        <xdr:cNvPr id="361" name="直線コネクタ 360"/>
        <xdr:cNvCxnSpPr/>
      </xdr:nvCxnSpPr>
      <xdr:spPr>
        <a:xfrm>
          <a:off x="9639300" y="14862973"/>
          <a:ext cx="8382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67473</xdr:rowOff>
    </xdr:from>
    <xdr:to>
      <xdr:col>46</xdr:col>
      <xdr:colOff>38100</xdr:colOff>
      <xdr:row>86</xdr:row>
      <xdr:rowOff>169073</xdr:rowOff>
    </xdr:to>
    <xdr:sp macro="" textlink="">
      <xdr:nvSpPr>
        <xdr:cNvPr id="362" name="楕円 361"/>
        <xdr:cNvSpPr/>
      </xdr:nvSpPr>
      <xdr:spPr>
        <a:xfrm>
          <a:off x="8699500" y="148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118273</xdr:rowOff>
    </xdr:from>
    <xdr:to>
      <xdr:col>50</xdr:col>
      <xdr:colOff>114300</xdr:colOff>
      <xdr:row>86</xdr:row>
      <xdr:rowOff>118273</xdr:rowOff>
    </xdr:to>
    <xdr:cxnSp macro="">
      <xdr:nvCxnSpPr>
        <xdr:cNvPr id="363" name="直線コネクタ 362"/>
        <xdr:cNvCxnSpPr/>
      </xdr:nvCxnSpPr>
      <xdr:spPr>
        <a:xfrm>
          <a:off x="8750300" y="148629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67636</xdr:rowOff>
    </xdr:from>
    <xdr:to>
      <xdr:col>41</xdr:col>
      <xdr:colOff>101600</xdr:colOff>
      <xdr:row>86</xdr:row>
      <xdr:rowOff>169236</xdr:rowOff>
    </xdr:to>
    <xdr:sp macro="" textlink="">
      <xdr:nvSpPr>
        <xdr:cNvPr id="364" name="楕円 363"/>
        <xdr:cNvSpPr/>
      </xdr:nvSpPr>
      <xdr:spPr>
        <a:xfrm>
          <a:off x="7810500" y="148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118273</xdr:rowOff>
    </xdr:from>
    <xdr:to>
      <xdr:col>45</xdr:col>
      <xdr:colOff>177800</xdr:colOff>
      <xdr:row>86</xdr:row>
      <xdr:rowOff>118436</xdr:rowOff>
    </xdr:to>
    <xdr:cxnSp macro="">
      <xdr:nvCxnSpPr>
        <xdr:cNvPr id="365" name="直線コネクタ 364"/>
        <xdr:cNvCxnSpPr/>
      </xdr:nvCxnSpPr>
      <xdr:spPr>
        <a:xfrm flipV="1">
          <a:off x="7861300" y="1486297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67636</xdr:rowOff>
    </xdr:from>
    <xdr:to>
      <xdr:col>36</xdr:col>
      <xdr:colOff>165100</xdr:colOff>
      <xdr:row>86</xdr:row>
      <xdr:rowOff>169236</xdr:rowOff>
    </xdr:to>
    <xdr:sp macro="" textlink="">
      <xdr:nvSpPr>
        <xdr:cNvPr id="366" name="楕円 365"/>
        <xdr:cNvSpPr/>
      </xdr:nvSpPr>
      <xdr:spPr>
        <a:xfrm>
          <a:off x="6921500" y="148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118436</xdr:rowOff>
    </xdr:from>
    <xdr:to>
      <xdr:col>41</xdr:col>
      <xdr:colOff>50800</xdr:colOff>
      <xdr:row>86</xdr:row>
      <xdr:rowOff>118436</xdr:rowOff>
    </xdr:to>
    <xdr:cxnSp macro="">
      <xdr:nvCxnSpPr>
        <xdr:cNvPr id="367" name="直線コネクタ 366"/>
        <xdr:cNvCxnSpPr/>
      </xdr:nvCxnSpPr>
      <xdr:spPr>
        <a:xfrm>
          <a:off x="6972300" y="14863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41908</xdr:rowOff>
    </xdr:from>
    <xdr:ext cx="469744" cy="259045"/>
    <xdr:sp macro="" textlink="">
      <xdr:nvSpPr>
        <xdr:cNvPr id="368" name="n_1aveValue【公営住宅】&#10;一人当たり面積"/>
        <xdr:cNvSpPr txBox="1"/>
      </xdr:nvSpPr>
      <xdr:spPr>
        <a:xfrm>
          <a:off x="9391727" y="144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166659</xdr:rowOff>
    </xdr:from>
    <xdr:ext cx="469744" cy="259045"/>
    <xdr:sp macro="" textlink="">
      <xdr:nvSpPr>
        <xdr:cNvPr id="369" name="n_2aveValue【公営住宅】&#10;一人当たり面積"/>
        <xdr:cNvSpPr txBox="1"/>
      </xdr:nvSpPr>
      <xdr:spPr>
        <a:xfrm>
          <a:off x="8515427" y="143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5332</xdr:rowOff>
    </xdr:from>
    <xdr:ext cx="469744" cy="259045"/>
    <xdr:sp macro="" textlink="">
      <xdr:nvSpPr>
        <xdr:cNvPr id="370" name="n_3aveValue【公営住宅】&#10;一人当たり面積"/>
        <xdr:cNvSpPr txBox="1"/>
      </xdr:nvSpPr>
      <xdr:spPr>
        <a:xfrm>
          <a:off x="7626427" y="1440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32928</xdr:rowOff>
    </xdr:from>
    <xdr:ext cx="469744" cy="259045"/>
    <xdr:sp macro="" textlink="">
      <xdr:nvSpPr>
        <xdr:cNvPr id="371" name="n_4aveValue【公営住宅】&#10;一人当たり面積"/>
        <xdr:cNvSpPr txBox="1"/>
      </xdr:nvSpPr>
      <xdr:spPr>
        <a:xfrm>
          <a:off x="6737427" y="1443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160200</xdr:rowOff>
    </xdr:from>
    <xdr:ext cx="469744" cy="259045"/>
    <xdr:sp macro="" textlink="">
      <xdr:nvSpPr>
        <xdr:cNvPr id="372" name="n_1mainValue【公営住宅】&#10;一人当たり面積"/>
        <xdr:cNvSpPr txBox="1"/>
      </xdr:nvSpPr>
      <xdr:spPr>
        <a:xfrm>
          <a:off x="9391727" y="1490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160200</xdr:rowOff>
    </xdr:from>
    <xdr:ext cx="469744" cy="259045"/>
    <xdr:sp macro="" textlink="">
      <xdr:nvSpPr>
        <xdr:cNvPr id="373" name="n_2mainValue【公営住宅】&#10;一人当たり面積"/>
        <xdr:cNvSpPr txBox="1"/>
      </xdr:nvSpPr>
      <xdr:spPr>
        <a:xfrm>
          <a:off x="8515427" y="1490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160363</xdr:rowOff>
    </xdr:from>
    <xdr:ext cx="469744" cy="259045"/>
    <xdr:sp macro="" textlink="">
      <xdr:nvSpPr>
        <xdr:cNvPr id="374" name="n_3mainValue【公営住宅】&#10;一人当たり面積"/>
        <xdr:cNvSpPr txBox="1"/>
      </xdr:nvSpPr>
      <xdr:spPr>
        <a:xfrm>
          <a:off x="7626427" y="1490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160363</xdr:rowOff>
    </xdr:from>
    <xdr:ext cx="469744" cy="259045"/>
    <xdr:sp macro="" textlink="">
      <xdr:nvSpPr>
        <xdr:cNvPr id="375" name="n_4mainValue【公営住宅】&#10;一人当たり面積"/>
        <xdr:cNvSpPr txBox="1"/>
      </xdr:nvSpPr>
      <xdr:spPr>
        <a:xfrm>
          <a:off x="6737427" y="1490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2" name="【認定こども園・幼稚園・保育所】&#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5" name="フローチャート: 判断 424"/>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26" name="フローチャート: 判断 425"/>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27" name="フローチャート: 判断 426"/>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433" name="楕円 432"/>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36847</xdr:rowOff>
    </xdr:from>
    <xdr:ext cx="405111" cy="259045"/>
    <xdr:sp macro="" textlink="">
      <xdr:nvSpPr>
        <xdr:cNvPr id="434" name="【認定こども園・幼稚園・保育所】&#10;有形固定資産減価償却率該当値テキスト"/>
        <xdr:cNvSpPr txBox="1"/>
      </xdr:nvSpPr>
      <xdr:spPr>
        <a:xfrm>
          <a:off x="16357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144599</xdr:rowOff>
    </xdr:from>
    <xdr:to>
      <xdr:col>81</xdr:col>
      <xdr:colOff>101600</xdr:colOff>
      <xdr:row>38</xdr:row>
      <xdr:rowOff>74749</xdr:rowOff>
    </xdr:to>
    <xdr:sp macro="" textlink="">
      <xdr:nvSpPr>
        <xdr:cNvPr id="435" name="楕円 434"/>
        <xdr:cNvSpPr/>
      </xdr:nvSpPr>
      <xdr:spPr>
        <a:xfrm>
          <a:off x="15430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23949</xdr:rowOff>
    </xdr:from>
    <xdr:to>
      <xdr:col>85</xdr:col>
      <xdr:colOff>127000</xdr:colOff>
      <xdr:row>38</xdr:row>
      <xdr:rowOff>64770</xdr:rowOff>
    </xdr:to>
    <xdr:cxnSp macro="">
      <xdr:nvCxnSpPr>
        <xdr:cNvPr id="436" name="直線コネクタ 435"/>
        <xdr:cNvCxnSpPr/>
      </xdr:nvCxnSpPr>
      <xdr:spPr>
        <a:xfrm>
          <a:off x="15481300" y="653904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92347</xdr:rowOff>
    </xdr:from>
    <xdr:to>
      <xdr:col>76</xdr:col>
      <xdr:colOff>165100</xdr:colOff>
      <xdr:row>38</xdr:row>
      <xdr:rowOff>22497</xdr:rowOff>
    </xdr:to>
    <xdr:sp macro="" textlink="">
      <xdr:nvSpPr>
        <xdr:cNvPr id="437" name="楕円 436"/>
        <xdr:cNvSpPr/>
      </xdr:nvSpPr>
      <xdr:spPr>
        <a:xfrm>
          <a:off x="14541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143147</xdr:rowOff>
    </xdr:from>
    <xdr:to>
      <xdr:col>81</xdr:col>
      <xdr:colOff>50800</xdr:colOff>
      <xdr:row>38</xdr:row>
      <xdr:rowOff>23949</xdr:rowOff>
    </xdr:to>
    <xdr:cxnSp macro="">
      <xdr:nvCxnSpPr>
        <xdr:cNvPr id="438" name="直線コネクタ 437"/>
        <xdr:cNvCxnSpPr/>
      </xdr:nvCxnSpPr>
      <xdr:spPr>
        <a:xfrm>
          <a:off x="14592300" y="64867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38463</xdr:rowOff>
    </xdr:from>
    <xdr:to>
      <xdr:col>72</xdr:col>
      <xdr:colOff>38100</xdr:colOff>
      <xdr:row>37</xdr:row>
      <xdr:rowOff>140063</xdr:rowOff>
    </xdr:to>
    <xdr:sp macro="" textlink="">
      <xdr:nvSpPr>
        <xdr:cNvPr id="439" name="楕円 438"/>
        <xdr:cNvSpPr/>
      </xdr:nvSpPr>
      <xdr:spPr>
        <a:xfrm>
          <a:off x="13652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89263</xdr:rowOff>
    </xdr:from>
    <xdr:to>
      <xdr:col>76</xdr:col>
      <xdr:colOff>114300</xdr:colOff>
      <xdr:row>37</xdr:row>
      <xdr:rowOff>143147</xdr:rowOff>
    </xdr:to>
    <xdr:cxnSp macro="">
      <xdr:nvCxnSpPr>
        <xdr:cNvPr id="440" name="直線コネクタ 439"/>
        <xdr:cNvCxnSpPr/>
      </xdr:nvCxnSpPr>
      <xdr:spPr>
        <a:xfrm>
          <a:off x="13703300" y="643291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157661</xdr:rowOff>
    </xdr:from>
    <xdr:to>
      <xdr:col>67</xdr:col>
      <xdr:colOff>101600</xdr:colOff>
      <xdr:row>37</xdr:row>
      <xdr:rowOff>87811</xdr:rowOff>
    </xdr:to>
    <xdr:sp macro="" textlink="">
      <xdr:nvSpPr>
        <xdr:cNvPr id="441" name="楕円 440"/>
        <xdr:cNvSpPr/>
      </xdr:nvSpPr>
      <xdr:spPr>
        <a:xfrm>
          <a:off x="12763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37011</xdr:rowOff>
    </xdr:from>
    <xdr:to>
      <xdr:col>71</xdr:col>
      <xdr:colOff>177800</xdr:colOff>
      <xdr:row>37</xdr:row>
      <xdr:rowOff>89263</xdr:rowOff>
    </xdr:to>
    <xdr:cxnSp macro="">
      <xdr:nvCxnSpPr>
        <xdr:cNvPr id="442" name="直線コネクタ 441"/>
        <xdr:cNvCxnSpPr/>
      </xdr:nvCxnSpPr>
      <xdr:spPr>
        <a:xfrm>
          <a:off x="12814300" y="638066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116494</xdr:rowOff>
    </xdr:from>
    <xdr:ext cx="405111" cy="259045"/>
    <xdr:sp macro="" textlink="">
      <xdr:nvSpPr>
        <xdr:cNvPr id="443" name="n_1aveValue【認定こども園・幼稚園・保育所】&#10;有形固定資産減価償却率"/>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444" name="n_2aveValue【認定こども園・幼稚園・保育所】&#10;有形固定資産減価償却率"/>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45" name="n_3aveValue【認定こども園・幼稚園・保育所】&#10;有形固定資産減価償却率"/>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23421</xdr:rowOff>
    </xdr:from>
    <xdr:ext cx="405111" cy="259045"/>
    <xdr:sp macro="" textlink="">
      <xdr:nvSpPr>
        <xdr:cNvPr id="446" name="n_4aveValue【認定こども園・幼稚園・保育所】&#10;有形固定資産減価償却率"/>
        <xdr:cNvSpPr txBox="1"/>
      </xdr:nvSpPr>
      <xdr:spPr>
        <a:xfrm>
          <a:off x="12611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91276</xdr:rowOff>
    </xdr:from>
    <xdr:ext cx="405111" cy="259045"/>
    <xdr:sp macro="" textlink="">
      <xdr:nvSpPr>
        <xdr:cNvPr id="447" name="n_1mainValue【認定こども園・幼稚園・保育所】&#10;有形固定資産減価償却率"/>
        <xdr:cNvSpPr txBox="1"/>
      </xdr:nvSpPr>
      <xdr:spPr>
        <a:xfrm>
          <a:off x="152660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39024</xdr:rowOff>
    </xdr:from>
    <xdr:ext cx="405111" cy="259045"/>
    <xdr:sp macro="" textlink="">
      <xdr:nvSpPr>
        <xdr:cNvPr id="448" name="n_2mainValue【認定こども園・幼稚園・保育所】&#10;有形固定資産減価償却率"/>
        <xdr:cNvSpPr txBox="1"/>
      </xdr:nvSpPr>
      <xdr:spPr>
        <a:xfrm>
          <a:off x="14389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156590</xdr:rowOff>
    </xdr:from>
    <xdr:ext cx="405111" cy="259045"/>
    <xdr:sp macro="" textlink="">
      <xdr:nvSpPr>
        <xdr:cNvPr id="449" name="n_3mainValue【認定こども園・幼稚園・保育所】&#10;有形固定資産減価償却率"/>
        <xdr:cNvSpPr txBox="1"/>
      </xdr:nvSpPr>
      <xdr:spPr>
        <a:xfrm>
          <a:off x="13500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104338</xdr:rowOff>
    </xdr:from>
    <xdr:ext cx="405111" cy="259045"/>
    <xdr:sp macro="" textlink="">
      <xdr:nvSpPr>
        <xdr:cNvPr id="450" name="n_4mainValue【認定こども園・幼稚園・保育所】&#10;有形固定資産減価償却率"/>
        <xdr:cNvSpPr txBox="1"/>
      </xdr:nvSpPr>
      <xdr:spPr>
        <a:xfrm>
          <a:off x="12611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481" name="【認定こども園・幼稚園・保育所】&#10;一人当たり面積平均値テキスト"/>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31931</xdr:rowOff>
    </xdr:from>
    <xdr:to>
      <xdr:col>107</xdr:col>
      <xdr:colOff>101600</xdr:colOff>
      <xdr:row>38</xdr:row>
      <xdr:rowOff>133531</xdr:rowOff>
    </xdr:to>
    <xdr:sp macro="" textlink="">
      <xdr:nvSpPr>
        <xdr:cNvPr id="484" name="フローチャート: 判断 483"/>
        <xdr:cNvSpPr/>
      </xdr:nvSpPr>
      <xdr:spPr>
        <a:xfrm>
          <a:off x="2038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85" name="フローチャート: 判断 484"/>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18869</xdr:rowOff>
    </xdr:from>
    <xdr:to>
      <xdr:col>98</xdr:col>
      <xdr:colOff>38100</xdr:colOff>
      <xdr:row>38</xdr:row>
      <xdr:rowOff>120469</xdr:rowOff>
    </xdr:to>
    <xdr:sp macro="" textlink="">
      <xdr:nvSpPr>
        <xdr:cNvPr id="486" name="フローチャート: 判断 485"/>
        <xdr:cNvSpPr/>
      </xdr:nvSpPr>
      <xdr:spPr>
        <a:xfrm>
          <a:off x="18605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35197</xdr:rowOff>
    </xdr:from>
    <xdr:to>
      <xdr:col>116</xdr:col>
      <xdr:colOff>114300</xdr:colOff>
      <xdr:row>38</xdr:row>
      <xdr:rowOff>136797</xdr:rowOff>
    </xdr:to>
    <xdr:sp macro="" textlink="">
      <xdr:nvSpPr>
        <xdr:cNvPr id="492" name="楕円 491"/>
        <xdr:cNvSpPr/>
      </xdr:nvSpPr>
      <xdr:spPr>
        <a:xfrm>
          <a:off x="22110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58074</xdr:rowOff>
    </xdr:from>
    <xdr:ext cx="469744" cy="259045"/>
    <xdr:sp macro="" textlink="">
      <xdr:nvSpPr>
        <xdr:cNvPr id="493" name="【認定こども園・幼稚園・保育所】&#10;一人当たり面積該当値テキスト"/>
        <xdr:cNvSpPr txBox="1"/>
      </xdr:nvSpPr>
      <xdr:spPr>
        <a:xfrm>
          <a:off x="22199600" y="640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28666</xdr:rowOff>
    </xdr:from>
    <xdr:to>
      <xdr:col>112</xdr:col>
      <xdr:colOff>38100</xdr:colOff>
      <xdr:row>38</xdr:row>
      <xdr:rowOff>130266</xdr:rowOff>
    </xdr:to>
    <xdr:sp macro="" textlink="">
      <xdr:nvSpPr>
        <xdr:cNvPr id="494" name="楕円 493"/>
        <xdr:cNvSpPr/>
      </xdr:nvSpPr>
      <xdr:spPr>
        <a:xfrm>
          <a:off x="21272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79466</xdr:rowOff>
    </xdr:from>
    <xdr:to>
      <xdr:col>116</xdr:col>
      <xdr:colOff>63500</xdr:colOff>
      <xdr:row>38</xdr:row>
      <xdr:rowOff>85997</xdr:rowOff>
    </xdr:to>
    <xdr:cxnSp macro="">
      <xdr:nvCxnSpPr>
        <xdr:cNvPr id="495" name="直線コネクタ 494"/>
        <xdr:cNvCxnSpPr/>
      </xdr:nvCxnSpPr>
      <xdr:spPr>
        <a:xfrm>
          <a:off x="21323300" y="65945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28666</xdr:rowOff>
    </xdr:from>
    <xdr:to>
      <xdr:col>107</xdr:col>
      <xdr:colOff>101600</xdr:colOff>
      <xdr:row>38</xdr:row>
      <xdr:rowOff>130266</xdr:rowOff>
    </xdr:to>
    <xdr:sp macro="" textlink="">
      <xdr:nvSpPr>
        <xdr:cNvPr id="496" name="楕円 495"/>
        <xdr:cNvSpPr/>
      </xdr:nvSpPr>
      <xdr:spPr>
        <a:xfrm>
          <a:off x="20383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79466</xdr:rowOff>
    </xdr:from>
    <xdr:to>
      <xdr:col>111</xdr:col>
      <xdr:colOff>177800</xdr:colOff>
      <xdr:row>38</xdr:row>
      <xdr:rowOff>79466</xdr:rowOff>
    </xdr:to>
    <xdr:cxnSp macro="">
      <xdr:nvCxnSpPr>
        <xdr:cNvPr id="497" name="直線コネクタ 496"/>
        <xdr:cNvCxnSpPr/>
      </xdr:nvCxnSpPr>
      <xdr:spPr>
        <a:xfrm>
          <a:off x="20434300" y="659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28666</xdr:rowOff>
    </xdr:from>
    <xdr:to>
      <xdr:col>102</xdr:col>
      <xdr:colOff>165100</xdr:colOff>
      <xdr:row>38</xdr:row>
      <xdr:rowOff>130266</xdr:rowOff>
    </xdr:to>
    <xdr:sp macro="" textlink="">
      <xdr:nvSpPr>
        <xdr:cNvPr id="498" name="楕円 497"/>
        <xdr:cNvSpPr/>
      </xdr:nvSpPr>
      <xdr:spPr>
        <a:xfrm>
          <a:off x="19494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79466</xdr:rowOff>
    </xdr:from>
    <xdr:to>
      <xdr:col>107</xdr:col>
      <xdr:colOff>50800</xdr:colOff>
      <xdr:row>38</xdr:row>
      <xdr:rowOff>79466</xdr:rowOff>
    </xdr:to>
    <xdr:cxnSp macro="">
      <xdr:nvCxnSpPr>
        <xdr:cNvPr id="499" name="直線コネクタ 498"/>
        <xdr:cNvCxnSpPr/>
      </xdr:nvCxnSpPr>
      <xdr:spPr>
        <a:xfrm>
          <a:off x="19545300" y="659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31931</xdr:rowOff>
    </xdr:from>
    <xdr:to>
      <xdr:col>98</xdr:col>
      <xdr:colOff>38100</xdr:colOff>
      <xdr:row>38</xdr:row>
      <xdr:rowOff>133531</xdr:rowOff>
    </xdr:to>
    <xdr:sp macro="" textlink="">
      <xdr:nvSpPr>
        <xdr:cNvPr id="500" name="楕円 499"/>
        <xdr:cNvSpPr/>
      </xdr:nvSpPr>
      <xdr:spPr>
        <a:xfrm>
          <a:off x="18605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79466</xdr:rowOff>
    </xdr:from>
    <xdr:to>
      <xdr:col>102</xdr:col>
      <xdr:colOff>114300</xdr:colOff>
      <xdr:row>38</xdr:row>
      <xdr:rowOff>82731</xdr:rowOff>
    </xdr:to>
    <xdr:cxnSp macro="">
      <xdr:nvCxnSpPr>
        <xdr:cNvPr id="501" name="直線コネクタ 500"/>
        <xdr:cNvCxnSpPr/>
      </xdr:nvCxnSpPr>
      <xdr:spPr>
        <a:xfrm flipV="1">
          <a:off x="18656300" y="65945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502" name="n_1aveValue【認定こども園・幼稚園・保育所】&#10;一人当たり面積"/>
        <xdr:cNvSpPr txBox="1"/>
      </xdr:nvSpPr>
      <xdr:spPr>
        <a:xfrm>
          <a:off x="210757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124658</xdr:rowOff>
    </xdr:from>
    <xdr:ext cx="469744" cy="259045"/>
    <xdr:sp macro="" textlink="">
      <xdr:nvSpPr>
        <xdr:cNvPr id="503" name="n_2aveValue【認定こども園・幼稚園・保育所】&#10;一人当たり面積"/>
        <xdr:cNvSpPr txBox="1"/>
      </xdr:nvSpPr>
      <xdr:spPr>
        <a:xfrm>
          <a:off x="20199427" y="66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504" name="n_3aveValue【認定こども園・幼稚園・保育所】&#10;一人当たり面積"/>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136996</xdr:rowOff>
    </xdr:from>
    <xdr:ext cx="469744" cy="259045"/>
    <xdr:sp macro="" textlink="">
      <xdr:nvSpPr>
        <xdr:cNvPr id="505" name="n_4aveValue【認定こども園・幼稚園・保育所】&#10;一人当たり面積"/>
        <xdr:cNvSpPr txBox="1"/>
      </xdr:nvSpPr>
      <xdr:spPr>
        <a:xfrm>
          <a:off x="184214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146793</xdr:rowOff>
    </xdr:from>
    <xdr:ext cx="469744" cy="259045"/>
    <xdr:sp macro="" textlink="">
      <xdr:nvSpPr>
        <xdr:cNvPr id="506" name="n_1mainValue【認定こども園・幼稚園・保育所】&#10;一人当たり面積"/>
        <xdr:cNvSpPr txBox="1"/>
      </xdr:nvSpPr>
      <xdr:spPr>
        <a:xfrm>
          <a:off x="21075727" y="631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146793</xdr:rowOff>
    </xdr:from>
    <xdr:ext cx="469744" cy="259045"/>
    <xdr:sp macro="" textlink="">
      <xdr:nvSpPr>
        <xdr:cNvPr id="507" name="n_2mainValue【認定こども園・幼稚園・保育所】&#10;一人当たり面積"/>
        <xdr:cNvSpPr txBox="1"/>
      </xdr:nvSpPr>
      <xdr:spPr>
        <a:xfrm>
          <a:off x="20199427" y="631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121393</xdr:rowOff>
    </xdr:from>
    <xdr:ext cx="469744" cy="259045"/>
    <xdr:sp macro="" textlink="">
      <xdr:nvSpPr>
        <xdr:cNvPr id="508" name="n_3mainValue【認定こども園・幼稚園・保育所】&#10;一人当たり面積"/>
        <xdr:cNvSpPr txBox="1"/>
      </xdr:nvSpPr>
      <xdr:spPr>
        <a:xfrm>
          <a:off x="19310427" y="663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124658</xdr:rowOff>
    </xdr:from>
    <xdr:ext cx="469744" cy="259045"/>
    <xdr:sp macro="" textlink="">
      <xdr:nvSpPr>
        <xdr:cNvPr id="509" name="n_4mainValue【認定こども園・幼稚園・保育所】&#10;一人当たり面積"/>
        <xdr:cNvSpPr txBox="1"/>
      </xdr:nvSpPr>
      <xdr:spPr>
        <a:xfrm>
          <a:off x="18421427" y="66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39"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2" name="フローチャート: 判断 541"/>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3" name="フローチャート: 判断 542"/>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4" name="フローチャート: 判断 543"/>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50" name="楕円 549"/>
        <xdr:cNvSpPr/>
      </xdr:nvSpPr>
      <xdr:spPr>
        <a:xfrm>
          <a:off x="16268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62882</xdr:rowOff>
    </xdr:from>
    <xdr:ext cx="405111" cy="259045"/>
    <xdr:sp macro="" textlink="">
      <xdr:nvSpPr>
        <xdr:cNvPr id="551" name="【学校施設】&#10;有形固定資産減価償却率該当値テキスト"/>
        <xdr:cNvSpPr txBox="1"/>
      </xdr:nvSpPr>
      <xdr:spPr>
        <a:xfrm>
          <a:off x="16357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46355</xdr:rowOff>
    </xdr:from>
    <xdr:to>
      <xdr:col>81</xdr:col>
      <xdr:colOff>101600</xdr:colOff>
      <xdr:row>60</xdr:row>
      <xdr:rowOff>147955</xdr:rowOff>
    </xdr:to>
    <xdr:sp macro="" textlink="">
      <xdr:nvSpPr>
        <xdr:cNvPr id="552" name="楕円 551"/>
        <xdr:cNvSpPr/>
      </xdr:nvSpPr>
      <xdr:spPr>
        <a:xfrm>
          <a:off x="15430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97155</xdr:rowOff>
    </xdr:from>
    <xdr:to>
      <xdr:col>85</xdr:col>
      <xdr:colOff>127000</xdr:colOff>
      <xdr:row>60</xdr:row>
      <xdr:rowOff>135255</xdr:rowOff>
    </xdr:to>
    <xdr:cxnSp macro="">
      <xdr:nvCxnSpPr>
        <xdr:cNvPr id="553" name="直線コネクタ 552"/>
        <xdr:cNvCxnSpPr/>
      </xdr:nvCxnSpPr>
      <xdr:spPr>
        <a:xfrm>
          <a:off x="15481300" y="103841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xdr:rowOff>
    </xdr:from>
    <xdr:to>
      <xdr:col>76</xdr:col>
      <xdr:colOff>165100</xdr:colOff>
      <xdr:row>60</xdr:row>
      <xdr:rowOff>111760</xdr:rowOff>
    </xdr:to>
    <xdr:sp macro="" textlink="">
      <xdr:nvSpPr>
        <xdr:cNvPr id="554" name="楕円 553"/>
        <xdr:cNvSpPr/>
      </xdr:nvSpPr>
      <xdr:spPr>
        <a:xfrm>
          <a:off x="14541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60960</xdr:rowOff>
    </xdr:from>
    <xdr:to>
      <xdr:col>81</xdr:col>
      <xdr:colOff>50800</xdr:colOff>
      <xdr:row>60</xdr:row>
      <xdr:rowOff>97155</xdr:rowOff>
    </xdr:to>
    <xdr:cxnSp macro="">
      <xdr:nvCxnSpPr>
        <xdr:cNvPr id="555" name="直線コネクタ 554"/>
        <xdr:cNvCxnSpPr/>
      </xdr:nvCxnSpPr>
      <xdr:spPr>
        <a:xfrm>
          <a:off x="14592300" y="10347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56" name="楕円 555"/>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60960</xdr:rowOff>
    </xdr:to>
    <xdr:cxnSp macro="">
      <xdr:nvCxnSpPr>
        <xdr:cNvPr id="557" name="直線コネクタ 556"/>
        <xdr:cNvCxnSpPr/>
      </xdr:nvCxnSpPr>
      <xdr:spPr>
        <a:xfrm>
          <a:off x="13703300" y="10309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107315</xdr:rowOff>
    </xdr:from>
    <xdr:to>
      <xdr:col>67</xdr:col>
      <xdr:colOff>101600</xdr:colOff>
      <xdr:row>60</xdr:row>
      <xdr:rowOff>37465</xdr:rowOff>
    </xdr:to>
    <xdr:sp macro="" textlink="">
      <xdr:nvSpPr>
        <xdr:cNvPr id="558" name="楕円 557"/>
        <xdr:cNvSpPr/>
      </xdr:nvSpPr>
      <xdr:spPr>
        <a:xfrm>
          <a:off x="12763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158115</xdr:rowOff>
    </xdr:from>
    <xdr:to>
      <xdr:col>71</xdr:col>
      <xdr:colOff>177800</xdr:colOff>
      <xdr:row>60</xdr:row>
      <xdr:rowOff>22860</xdr:rowOff>
    </xdr:to>
    <xdr:cxnSp macro="">
      <xdr:nvCxnSpPr>
        <xdr:cNvPr id="559" name="直線コネクタ 558"/>
        <xdr:cNvCxnSpPr/>
      </xdr:nvCxnSpPr>
      <xdr:spPr>
        <a:xfrm>
          <a:off x="12814300" y="102736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60" name="n_1aveValue【学校施設】&#10;有形固定資産減価償却率"/>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61"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62" name="n_3aveValue【学校施設】&#10;有形固定資産減価償却率"/>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3" name="n_4aveValue【学校施設】&#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139082</xdr:rowOff>
    </xdr:from>
    <xdr:ext cx="405111" cy="259045"/>
    <xdr:sp macro="" textlink="">
      <xdr:nvSpPr>
        <xdr:cNvPr id="564" name="n_1mainValue【学校施設】&#10;有形固定資産減価償却率"/>
        <xdr:cNvSpPr txBox="1"/>
      </xdr:nvSpPr>
      <xdr:spPr>
        <a:xfrm>
          <a:off x="15266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102887</xdr:rowOff>
    </xdr:from>
    <xdr:ext cx="405111" cy="259045"/>
    <xdr:sp macro="" textlink="">
      <xdr:nvSpPr>
        <xdr:cNvPr id="565" name="n_2mainValue【学校施設】&#10;有形固定資産減価償却率"/>
        <xdr:cNvSpPr txBox="1"/>
      </xdr:nvSpPr>
      <xdr:spPr>
        <a:xfrm>
          <a:off x="14389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566" name="n_3mainValue【学校施設】&#10;有形固定資産減価償却率"/>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53992</xdr:rowOff>
    </xdr:from>
    <xdr:ext cx="405111" cy="259045"/>
    <xdr:sp macro="" textlink="">
      <xdr:nvSpPr>
        <xdr:cNvPr id="567" name="n_4mainValue【学校施設】&#10;有形固定資産減価償却率"/>
        <xdr:cNvSpPr txBox="1"/>
      </xdr:nvSpPr>
      <xdr:spPr>
        <a:xfrm>
          <a:off x="12611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95"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11836</xdr:rowOff>
    </xdr:from>
    <xdr:to>
      <xdr:col>107</xdr:col>
      <xdr:colOff>101600</xdr:colOff>
      <xdr:row>61</xdr:row>
      <xdr:rowOff>113436</xdr:rowOff>
    </xdr:to>
    <xdr:sp macro="" textlink="">
      <xdr:nvSpPr>
        <xdr:cNvPr id="598" name="フローチャート: 判断 597"/>
        <xdr:cNvSpPr/>
      </xdr:nvSpPr>
      <xdr:spPr>
        <a:xfrm>
          <a:off x="20383500" y="1047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53442</xdr:rowOff>
    </xdr:from>
    <xdr:to>
      <xdr:col>102</xdr:col>
      <xdr:colOff>165100</xdr:colOff>
      <xdr:row>61</xdr:row>
      <xdr:rowOff>155042</xdr:rowOff>
    </xdr:to>
    <xdr:sp macro="" textlink="">
      <xdr:nvSpPr>
        <xdr:cNvPr id="599" name="フローチャート: 判断 598"/>
        <xdr:cNvSpPr/>
      </xdr:nvSpPr>
      <xdr:spPr>
        <a:xfrm>
          <a:off x="19494500" y="1051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62585</xdr:rowOff>
    </xdr:from>
    <xdr:to>
      <xdr:col>98</xdr:col>
      <xdr:colOff>38100</xdr:colOff>
      <xdr:row>61</xdr:row>
      <xdr:rowOff>164185</xdr:rowOff>
    </xdr:to>
    <xdr:sp macro="" textlink="">
      <xdr:nvSpPr>
        <xdr:cNvPr id="600" name="フローチャート: 判断 599"/>
        <xdr:cNvSpPr/>
      </xdr:nvSpPr>
      <xdr:spPr>
        <a:xfrm>
          <a:off x="18605500" y="1052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14580</xdr:rowOff>
    </xdr:from>
    <xdr:to>
      <xdr:col>116</xdr:col>
      <xdr:colOff>114300</xdr:colOff>
      <xdr:row>62</xdr:row>
      <xdr:rowOff>116180</xdr:rowOff>
    </xdr:to>
    <xdr:sp macro="" textlink="">
      <xdr:nvSpPr>
        <xdr:cNvPr id="606" name="楕円 605"/>
        <xdr:cNvSpPr/>
      </xdr:nvSpPr>
      <xdr:spPr>
        <a:xfrm>
          <a:off x="22110700" y="106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164457</xdr:rowOff>
    </xdr:from>
    <xdr:ext cx="469744" cy="259045"/>
    <xdr:sp macro="" textlink="">
      <xdr:nvSpPr>
        <xdr:cNvPr id="607" name="【学校施設】&#10;一人当たり面積該当値テキスト"/>
        <xdr:cNvSpPr txBox="1"/>
      </xdr:nvSpPr>
      <xdr:spPr>
        <a:xfrm>
          <a:off x="22199600" y="106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xdr:rowOff>
    </xdr:from>
    <xdr:to>
      <xdr:col>112</xdr:col>
      <xdr:colOff>38100</xdr:colOff>
      <xdr:row>62</xdr:row>
      <xdr:rowOff>110693</xdr:rowOff>
    </xdr:to>
    <xdr:sp macro="" textlink="">
      <xdr:nvSpPr>
        <xdr:cNvPr id="608" name="楕円 607"/>
        <xdr:cNvSpPr/>
      </xdr:nvSpPr>
      <xdr:spPr>
        <a:xfrm>
          <a:off x="21272500" y="106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59893</xdr:rowOff>
    </xdr:from>
    <xdr:to>
      <xdr:col>116</xdr:col>
      <xdr:colOff>63500</xdr:colOff>
      <xdr:row>62</xdr:row>
      <xdr:rowOff>65380</xdr:rowOff>
    </xdr:to>
    <xdr:cxnSp macro="">
      <xdr:nvCxnSpPr>
        <xdr:cNvPr id="609" name="直線コネクタ 608"/>
        <xdr:cNvCxnSpPr/>
      </xdr:nvCxnSpPr>
      <xdr:spPr>
        <a:xfrm>
          <a:off x="21323300" y="10689793"/>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xdr:rowOff>
    </xdr:from>
    <xdr:to>
      <xdr:col>107</xdr:col>
      <xdr:colOff>101600</xdr:colOff>
      <xdr:row>62</xdr:row>
      <xdr:rowOff>110236</xdr:rowOff>
    </xdr:to>
    <xdr:sp macro="" textlink="">
      <xdr:nvSpPr>
        <xdr:cNvPr id="610" name="楕円 609"/>
        <xdr:cNvSpPr/>
      </xdr:nvSpPr>
      <xdr:spPr>
        <a:xfrm>
          <a:off x="20383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59436</xdr:rowOff>
    </xdr:from>
    <xdr:to>
      <xdr:col>111</xdr:col>
      <xdr:colOff>177800</xdr:colOff>
      <xdr:row>62</xdr:row>
      <xdr:rowOff>59893</xdr:rowOff>
    </xdr:to>
    <xdr:cxnSp macro="">
      <xdr:nvCxnSpPr>
        <xdr:cNvPr id="611" name="直線コネクタ 610"/>
        <xdr:cNvCxnSpPr/>
      </xdr:nvCxnSpPr>
      <xdr:spPr>
        <a:xfrm>
          <a:off x="20434300" y="1068933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10008</xdr:rowOff>
    </xdr:from>
    <xdr:to>
      <xdr:col>102</xdr:col>
      <xdr:colOff>165100</xdr:colOff>
      <xdr:row>62</xdr:row>
      <xdr:rowOff>111608</xdr:rowOff>
    </xdr:to>
    <xdr:sp macro="" textlink="">
      <xdr:nvSpPr>
        <xdr:cNvPr id="612" name="楕円 611"/>
        <xdr:cNvSpPr/>
      </xdr:nvSpPr>
      <xdr:spPr>
        <a:xfrm>
          <a:off x="19494500" y="106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59436</xdr:rowOff>
    </xdr:from>
    <xdr:to>
      <xdr:col>107</xdr:col>
      <xdr:colOff>50800</xdr:colOff>
      <xdr:row>62</xdr:row>
      <xdr:rowOff>60808</xdr:rowOff>
    </xdr:to>
    <xdr:cxnSp macro="">
      <xdr:nvCxnSpPr>
        <xdr:cNvPr id="613" name="直線コネクタ 612"/>
        <xdr:cNvCxnSpPr/>
      </xdr:nvCxnSpPr>
      <xdr:spPr>
        <a:xfrm flipV="1">
          <a:off x="19545300" y="1068933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11379</xdr:rowOff>
    </xdr:from>
    <xdr:to>
      <xdr:col>98</xdr:col>
      <xdr:colOff>38100</xdr:colOff>
      <xdr:row>62</xdr:row>
      <xdr:rowOff>112979</xdr:rowOff>
    </xdr:to>
    <xdr:sp macro="" textlink="">
      <xdr:nvSpPr>
        <xdr:cNvPr id="614" name="楕円 613"/>
        <xdr:cNvSpPr/>
      </xdr:nvSpPr>
      <xdr:spPr>
        <a:xfrm>
          <a:off x="18605500" y="106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60808</xdr:rowOff>
    </xdr:from>
    <xdr:to>
      <xdr:col>102</xdr:col>
      <xdr:colOff>114300</xdr:colOff>
      <xdr:row>62</xdr:row>
      <xdr:rowOff>62179</xdr:rowOff>
    </xdr:to>
    <xdr:cxnSp macro="">
      <xdr:nvCxnSpPr>
        <xdr:cNvPr id="615" name="直線コネクタ 614"/>
        <xdr:cNvCxnSpPr/>
      </xdr:nvCxnSpPr>
      <xdr:spPr>
        <a:xfrm flipV="1">
          <a:off x="18656300" y="1069070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616" name="n_1aveValue【学校施設】&#10;一人当たり面積"/>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129963</xdr:rowOff>
    </xdr:from>
    <xdr:ext cx="469744" cy="259045"/>
    <xdr:sp macro="" textlink="">
      <xdr:nvSpPr>
        <xdr:cNvPr id="617" name="n_2aveValue【学校施設】&#10;一人当たり面積"/>
        <xdr:cNvSpPr txBox="1"/>
      </xdr:nvSpPr>
      <xdr:spPr>
        <a:xfrm>
          <a:off x="20199427" y="1024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119</xdr:rowOff>
    </xdr:from>
    <xdr:ext cx="469744" cy="259045"/>
    <xdr:sp macro="" textlink="">
      <xdr:nvSpPr>
        <xdr:cNvPr id="618" name="n_3aveValue【学校施設】&#10;一人当たり面積"/>
        <xdr:cNvSpPr txBox="1"/>
      </xdr:nvSpPr>
      <xdr:spPr>
        <a:xfrm>
          <a:off x="19310427" y="1028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9262</xdr:rowOff>
    </xdr:from>
    <xdr:ext cx="469744" cy="259045"/>
    <xdr:sp macro="" textlink="">
      <xdr:nvSpPr>
        <xdr:cNvPr id="619" name="n_4aveValue【学校施設】&#10;一人当たり面積"/>
        <xdr:cNvSpPr txBox="1"/>
      </xdr:nvSpPr>
      <xdr:spPr>
        <a:xfrm>
          <a:off x="18421427" y="1029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101820</xdr:rowOff>
    </xdr:from>
    <xdr:ext cx="469744" cy="259045"/>
    <xdr:sp macro="" textlink="">
      <xdr:nvSpPr>
        <xdr:cNvPr id="620" name="n_1mainValue【学校施設】&#10;一人当たり面積"/>
        <xdr:cNvSpPr txBox="1"/>
      </xdr:nvSpPr>
      <xdr:spPr>
        <a:xfrm>
          <a:off x="21075727" y="1073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621" name="n_2mainValue【学校施設】&#10;一人当たり面積"/>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102735</xdr:rowOff>
    </xdr:from>
    <xdr:ext cx="469744" cy="259045"/>
    <xdr:sp macro="" textlink="">
      <xdr:nvSpPr>
        <xdr:cNvPr id="622" name="n_3mainValue【学校施設】&#10;一人当たり面積"/>
        <xdr:cNvSpPr txBox="1"/>
      </xdr:nvSpPr>
      <xdr:spPr>
        <a:xfrm>
          <a:off x="19310427" y="107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104106</xdr:rowOff>
    </xdr:from>
    <xdr:ext cx="469744" cy="259045"/>
    <xdr:sp macro="" textlink="">
      <xdr:nvSpPr>
        <xdr:cNvPr id="623" name="n_4mainValue【学校施設】&#10;一人当たり面積"/>
        <xdr:cNvSpPr txBox="1"/>
      </xdr:nvSpPr>
      <xdr:spPr>
        <a:xfrm>
          <a:off x="18421427" y="1073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648" name="直線コネクタ 647"/>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651" name="【児童館】&#10;有形固定資産減価償却率最大値テキスト"/>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652" name="直線コネクタ 651"/>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128288</xdr:rowOff>
    </xdr:from>
    <xdr:ext cx="405111" cy="259045"/>
    <xdr:sp macro="" textlink="">
      <xdr:nvSpPr>
        <xdr:cNvPr id="653" name="【児童館】&#10;有形固定資産減価償却率平均値テキスト"/>
        <xdr:cNvSpPr txBox="1"/>
      </xdr:nvSpPr>
      <xdr:spPr>
        <a:xfrm>
          <a:off x="16357600" y="1384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54" name="フローチャート: 判断 653"/>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55" name="フローチャート: 判断 654"/>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6" name="フローチャート: 判断 65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137795</xdr:rowOff>
    </xdr:from>
    <xdr:to>
      <xdr:col>72</xdr:col>
      <xdr:colOff>38100</xdr:colOff>
      <xdr:row>82</xdr:row>
      <xdr:rowOff>67945</xdr:rowOff>
    </xdr:to>
    <xdr:sp macro="" textlink="">
      <xdr:nvSpPr>
        <xdr:cNvPr id="657" name="フローチャート: 判断 656"/>
        <xdr:cNvSpPr/>
      </xdr:nvSpPr>
      <xdr:spPr>
        <a:xfrm>
          <a:off x="13652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103505</xdr:rowOff>
    </xdr:from>
    <xdr:to>
      <xdr:col>67</xdr:col>
      <xdr:colOff>101600</xdr:colOff>
      <xdr:row>82</xdr:row>
      <xdr:rowOff>33655</xdr:rowOff>
    </xdr:to>
    <xdr:sp macro="" textlink="">
      <xdr:nvSpPr>
        <xdr:cNvPr id="658" name="フローチャート: 判断 657"/>
        <xdr:cNvSpPr/>
      </xdr:nvSpPr>
      <xdr:spPr>
        <a:xfrm>
          <a:off x="12763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130175</xdr:rowOff>
    </xdr:from>
    <xdr:to>
      <xdr:col>85</xdr:col>
      <xdr:colOff>177800</xdr:colOff>
      <xdr:row>84</xdr:row>
      <xdr:rowOff>60325</xdr:rowOff>
    </xdr:to>
    <xdr:sp macro="" textlink="">
      <xdr:nvSpPr>
        <xdr:cNvPr id="664" name="楕円 663"/>
        <xdr:cNvSpPr/>
      </xdr:nvSpPr>
      <xdr:spPr>
        <a:xfrm>
          <a:off x="16268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108602</xdr:rowOff>
    </xdr:from>
    <xdr:ext cx="405111" cy="259045"/>
    <xdr:sp macro="" textlink="">
      <xdr:nvSpPr>
        <xdr:cNvPr id="665" name="【児童館】&#10;有形固定資産減価償却率該当値テキスト"/>
        <xdr:cNvSpPr txBox="1"/>
      </xdr:nvSpPr>
      <xdr:spPr>
        <a:xfrm>
          <a:off x="1635760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92075</xdr:rowOff>
    </xdr:from>
    <xdr:to>
      <xdr:col>81</xdr:col>
      <xdr:colOff>101600</xdr:colOff>
      <xdr:row>84</xdr:row>
      <xdr:rowOff>22225</xdr:rowOff>
    </xdr:to>
    <xdr:sp macro="" textlink="">
      <xdr:nvSpPr>
        <xdr:cNvPr id="666" name="楕円 665"/>
        <xdr:cNvSpPr/>
      </xdr:nvSpPr>
      <xdr:spPr>
        <a:xfrm>
          <a:off x="15430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142875</xdr:rowOff>
    </xdr:from>
    <xdr:to>
      <xdr:col>85</xdr:col>
      <xdr:colOff>127000</xdr:colOff>
      <xdr:row>84</xdr:row>
      <xdr:rowOff>9525</xdr:rowOff>
    </xdr:to>
    <xdr:cxnSp macro="">
      <xdr:nvCxnSpPr>
        <xdr:cNvPr id="667" name="直線コネクタ 666"/>
        <xdr:cNvCxnSpPr/>
      </xdr:nvCxnSpPr>
      <xdr:spPr>
        <a:xfrm>
          <a:off x="15481300" y="143732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52070</xdr:rowOff>
    </xdr:from>
    <xdr:to>
      <xdr:col>76</xdr:col>
      <xdr:colOff>165100</xdr:colOff>
      <xdr:row>83</xdr:row>
      <xdr:rowOff>153670</xdr:rowOff>
    </xdr:to>
    <xdr:sp macro="" textlink="">
      <xdr:nvSpPr>
        <xdr:cNvPr id="668" name="楕円 667"/>
        <xdr:cNvSpPr/>
      </xdr:nvSpPr>
      <xdr:spPr>
        <a:xfrm>
          <a:off x="14541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102870</xdr:rowOff>
    </xdr:from>
    <xdr:to>
      <xdr:col>81</xdr:col>
      <xdr:colOff>50800</xdr:colOff>
      <xdr:row>83</xdr:row>
      <xdr:rowOff>142875</xdr:rowOff>
    </xdr:to>
    <xdr:cxnSp macro="">
      <xdr:nvCxnSpPr>
        <xdr:cNvPr id="669" name="直線コネクタ 668"/>
        <xdr:cNvCxnSpPr/>
      </xdr:nvCxnSpPr>
      <xdr:spPr>
        <a:xfrm>
          <a:off x="14592300" y="14333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12064</xdr:rowOff>
    </xdr:from>
    <xdr:to>
      <xdr:col>72</xdr:col>
      <xdr:colOff>38100</xdr:colOff>
      <xdr:row>83</xdr:row>
      <xdr:rowOff>113664</xdr:rowOff>
    </xdr:to>
    <xdr:sp macro="" textlink="">
      <xdr:nvSpPr>
        <xdr:cNvPr id="670" name="楕円 669"/>
        <xdr:cNvSpPr/>
      </xdr:nvSpPr>
      <xdr:spPr>
        <a:xfrm>
          <a:off x="13652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62864</xdr:rowOff>
    </xdr:from>
    <xdr:to>
      <xdr:col>76</xdr:col>
      <xdr:colOff>114300</xdr:colOff>
      <xdr:row>83</xdr:row>
      <xdr:rowOff>102870</xdr:rowOff>
    </xdr:to>
    <xdr:cxnSp macro="">
      <xdr:nvCxnSpPr>
        <xdr:cNvPr id="671" name="直線コネクタ 670"/>
        <xdr:cNvCxnSpPr/>
      </xdr:nvCxnSpPr>
      <xdr:spPr>
        <a:xfrm>
          <a:off x="13703300" y="142932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145414</xdr:rowOff>
    </xdr:from>
    <xdr:to>
      <xdr:col>67</xdr:col>
      <xdr:colOff>101600</xdr:colOff>
      <xdr:row>83</xdr:row>
      <xdr:rowOff>75564</xdr:rowOff>
    </xdr:to>
    <xdr:sp macro="" textlink="">
      <xdr:nvSpPr>
        <xdr:cNvPr id="672" name="楕円 671"/>
        <xdr:cNvSpPr/>
      </xdr:nvSpPr>
      <xdr:spPr>
        <a:xfrm>
          <a:off x="12763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24764</xdr:rowOff>
    </xdr:from>
    <xdr:to>
      <xdr:col>71</xdr:col>
      <xdr:colOff>177800</xdr:colOff>
      <xdr:row>83</xdr:row>
      <xdr:rowOff>62864</xdr:rowOff>
    </xdr:to>
    <xdr:cxnSp macro="">
      <xdr:nvCxnSpPr>
        <xdr:cNvPr id="673" name="直線コネクタ 672"/>
        <xdr:cNvCxnSpPr/>
      </xdr:nvCxnSpPr>
      <xdr:spPr>
        <a:xfrm>
          <a:off x="12814300" y="142551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674" name="n_1aveValue【児童館】&#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75"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84472</xdr:rowOff>
    </xdr:from>
    <xdr:ext cx="405111" cy="259045"/>
    <xdr:sp macro="" textlink="">
      <xdr:nvSpPr>
        <xdr:cNvPr id="676" name="n_3aveValue【児童館】&#10;有形固定資産減価償却率"/>
        <xdr:cNvSpPr txBox="1"/>
      </xdr:nvSpPr>
      <xdr:spPr>
        <a:xfrm>
          <a:off x="13500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50182</xdr:rowOff>
    </xdr:from>
    <xdr:ext cx="405111" cy="259045"/>
    <xdr:sp macro="" textlink="">
      <xdr:nvSpPr>
        <xdr:cNvPr id="677" name="n_4aveValue【児童館】&#10;有形固定資産減価償却率"/>
        <xdr:cNvSpPr txBox="1"/>
      </xdr:nvSpPr>
      <xdr:spPr>
        <a:xfrm>
          <a:off x="12611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13352</xdr:rowOff>
    </xdr:from>
    <xdr:ext cx="405111" cy="259045"/>
    <xdr:sp macro="" textlink="">
      <xdr:nvSpPr>
        <xdr:cNvPr id="678" name="n_1mainValue【児童館】&#10;有形固定資産減価償却率"/>
        <xdr:cNvSpPr txBox="1"/>
      </xdr:nvSpPr>
      <xdr:spPr>
        <a:xfrm>
          <a:off x="15266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144797</xdr:rowOff>
    </xdr:from>
    <xdr:ext cx="405111" cy="259045"/>
    <xdr:sp macro="" textlink="">
      <xdr:nvSpPr>
        <xdr:cNvPr id="679" name="n_2mainValue【児童館】&#10;有形固定資産減価償却率"/>
        <xdr:cNvSpPr txBox="1"/>
      </xdr:nvSpPr>
      <xdr:spPr>
        <a:xfrm>
          <a:off x="14389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104791</xdr:rowOff>
    </xdr:from>
    <xdr:ext cx="405111" cy="259045"/>
    <xdr:sp macro="" textlink="">
      <xdr:nvSpPr>
        <xdr:cNvPr id="680" name="n_3mainValue【児童館】&#10;有形固定資産減価償却率"/>
        <xdr:cNvSpPr txBox="1"/>
      </xdr:nvSpPr>
      <xdr:spPr>
        <a:xfrm>
          <a:off x="13500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66691</xdr:rowOff>
    </xdr:from>
    <xdr:ext cx="405111" cy="259045"/>
    <xdr:sp macro="" textlink="">
      <xdr:nvSpPr>
        <xdr:cNvPr id="681" name="n_4mainValue【児童館】&#10;有形固定資産減価償却率"/>
        <xdr:cNvSpPr txBox="1"/>
      </xdr:nvSpPr>
      <xdr:spPr>
        <a:xfrm>
          <a:off x="12611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708" name="【児童館】&#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09" name="フローチャート: 判断 708"/>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710" name="フローチャート: 判断 709"/>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711" name="フローチャート: 判断 710"/>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712" name="フローチャート: 判断 711"/>
        <xdr:cNvSpPr/>
      </xdr:nvSpPr>
      <xdr:spPr>
        <a:xfrm>
          <a:off x="194945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3" name="フローチャート: 判断 712"/>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719" name="楕円 718"/>
        <xdr:cNvSpPr/>
      </xdr:nvSpPr>
      <xdr:spPr>
        <a:xfrm>
          <a:off x="22110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75455</xdr:rowOff>
    </xdr:from>
    <xdr:ext cx="469744" cy="259045"/>
    <xdr:sp macro="" textlink="">
      <xdr:nvSpPr>
        <xdr:cNvPr id="720" name="【児童館】&#10;一人当たり面積該当値テキスト"/>
        <xdr:cNvSpPr txBox="1"/>
      </xdr:nvSpPr>
      <xdr:spPr>
        <a:xfrm>
          <a:off x="22199600"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721" name="楕円 720"/>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147828</xdr:rowOff>
    </xdr:to>
    <xdr:cxnSp macro="">
      <xdr:nvCxnSpPr>
        <xdr:cNvPr id="722" name="直線コネクタ 721"/>
        <xdr:cNvCxnSpPr/>
      </xdr:nvCxnSpPr>
      <xdr:spPr>
        <a:xfrm>
          <a:off x="21323300" y="1454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723" name="楕円 722"/>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84</xdr:row>
      <xdr:rowOff>143256</xdr:rowOff>
    </xdr:to>
    <xdr:cxnSp macro="">
      <xdr:nvCxnSpPr>
        <xdr:cNvPr id="724" name="直線コネクタ 723"/>
        <xdr:cNvCxnSpPr/>
      </xdr:nvCxnSpPr>
      <xdr:spPr>
        <a:xfrm>
          <a:off x="20434300" y="1454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725" name="楕円 724"/>
        <xdr:cNvSpPr/>
      </xdr:nvSpPr>
      <xdr:spPr>
        <a:xfrm>
          <a:off x="19494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143256</xdr:rowOff>
    </xdr:from>
    <xdr:to>
      <xdr:col>107</xdr:col>
      <xdr:colOff>50800</xdr:colOff>
      <xdr:row>84</xdr:row>
      <xdr:rowOff>143256</xdr:rowOff>
    </xdr:to>
    <xdr:cxnSp macro="">
      <xdr:nvCxnSpPr>
        <xdr:cNvPr id="726" name="直線コネクタ 725"/>
        <xdr:cNvCxnSpPr/>
      </xdr:nvCxnSpPr>
      <xdr:spPr>
        <a:xfrm>
          <a:off x="19545300" y="1454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97028</xdr:rowOff>
    </xdr:from>
    <xdr:to>
      <xdr:col>98</xdr:col>
      <xdr:colOff>38100</xdr:colOff>
      <xdr:row>85</xdr:row>
      <xdr:rowOff>27178</xdr:rowOff>
    </xdr:to>
    <xdr:sp macro="" textlink="">
      <xdr:nvSpPr>
        <xdr:cNvPr id="727" name="楕円 726"/>
        <xdr:cNvSpPr/>
      </xdr:nvSpPr>
      <xdr:spPr>
        <a:xfrm>
          <a:off x="18605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143256</xdr:rowOff>
    </xdr:from>
    <xdr:to>
      <xdr:col>102</xdr:col>
      <xdr:colOff>114300</xdr:colOff>
      <xdr:row>84</xdr:row>
      <xdr:rowOff>147828</xdr:rowOff>
    </xdr:to>
    <xdr:cxnSp macro="">
      <xdr:nvCxnSpPr>
        <xdr:cNvPr id="728" name="直線コネクタ 727"/>
        <xdr:cNvCxnSpPr/>
      </xdr:nvCxnSpPr>
      <xdr:spPr>
        <a:xfrm flipV="1">
          <a:off x="18656300" y="1454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729"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730" name="n_2aveValue【児童館】&#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18305</xdr:rowOff>
    </xdr:from>
    <xdr:ext cx="469744" cy="259045"/>
    <xdr:sp macro="" textlink="">
      <xdr:nvSpPr>
        <xdr:cNvPr id="731" name="n_3aveValue【児童館】&#10;一人当たり面積"/>
        <xdr:cNvSpPr txBox="1"/>
      </xdr:nvSpPr>
      <xdr:spPr>
        <a:xfrm>
          <a:off x="19310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732" name="n_4aveValue【児童館】&#10;一人当たり面積"/>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733" name="n_1mainValue【児童館】&#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734" name="n_2mainValue【児童館】&#10;一人当たり面積"/>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39133</xdr:rowOff>
    </xdr:from>
    <xdr:ext cx="469744" cy="259045"/>
    <xdr:sp macro="" textlink="">
      <xdr:nvSpPr>
        <xdr:cNvPr id="735" name="n_3mainValue【児童館】&#10;一人当たり面積"/>
        <xdr:cNvSpPr txBox="1"/>
      </xdr:nvSpPr>
      <xdr:spPr>
        <a:xfrm>
          <a:off x="19310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43705</xdr:rowOff>
    </xdr:from>
    <xdr:ext cx="469744" cy="259045"/>
    <xdr:sp macro="" textlink="">
      <xdr:nvSpPr>
        <xdr:cNvPr id="736" name="n_4mainValue【児童館】&#10;一人当たり面積"/>
        <xdr:cNvSpPr txBox="1"/>
      </xdr:nvSpPr>
      <xdr:spPr>
        <a:xfrm>
          <a:off x="18421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759" name="直線コネクタ 758"/>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762" name="【公民館】&#10;有形固定資産減価償却率最大値テキスト"/>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763" name="直線コネクタ 762"/>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764" name="【公民館】&#10;有形固定資産減価償却率平均値テキスト"/>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765" name="フローチャート: 判断 764"/>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66" name="フローチャート: 判断 765"/>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123698</xdr:rowOff>
    </xdr:from>
    <xdr:to>
      <xdr:col>76</xdr:col>
      <xdr:colOff>165100</xdr:colOff>
      <xdr:row>103</xdr:row>
      <xdr:rowOff>53848</xdr:rowOff>
    </xdr:to>
    <xdr:sp macro="" textlink="">
      <xdr:nvSpPr>
        <xdr:cNvPr id="767" name="フローチャート: 判断 766"/>
        <xdr:cNvSpPr/>
      </xdr:nvSpPr>
      <xdr:spPr>
        <a:xfrm>
          <a:off x="14541500" y="176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151130</xdr:rowOff>
    </xdr:from>
    <xdr:to>
      <xdr:col>72</xdr:col>
      <xdr:colOff>38100</xdr:colOff>
      <xdr:row>103</xdr:row>
      <xdr:rowOff>81280</xdr:rowOff>
    </xdr:to>
    <xdr:sp macro="" textlink="">
      <xdr:nvSpPr>
        <xdr:cNvPr id="768" name="フローチャート: 判断 767"/>
        <xdr:cNvSpPr/>
      </xdr:nvSpPr>
      <xdr:spPr>
        <a:xfrm>
          <a:off x="136525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135128</xdr:rowOff>
    </xdr:from>
    <xdr:to>
      <xdr:col>67</xdr:col>
      <xdr:colOff>101600</xdr:colOff>
      <xdr:row>103</xdr:row>
      <xdr:rowOff>65278</xdr:rowOff>
    </xdr:to>
    <xdr:sp macro="" textlink="">
      <xdr:nvSpPr>
        <xdr:cNvPr id="769" name="フローチャート: 判断 768"/>
        <xdr:cNvSpPr/>
      </xdr:nvSpPr>
      <xdr:spPr>
        <a:xfrm>
          <a:off x="12763500" y="1762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80263</xdr:rowOff>
    </xdr:from>
    <xdr:to>
      <xdr:col>85</xdr:col>
      <xdr:colOff>177800</xdr:colOff>
      <xdr:row>103</xdr:row>
      <xdr:rowOff>10413</xdr:rowOff>
    </xdr:to>
    <xdr:sp macro="" textlink="">
      <xdr:nvSpPr>
        <xdr:cNvPr id="775" name="楕円 774"/>
        <xdr:cNvSpPr/>
      </xdr:nvSpPr>
      <xdr:spPr>
        <a:xfrm>
          <a:off x="16268700" y="175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103140</xdr:rowOff>
    </xdr:from>
    <xdr:ext cx="405111" cy="259045"/>
    <xdr:sp macro="" textlink="">
      <xdr:nvSpPr>
        <xdr:cNvPr id="776" name="【公民館】&#10;有形固定資産減価償却率該当値テキスト"/>
        <xdr:cNvSpPr txBox="1"/>
      </xdr:nvSpPr>
      <xdr:spPr>
        <a:xfrm>
          <a:off x="16357600" y="1741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27687</xdr:rowOff>
    </xdr:from>
    <xdr:to>
      <xdr:col>81</xdr:col>
      <xdr:colOff>101600</xdr:colOff>
      <xdr:row>102</xdr:row>
      <xdr:rowOff>129287</xdr:rowOff>
    </xdr:to>
    <xdr:sp macro="" textlink="">
      <xdr:nvSpPr>
        <xdr:cNvPr id="777" name="楕円 776"/>
        <xdr:cNvSpPr/>
      </xdr:nvSpPr>
      <xdr:spPr>
        <a:xfrm>
          <a:off x="15430500" y="17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78487</xdr:rowOff>
    </xdr:from>
    <xdr:to>
      <xdr:col>85</xdr:col>
      <xdr:colOff>127000</xdr:colOff>
      <xdr:row>102</xdr:row>
      <xdr:rowOff>131063</xdr:rowOff>
    </xdr:to>
    <xdr:cxnSp macro="">
      <xdr:nvCxnSpPr>
        <xdr:cNvPr id="778" name="直線コネクタ 777"/>
        <xdr:cNvCxnSpPr/>
      </xdr:nvCxnSpPr>
      <xdr:spPr>
        <a:xfrm>
          <a:off x="15481300" y="17566387"/>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18542</xdr:rowOff>
    </xdr:from>
    <xdr:to>
      <xdr:col>76</xdr:col>
      <xdr:colOff>165100</xdr:colOff>
      <xdr:row>104</xdr:row>
      <xdr:rowOff>120142</xdr:rowOff>
    </xdr:to>
    <xdr:sp macro="" textlink="">
      <xdr:nvSpPr>
        <xdr:cNvPr id="779" name="楕円 778"/>
        <xdr:cNvSpPr/>
      </xdr:nvSpPr>
      <xdr:spPr>
        <a:xfrm>
          <a:off x="14541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78487</xdr:rowOff>
    </xdr:from>
    <xdr:to>
      <xdr:col>81</xdr:col>
      <xdr:colOff>50800</xdr:colOff>
      <xdr:row>104</xdr:row>
      <xdr:rowOff>69342</xdr:rowOff>
    </xdr:to>
    <xdr:cxnSp macro="">
      <xdr:nvCxnSpPr>
        <xdr:cNvPr id="780" name="直線コネクタ 779"/>
        <xdr:cNvCxnSpPr/>
      </xdr:nvCxnSpPr>
      <xdr:spPr>
        <a:xfrm flipV="1">
          <a:off x="14592300" y="17566387"/>
          <a:ext cx="889000" cy="33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xdr:rowOff>
    </xdr:from>
    <xdr:to>
      <xdr:col>72</xdr:col>
      <xdr:colOff>38100</xdr:colOff>
      <xdr:row>104</xdr:row>
      <xdr:rowOff>101854</xdr:rowOff>
    </xdr:to>
    <xdr:sp macro="" textlink="">
      <xdr:nvSpPr>
        <xdr:cNvPr id="781" name="楕円 780"/>
        <xdr:cNvSpPr/>
      </xdr:nvSpPr>
      <xdr:spPr>
        <a:xfrm>
          <a:off x="13652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51054</xdr:rowOff>
    </xdr:from>
    <xdr:to>
      <xdr:col>76</xdr:col>
      <xdr:colOff>114300</xdr:colOff>
      <xdr:row>104</xdr:row>
      <xdr:rowOff>69342</xdr:rowOff>
    </xdr:to>
    <xdr:cxnSp macro="">
      <xdr:nvCxnSpPr>
        <xdr:cNvPr id="782" name="直線コネクタ 781"/>
        <xdr:cNvCxnSpPr/>
      </xdr:nvCxnSpPr>
      <xdr:spPr>
        <a:xfrm>
          <a:off x="13703300" y="178818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91694</xdr:rowOff>
    </xdr:from>
    <xdr:to>
      <xdr:col>67</xdr:col>
      <xdr:colOff>101600</xdr:colOff>
      <xdr:row>105</xdr:row>
      <xdr:rowOff>21844</xdr:rowOff>
    </xdr:to>
    <xdr:sp macro="" textlink="">
      <xdr:nvSpPr>
        <xdr:cNvPr id="783" name="楕円 782"/>
        <xdr:cNvSpPr/>
      </xdr:nvSpPr>
      <xdr:spPr>
        <a:xfrm>
          <a:off x="12763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51054</xdr:rowOff>
    </xdr:from>
    <xdr:to>
      <xdr:col>71</xdr:col>
      <xdr:colOff>177800</xdr:colOff>
      <xdr:row>104</xdr:row>
      <xdr:rowOff>142494</xdr:rowOff>
    </xdr:to>
    <xdr:cxnSp macro="">
      <xdr:nvCxnSpPr>
        <xdr:cNvPr id="784" name="直線コネクタ 783"/>
        <xdr:cNvCxnSpPr/>
      </xdr:nvCxnSpPr>
      <xdr:spPr>
        <a:xfrm flipV="1">
          <a:off x="12814300" y="1788185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785" name="n_1aveValue【公民館】&#10;有形固定資産減価償却率"/>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70375</xdr:rowOff>
    </xdr:from>
    <xdr:ext cx="405111" cy="259045"/>
    <xdr:sp macro="" textlink="">
      <xdr:nvSpPr>
        <xdr:cNvPr id="786" name="n_2aveValue【公民館】&#10;有形固定資産減価償却率"/>
        <xdr:cNvSpPr txBox="1"/>
      </xdr:nvSpPr>
      <xdr:spPr>
        <a:xfrm>
          <a:off x="14389744" y="1738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97807</xdr:rowOff>
    </xdr:from>
    <xdr:ext cx="405111" cy="259045"/>
    <xdr:sp macro="" textlink="">
      <xdr:nvSpPr>
        <xdr:cNvPr id="787" name="n_3aveValue【公民館】&#10;有形固定資産減価償却率"/>
        <xdr:cNvSpPr txBox="1"/>
      </xdr:nvSpPr>
      <xdr:spPr>
        <a:xfrm>
          <a:off x="13500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81805</xdr:rowOff>
    </xdr:from>
    <xdr:ext cx="405111" cy="259045"/>
    <xdr:sp macro="" textlink="">
      <xdr:nvSpPr>
        <xdr:cNvPr id="788" name="n_4aveValue【公民館】&#10;有形固定資産減価償却率"/>
        <xdr:cNvSpPr txBox="1"/>
      </xdr:nvSpPr>
      <xdr:spPr>
        <a:xfrm>
          <a:off x="12611744" y="1739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145814</xdr:rowOff>
    </xdr:from>
    <xdr:ext cx="405111" cy="259045"/>
    <xdr:sp macro="" textlink="">
      <xdr:nvSpPr>
        <xdr:cNvPr id="789" name="n_1main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111269</xdr:rowOff>
    </xdr:from>
    <xdr:ext cx="405111" cy="259045"/>
    <xdr:sp macro="" textlink="">
      <xdr:nvSpPr>
        <xdr:cNvPr id="790" name="n_2mainValue【公民館】&#10;有形固定資産減価償却率"/>
        <xdr:cNvSpPr txBox="1"/>
      </xdr:nvSpPr>
      <xdr:spPr>
        <a:xfrm>
          <a:off x="143897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92981</xdr:rowOff>
    </xdr:from>
    <xdr:ext cx="405111" cy="259045"/>
    <xdr:sp macro="" textlink="">
      <xdr:nvSpPr>
        <xdr:cNvPr id="791" name="n_3mainValue【公民館】&#10;有形固定資産減価償却率"/>
        <xdr:cNvSpPr txBox="1"/>
      </xdr:nvSpPr>
      <xdr:spPr>
        <a:xfrm>
          <a:off x="13500744" y="179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12971</xdr:rowOff>
    </xdr:from>
    <xdr:ext cx="405111" cy="259045"/>
    <xdr:sp macro="" textlink="">
      <xdr:nvSpPr>
        <xdr:cNvPr id="792" name="n_4mainValue【公民館】&#10;有形固定資産減価償却率"/>
        <xdr:cNvSpPr txBox="1"/>
      </xdr:nvSpPr>
      <xdr:spPr>
        <a:xfrm>
          <a:off x="12611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18" name="直線コネクタ 817"/>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21"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22" name="直線コネクタ 821"/>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823" name="【公民館】&#10;一人当たり面積平均値テキスト"/>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824" name="フローチャート: 判断 823"/>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825" name="フローチャート: 判断 824"/>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51526</xdr:rowOff>
    </xdr:from>
    <xdr:to>
      <xdr:col>107</xdr:col>
      <xdr:colOff>101600</xdr:colOff>
      <xdr:row>106</xdr:row>
      <xdr:rowOff>153126</xdr:rowOff>
    </xdr:to>
    <xdr:sp macro="" textlink="">
      <xdr:nvSpPr>
        <xdr:cNvPr id="826" name="フローチャート: 判断 825"/>
        <xdr:cNvSpPr/>
      </xdr:nvSpPr>
      <xdr:spPr>
        <a:xfrm>
          <a:off x="20383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64588</xdr:rowOff>
    </xdr:from>
    <xdr:to>
      <xdr:col>102</xdr:col>
      <xdr:colOff>165100</xdr:colOff>
      <xdr:row>106</xdr:row>
      <xdr:rowOff>166188</xdr:rowOff>
    </xdr:to>
    <xdr:sp macro="" textlink="">
      <xdr:nvSpPr>
        <xdr:cNvPr id="827" name="フローチャート: 判断 826"/>
        <xdr:cNvSpPr/>
      </xdr:nvSpPr>
      <xdr:spPr>
        <a:xfrm>
          <a:off x="19494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111942</xdr:rowOff>
    </xdr:from>
    <xdr:to>
      <xdr:col>98</xdr:col>
      <xdr:colOff>38100</xdr:colOff>
      <xdr:row>107</xdr:row>
      <xdr:rowOff>42092</xdr:rowOff>
    </xdr:to>
    <xdr:sp macro="" textlink="">
      <xdr:nvSpPr>
        <xdr:cNvPr id="828" name="フローチャート: 判断 827"/>
        <xdr:cNvSpPr/>
      </xdr:nvSpPr>
      <xdr:spPr>
        <a:xfrm>
          <a:off x="18605500" y="1828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834" name="楕円 833"/>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835" name="【公民館】&#10;一人当たり面積該当値テキスト"/>
        <xdr:cNvSpPr txBox="1"/>
      </xdr:nvSpPr>
      <xdr:spPr>
        <a:xfrm>
          <a:off x="22199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103777</xdr:rowOff>
    </xdr:from>
    <xdr:to>
      <xdr:col>112</xdr:col>
      <xdr:colOff>38100</xdr:colOff>
      <xdr:row>108</xdr:row>
      <xdr:rowOff>33927</xdr:rowOff>
    </xdr:to>
    <xdr:sp macro="" textlink="">
      <xdr:nvSpPr>
        <xdr:cNvPr id="836" name="楕円 835"/>
        <xdr:cNvSpPr/>
      </xdr:nvSpPr>
      <xdr:spPr>
        <a:xfrm>
          <a:off x="21272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154577</xdr:rowOff>
    </xdr:from>
    <xdr:to>
      <xdr:col>116</xdr:col>
      <xdr:colOff>63500</xdr:colOff>
      <xdr:row>107</xdr:row>
      <xdr:rowOff>156211</xdr:rowOff>
    </xdr:to>
    <xdr:cxnSp macro="">
      <xdr:nvCxnSpPr>
        <xdr:cNvPr id="837" name="直線コネクタ 836"/>
        <xdr:cNvCxnSpPr/>
      </xdr:nvCxnSpPr>
      <xdr:spPr>
        <a:xfrm>
          <a:off x="21323300" y="1849972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118473</xdr:rowOff>
    </xdr:from>
    <xdr:to>
      <xdr:col>107</xdr:col>
      <xdr:colOff>101600</xdr:colOff>
      <xdr:row>108</xdr:row>
      <xdr:rowOff>48623</xdr:rowOff>
    </xdr:to>
    <xdr:sp macro="" textlink="">
      <xdr:nvSpPr>
        <xdr:cNvPr id="838" name="楕円 837"/>
        <xdr:cNvSpPr/>
      </xdr:nvSpPr>
      <xdr:spPr>
        <a:xfrm>
          <a:off x="20383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154577</xdr:rowOff>
    </xdr:from>
    <xdr:to>
      <xdr:col>111</xdr:col>
      <xdr:colOff>177800</xdr:colOff>
      <xdr:row>107</xdr:row>
      <xdr:rowOff>169273</xdr:rowOff>
    </xdr:to>
    <xdr:cxnSp macro="">
      <xdr:nvCxnSpPr>
        <xdr:cNvPr id="839" name="直線コネクタ 838"/>
        <xdr:cNvCxnSpPr/>
      </xdr:nvCxnSpPr>
      <xdr:spPr>
        <a:xfrm flipV="1">
          <a:off x="20434300" y="1849972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118473</xdr:rowOff>
    </xdr:from>
    <xdr:to>
      <xdr:col>102</xdr:col>
      <xdr:colOff>165100</xdr:colOff>
      <xdr:row>108</xdr:row>
      <xdr:rowOff>48623</xdr:rowOff>
    </xdr:to>
    <xdr:sp macro="" textlink="">
      <xdr:nvSpPr>
        <xdr:cNvPr id="840" name="楕円 839"/>
        <xdr:cNvSpPr/>
      </xdr:nvSpPr>
      <xdr:spPr>
        <a:xfrm>
          <a:off x="19494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169273</xdr:rowOff>
    </xdr:from>
    <xdr:to>
      <xdr:col>107</xdr:col>
      <xdr:colOff>50800</xdr:colOff>
      <xdr:row>107</xdr:row>
      <xdr:rowOff>169273</xdr:rowOff>
    </xdr:to>
    <xdr:cxnSp macro="">
      <xdr:nvCxnSpPr>
        <xdr:cNvPr id="841" name="直線コネクタ 840"/>
        <xdr:cNvCxnSpPr/>
      </xdr:nvCxnSpPr>
      <xdr:spPr>
        <a:xfrm>
          <a:off x="19545300" y="185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120106</xdr:rowOff>
    </xdr:from>
    <xdr:to>
      <xdr:col>98</xdr:col>
      <xdr:colOff>38100</xdr:colOff>
      <xdr:row>108</xdr:row>
      <xdr:rowOff>50256</xdr:rowOff>
    </xdr:to>
    <xdr:sp macro="" textlink="">
      <xdr:nvSpPr>
        <xdr:cNvPr id="842" name="楕円 841"/>
        <xdr:cNvSpPr/>
      </xdr:nvSpPr>
      <xdr:spPr>
        <a:xfrm>
          <a:off x="18605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169273</xdr:rowOff>
    </xdr:from>
    <xdr:to>
      <xdr:col>102</xdr:col>
      <xdr:colOff>114300</xdr:colOff>
      <xdr:row>107</xdr:row>
      <xdr:rowOff>170906</xdr:rowOff>
    </xdr:to>
    <xdr:cxnSp macro="">
      <xdr:nvCxnSpPr>
        <xdr:cNvPr id="843" name="直線コネクタ 842"/>
        <xdr:cNvCxnSpPr/>
      </xdr:nvCxnSpPr>
      <xdr:spPr>
        <a:xfrm flipV="1">
          <a:off x="18656300" y="185144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844" name="n_1aveValue【公民館】&#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169653</xdr:rowOff>
    </xdr:from>
    <xdr:ext cx="469744" cy="259045"/>
    <xdr:sp macro="" textlink="">
      <xdr:nvSpPr>
        <xdr:cNvPr id="845" name="n_2aveValue【公民館】&#10;一人当たり面積"/>
        <xdr:cNvSpPr txBox="1"/>
      </xdr:nvSpPr>
      <xdr:spPr>
        <a:xfrm>
          <a:off x="20199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11265</xdr:rowOff>
    </xdr:from>
    <xdr:ext cx="469744" cy="259045"/>
    <xdr:sp macro="" textlink="">
      <xdr:nvSpPr>
        <xdr:cNvPr id="846" name="n_3aveValue【公民館】&#10;一人当たり面積"/>
        <xdr:cNvSpPr txBox="1"/>
      </xdr:nvSpPr>
      <xdr:spPr>
        <a:xfrm>
          <a:off x="19310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58619</xdr:rowOff>
    </xdr:from>
    <xdr:ext cx="469744" cy="259045"/>
    <xdr:sp macro="" textlink="">
      <xdr:nvSpPr>
        <xdr:cNvPr id="847" name="n_4aveValue【公民館】&#10;一人当たり面積"/>
        <xdr:cNvSpPr txBox="1"/>
      </xdr:nvSpPr>
      <xdr:spPr>
        <a:xfrm>
          <a:off x="18421427" y="180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25054</xdr:rowOff>
    </xdr:from>
    <xdr:ext cx="469744" cy="259045"/>
    <xdr:sp macro="" textlink="">
      <xdr:nvSpPr>
        <xdr:cNvPr id="848" name="n_1mainValue【公民館】&#10;一人当たり面積"/>
        <xdr:cNvSpPr txBox="1"/>
      </xdr:nvSpPr>
      <xdr:spPr>
        <a:xfrm>
          <a:off x="21075727" y="1854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39750</xdr:rowOff>
    </xdr:from>
    <xdr:ext cx="469744" cy="259045"/>
    <xdr:sp macro="" textlink="">
      <xdr:nvSpPr>
        <xdr:cNvPr id="849" name="n_2mainValue【公民館】&#10;一人当たり面積"/>
        <xdr:cNvSpPr txBox="1"/>
      </xdr:nvSpPr>
      <xdr:spPr>
        <a:xfrm>
          <a:off x="20199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39750</xdr:rowOff>
    </xdr:from>
    <xdr:ext cx="469744" cy="259045"/>
    <xdr:sp macro="" textlink="">
      <xdr:nvSpPr>
        <xdr:cNvPr id="850" name="n_3mainValue【公民館】&#10;一人当たり面積"/>
        <xdr:cNvSpPr txBox="1"/>
      </xdr:nvSpPr>
      <xdr:spPr>
        <a:xfrm>
          <a:off x="19310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41383</xdr:rowOff>
    </xdr:from>
    <xdr:ext cx="469744" cy="259045"/>
    <xdr:sp macro="" textlink="">
      <xdr:nvSpPr>
        <xdr:cNvPr id="851" name="n_4mainValue【公民館】&#10;一人当たり面積"/>
        <xdr:cNvSpPr txBox="1"/>
      </xdr:nvSpPr>
      <xdr:spPr>
        <a:xfrm>
          <a:off x="18421427" y="1855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有形固定資産減価償却率で、類似団体と比較して、高い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橋りょう・トンネル、</a:t>
          </a:r>
          <a:r>
            <a:rPr kumimoji="1" lang="ja-JP" altLang="ja-JP" sz="1100" b="0" i="0" u="none" strike="noStrike" kern="0" cap="none" spc="0" normalizeH="0" baseline="0" noProof="0">
              <a:ln>
                <a:noFill/>
              </a:ln>
              <a:solidFill>
                <a:prstClr val="black"/>
              </a:solidFill>
              <a:effectLst/>
              <a:uLnTx/>
              <a:uFillTx/>
              <a:latin typeface="+mn-lt"/>
              <a:ea typeface="+mn-ea"/>
              <a:cs typeface="+mn-cs"/>
            </a:rPr>
            <a:t>学校施設、児童館となっている。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学校施設に関しては、築年数が経過しているものもあるが、耐震としては対応済となっている。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公民館については、建替を実施したことにより、平均を大きく下回っている。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児童館については、老朽化しているものが多く、公共施設等総合管理計画などに基づ</a:t>
          </a:r>
          <a:r>
            <a:rPr kumimoji="1" lang="ja-JP" altLang="en-US" sz="1100" b="0" i="0" u="none" strike="noStrike" kern="0" cap="none" spc="0" normalizeH="0" baseline="0" noProof="0">
              <a:ln>
                <a:noFill/>
              </a:ln>
              <a:solidFill>
                <a:prstClr val="black"/>
              </a:solidFill>
              <a:effectLst/>
              <a:uLnTx/>
              <a:uFillTx/>
              <a:latin typeface="+mn-lt"/>
              <a:ea typeface="+mn-ea"/>
              <a:cs typeface="+mn-cs"/>
            </a:rPr>
            <a:t>き、統合などを含め、適切な</a:t>
          </a:r>
          <a:r>
            <a:rPr kumimoji="1" lang="ja-JP" altLang="ja-JP" sz="1100" b="0" i="0" u="none" strike="noStrike" kern="0" cap="none" spc="0" normalizeH="0" baseline="0" noProof="0">
              <a:ln>
                <a:noFill/>
              </a:ln>
              <a:solidFill>
                <a:prstClr val="black"/>
              </a:solidFill>
              <a:effectLst/>
              <a:uLnTx/>
              <a:uFillTx/>
              <a:latin typeface="+mn-lt"/>
              <a:ea typeface="+mn-ea"/>
              <a:cs typeface="+mn-cs"/>
            </a:rPr>
            <a:t>維持管理を実施していく。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15,685
15,633
57.37
7,814,575
7,403,339
330,635
4,412,962
6,058,144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31931</xdr:rowOff>
    </xdr:from>
    <xdr:to>
      <xdr:col>24</xdr:col>
      <xdr:colOff>114300</xdr:colOff>
      <xdr:row>38</xdr:row>
      <xdr:rowOff>133531</xdr:rowOff>
    </xdr:to>
    <xdr:sp macro="" textlink="">
      <xdr:nvSpPr>
        <xdr:cNvPr id="74" name="楕円 73"/>
        <xdr:cNvSpPr/>
      </xdr:nvSpPr>
      <xdr:spPr>
        <a:xfrm>
          <a:off x="4584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10358</xdr:rowOff>
    </xdr:from>
    <xdr:ext cx="405111" cy="259045"/>
    <xdr:sp macro="" textlink="">
      <xdr:nvSpPr>
        <xdr:cNvPr id="75" name="【図書館】&#10;有形固定資産減価償却率該当値テキスト"/>
        <xdr:cNvSpPr txBox="1"/>
      </xdr:nvSpPr>
      <xdr:spPr>
        <a:xfrm>
          <a:off x="4673600"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72753</xdr:rowOff>
    </xdr:from>
    <xdr:to>
      <xdr:col>20</xdr:col>
      <xdr:colOff>38100</xdr:colOff>
      <xdr:row>40</xdr:row>
      <xdr:rowOff>2903</xdr:rowOff>
    </xdr:to>
    <xdr:sp macro="" textlink="">
      <xdr:nvSpPr>
        <xdr:cNvPr id="76" name="楕円 75"/>
        <xdr:cNvSpPr/>
      </xdr:nvSpPr>
      <xdr:spPr>
        <a:xfrm>
          <a:off x="3746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39</xdr:row>
      <xdr:rowOff>123553</xdr:rowOff>
    </xdr:to>
    <xdr:cxnSp macro="">
      <xdr:nvCxnSpPr>
        <xdr:cNvPr id="77" name="直線コネクタ 76"/>
        <xdr:cNvCxnSpPr/>
      </xdr:nvCxnSpPr>
      <xdr:spPr>
        <a:xfrm flipV="1">
          <a:off x="3797300" y="6597831"/>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36830</xdr:rowOff>
    </xdr:from>
    <xdr:to>
      <xdr:col>15</xdr:col>
      <xdr:colOff>101600</xdr:colOff>
      <xdr:row>39</xdr:row>
      <xdr:rowOff>138430</xdr:rowOff>
    </xdr:to>
    <xdr:sp macro="" textlink="">
      <xdr:nvSpPr>
        <xdr:cNvPr id="78" name="楕円 77"/>
        <xdr:cNvSpPr/>
      </xdr:nvSpPr>
      <xdr:spPr>
        <a:xfrm>
          <a:off x="2857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87630</xdr:rowOff>
    </xdr:from>
    <xdr:to>
      <xdr:col>19</xdr:col>
      <xdr:colOff>177800</xdr:colOff>
      <xdr:row>39</xdr:row>
      <xdr:rowOff>123553</xdr:rowOff>
    </xdr:to>
    <xdr:cxnSp macro="">
      <xdr:nvCxnSpPr>
        <xdr:cNvPr id="79" name="直線コネクタ 78"/>
        <xdr:cNvCxnSpPr/>
      </xdr:nvCxnSpPr>
      <xdr:spPr>
        <a:xfrm>
          <a:off x="2908300" y="67741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80" name="楕円 79"/>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51707</xdr:rowOff>
    </xdr:from>
    <xdr:to>
      <xdr:col>15</xdr:col>
      <xdr:colOff>50800</xdr:colOff>
      <xdr:row>39</xdr:row>
      <xdr:rowOff>87630</xdr:rowOff>
    </xdr:to>
    <xdr:cxnSp macro="">
      <xdr:nvCxnSpPr>
        <xdr:cNvPr id="81" name="直線コネクタ 80"/>
        <xdr:cNvCxnSpPr/>
      </xdr:nvCxnSpPr>
      <xdr:spPr>
        <a:xfrm>
          <a:off x="2019300" y="673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136434</xdr:rowOff>
    </xdr:from>
    <xdr:to>
      <xdr:col>6</xdr:col>
      <xdr:colOff>38100</xdr:colOff>
      <xdr:row>39</xdr:row>
      <xdr:rowOff>66584</xdr:rowOff>
    </xdr:to>
    <xdr:sp macro="" textlink="">
      <xdr:nvSpPr>
        <xdr:cNvPr id="82" name="楕円 81"/>
        <xdr:cNvSpPr/>
      </xdr:nvSpPr>
      <xdr:spPr>
        <a:xfrm>
          <a:off x="1079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15784</xdr:rowOff>
    </xdr:from>
    <xdr:to>
      <xdr:col>10</xdr:col>
      <xdr:colOff>114300</xdr:colOff>
      <xdr:row>39</xdr:row>
      <xdr:rowOff>51707</xdr:rowOff>
    </xdr:to>
    <xdr:cxnSp macro="">
      <xdr:nvCxnSpPr>
        <xdr:cNvPr id="83" name="直線コネクタ 82"/>
        <xdr:cNvCxnSpPr/>
      </xdr:nvCxnSpPr>
      <xdr:spPr>
        <a:xfrm>
          <a:off x="1130300" y="670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4" name="n_1aveValue【図書館】&#10;有形固定資産減価償却率"/>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165480</xdr:rowOff>
    </xdr:from>
    <xdr:ext cx="405111" cy="259045"/>
    <xdr:sp macro="" textlink="">
      <xdr:nvSpPr>
        <xdr:cNvPr id="88" name="n_1mainValue【図書館】&#10;有形固定資産減価償却率"/>
        <xdr:cNvSpPr txBox="1"/>
      </xdr:nvSpPr>
      <xdr:spPr>
        <a:xfrm>
          <a:off x="35820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89" name="n_2mainValue【図書館】&#10;有形固定資産減価償却率"/>
        <xdr:cNvSpPr txBox="1"/>
      </xdr:nvSpPr>
      <xdr:spPr>
        <a:xfrm>
          <a:off x="2705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90" name="n_3mainValue【図書館】&#10;有形固定資産減価償却率"/>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57711</xdr:rowOff>
    </xdr:from>
    <xdr:ext cx="405111" cy="259045"/>
    <xdr:sp macro="" textlink="">
      <xdr:nvSpPr>
        <xdr:cNvPr id="91" name="n_4mainValue【図書館】&#10;有形固定資産減価償却率"/>
        <xdr:cNvSpPr txBox="1"/>
      </xdr:nvSpPr>
      <xdr:spPr>
        <a:xfrm>
          <a:off x="927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1" name="フローチャート: 判断 120"/>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2" name="フローチャート: 判断 121"/>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4826</xdr:rowOff>
    </xdr:from>
    <xdr:to>
      <xdr:col>36</xdr:col>
      <xdr:colOff>165100</xdr:colOff>
      <xdr:row>39</xdr:row>
      <xdr:rowOff>106426</xdr:rowOff>
    </xdr:to>
    <xdr:sp macro="" textlink="">
      <xdr:nvSpPr>
        <xdr:cNvPr id="123" name="フローチャート: 判断 122"/>
        <xdr:cNvSpPr/>
      </xdr:nvSpPr>
      <xdr:spPr>
        <a:xfrm>
          <a:off x="6921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23114</xdr:rowOff>
    </xdr:from>
    <xdr:to>
      <xdr:col>55</xdr:col>
      <xdr:colOff>50800</xdr:colOff>
      <xdr:row>41</xdr:row>
      <xdr:rowOff>124714</xdr:rowOff>
    </xdr:to>
    <xdr:sp macro="" textlink="">
      <xdr:nvSpPr>
        <xdr:cNvPr id="129" name="楕円 128"/>
        <xdr:cNvSpPr/>
      </xdr:nvSpPr>
      <xdr:spPr>
        <a:xfrm>
          <a:off x="10426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109491</xdr:rowOff>
    </xdr:from>
    <xdr:ext cx="469744" cy="259045"/>
    <xdr:sp macro="" textlink="">
      <xdr:nvSpPr>
        <xdr:cNvPr id="130" name="【図書館】&#10;一人当たり面積該当値テキスト"/>
        <xdr:cNvSpPr txBox="1"/>
      </xdr:nvSpPr>
      <xdr:spPr>
        <a:xfrm>
          <a:off x="10515600" y="69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23114</xdr:rowOff>
    </xdr:from>
    <xdr:to>
      <xdr:col>50</xdr:col>
      <xdr:colOff>165100</xdr:colOff>
      <xdr:row>41</xdr:row>
      <xdr:rowOff>124714</xdr:rowOff>
    </xdr:to>
    <xdr:sp macro="" textlink="">
      <xdr:nvSpPr>
        <xdr:cNvPr id="131" name="楕円 130"/>
        <xdr:cNvSpPr/>
      </xdr:nvSpPr>
      <xdr:spPr>
        <a:xfrm>
          <a:off x="9588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73914</xdr:rowOff>
    </xdr:from>
    <xdr:to>
      <xdr:col>55</xdr:col>
      <xdr:colOff>0</xdr:colOff>
      <xdr:row>41</xdr:row>
      <xdr:rowOff>73914</xdr:rowOff>
    </xdr:to>
    <xdr:cxnSp macro="">
      <xdr:nvCxnSpPr>
        <xdr:cNvPr id="132" name="直線コネクタ 131"/>
        <xdr:cNvCxnSpPr/>
      </xdr:nvCxnSpPr>
      <xdr:spPr>
        <a:xfrm>
          <a:off x="9639300" y="7103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23114</xdr:rowOff>
    </xdr:from>
    <xdr:to>
      <xdr:col>46</xdr:col>
      <xdr:colOff>38100</xdr:colOff>
      <xdr:row>41</xdr:row>
      <xdr:rowOff>124714</xdr:rowOff>
    </xdr:to>
    <xdr:sp macro="" textlink="">
      <xdr:nvSpPr>
        <xdr:cNvPr id="133" name="楕円 132"/>
        <xdr:cNvSpPr/>
      </xdr:nvSpPr>
      <xdr:spPr>
        <a:xfrm>
          <a:off x="8699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73914</xdr:rowOff>
    </xdr:from>
    <xdr:to>
      <xdr:col>50</xdr:col>
      <xdr:colOff>114300</xdr:colOff>
      <xdr:row>41</xdr:row>
      <xdr:rowOff>73914</xdr:rowOff>
    </xdr:to>
    <xdr:cxnSp macro="">
      <xdr:nvCxnSpPr>
        <xdr:cNvPr id="134" name="直線コネクタ 133"/>
        <xdr:cNvCxnSpPr/>
      </xdr:nvCxnSpPr>
      <xdr:spPr>
        <a:xfrm>
          <a:off x="8750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23114</xdr:rowOff>
    </xdr:from>
    <xdr:to>
      <xdr:col>41</xdr:col>
      <xdr:colOff>101600</xdr:colOff>
      <xdr:row>41</xdr:row>
      <xdr:rowOff>124714</xdr:rowOff>
    </xdr:to>
    <xdr:sp macro="" textlink="">
      <xdr:nvSpPr>
        <xdr:cNvPr id="135" name="楕円 134"/>
        <xdr:cNvSpPr/>
      </xdr:nvSpPr>
      <xdr:spPr>
        <a:xfrm>
          <a:off x="7810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73914</xdr:rowOff>
    </xdr:from>
    <xdr:to>
      <xdr:col>45</xdr:col>
      <xdr:colOff>177800</xdr:colOff>
      <xdr:row>41</xdr:row>
      <xdr:rowOff>73914</xdr:rowOff>
    </xdr:to>
    <xdr:cxnSp macro="">
      <xdr:nvCxnSpPr>
        <xdr:cNvPr id="136" name="直線コネクタ 135"/>
        <xdr:cNvCxnSpPr/>
      </xdr:nvCxnSpPr>
      <xdr:spPr>
        <a:xfrm>
          <a:off x="7861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23114</xdr:rowOff>
    </xdr:from>
    <xdr:to>
      <xdr:col>36</xdr:col>
      <xdr:colOff>165100</xdr:colOff>
      <xdr:row>41</xdr:row>
      <xdr:rowOff>124714</xdr:rowOff>
    </xdr:to>
    <xdr:sp macro="" textlink="">
      <xdr:nvSpPr>
        <xdr:cNvPr id="137" name="楕円 136"/>
        <xdr:cNvSpPr/>
      </xdr:nvSpPr>
      <xdr:spPr>
        <a:xfrm>
          <a:off x="6921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73914</xdr:rowOff>
    </xdr:from>
    <xdr:to>
      <xdr:col>41</xdr:col>
      <xdr:colOff>50800</xdr:colOff>
      <xdr:row>41</xdr:row>
      <xdr:rowOff>73914</xdr:rowOff>
    </xdr:to>
    <xdr:cxnSp macro="">
      <xdr:nvCxnSpPr>
        <xdr:cNvPr id="138" name="直線コネクタ 137"/>
        <xdr:cNvCxnSpPr/>
      </xdr:nvCxnSpPr>
      <xdr:spPr>
        <a:xfrm>
          <a:off x="6972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0"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1"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122953</xdr:rowOff>
    </xdr:from>
    <xdr:ext cx="469744" cy="259045"/>
    <xdr:sp macro="" textlink="">
      <xdr:nvSpPr>
        <xdr:cNvPr id="142" name="n_4aveValue【図書館】&#10;一人当たり面積"/>
        <xdr:cNvSpPr txBox="1"/>
      </xdr:nvSpPr>
      <xdr:spPr>
        <a:xfrm>
          <a:off x="6737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115841</xdr:rowOff>
    </xdr:from>
    <xdr:ext cx="469744" cy="259045"/>
    <xdr:sp macro="" textlink="">
      <xdr:nvSpPr>
        <xdr:cNvPr id="143" name="n_1mainValue【図書館】&#10;一人当たり面積"/>
        <xdr:cNvSpPr txBox="1"/>
      </xdr:nvSpPr>
      <xdr:spPr>
        <a:xfrm>
          <a:off x="93917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115841</xdr:rowOff>
    </xdr:from>
    <xdr:ext cx="469744" cy="259045"/>
    <xdr:sp macro="" textlink="">
      <xdr:nvSpPr>
        <xdr:cNvPr id="144" name="n_2mainValue【図書館】&#10;一人当たり面積"/>
        <xdr:cNvSpPr txBox="1"/>
      </xdr:nvSpPr>
      <xdr:spPr>
        <a:xfrm>
          <a:off x="8515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115841</xdr:rowOff>
    </xdr:from>
    <xdr:ext cx="469744" cy="259045"/>
    <xdr:sp macro="" textlink="">
      <xdr:nvSpPr>
        <xdr:cNvPr id="145" name="n_3mainValue【図書館】&#10;一人当たり面積"/>
        <xdr:cNvSpPr txBox="1"/>
      </xdr:nvSpPr>
      <xdr:spPr>
        <a:xfrm>
          <a:off x="7626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115841</xdr:rowOff>
    </xdr:from>
    <xdr:ext cx="469744" cy="259045"/>
    <xdr:sp macro="" textlink="">
      <xdr:nvSpPr>
        <xdr:cNvPr id="146" name="n_4mainValue【図書館】&#10;一人当たり面積"/>
        <xdr:cNvSpPr txBox="1"/>
      </xdr:nvSpPr>
      <xdr:spPr>
        <a:xfrm>
          <a:off x="6737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180" name="フローチャート: 判断 179"/>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7" name="楕円 186"/>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88"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89" name="楕円 188"/>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90" name="直線コネクタ 189"/>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91" name="楕円 190"/>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92" name="直線コネクタ 191"/>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3" name="楕円 192"/>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94" name="直線コネクタ 193"/>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195" name="楕円 194"/>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196" name="直線コネクタ 195"/>
        <xdr:cNvCxnSpPr/>
      </xdr:nvCxnSpPr>
      <xdr:spPr>
        <a:xfrm>
          <a:off x="113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199" name="n_3aveValue【体育館・プール】&#10;有形固定資産減価償却率"/>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200" name="n_4aveValue【体育館・プール】&#10;有形固定資産減価償却率"/>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201"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202" name="n_2mainValue【体育館・プール】&#10;有形固定資産減価償却率"/>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3" name="n_3mainValue【体育館・プール】&#10;有形固定資産減価償却率"/>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204" name="n_4mainValue【体育館・プール】&#10;有形固定資産減価償却率"/>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168547</xdr:rowOff>
    </xdr:from>
    <xdr:to>
      <xdr:col>46</xdr:col>
      <xdr:colOff>38100</xdr:colOff>
      <xdr:row>62</xdr:row>
      <xdr:rowOff>98697</xdr:rowOff>
    </xdr:to>
    <xdr:sp macro="" textlink="">
      <xdr:nvSpPr>
        <xdr:cNvPr id="238" name="フローチャート: 判断 237"/>
        <xdr:cNvSpPr/>
      </xdr:nvSpPr>
      <xdr:spPr>
        <a:xfrm>
          <a:off x="86995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12337</xdr:rowOff>
    </xdr:from>
    <xdr:to>
      <xdr:col>41</xdr:col>
      <xdr:colOff>101600</xdr:colOff>
      <xdr:row>62</xdr:row>
      <xdr:rowOff>113937</xdr:rowOff>
    </xdr:to>
    <xdr:sp macro="" textlink="">
      <xdr:nvSpPr>
        <xdr:cNvPr id="239" name="フローチャート: 判断 238"/>
        <xdr:cNvSpPr/>
      </xdr:nvSpPr>
      <xdr:spPr>
        <a:xfrm>
          <a:off x="7810500" y="1064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33020</xdr:rowOff>
    </xdr:from>
    <xdr:to>
      <xdr:col>36</xdr:col>
      <xdr:colOff>165100</xdr:colOff>
      <xdr:row>62</xdr:row>
      <xdr:rowOff>134620</xdr:rowOff>
    </xdr:to>
    <xdr:sp macro="" textlink="">
      <xdr:nvSpPr>
        <xdr:cNvPr id="240" name="フローチャート: 判断 239"/>
        <xdr:cNvSpPr/>
      </xdr:nvSpPr>
      <xdr:spPr>
        <a:xfrm>
          <a:off x="6921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43906</xdr:rowOff>
    </xdr:from>
    <xdr:to>
      <xdr:col>55</xdr:col>
      <xdr:colOff>50800</xdr:colOff>
      <xdr:row>64</xdr:row>
      <xdr:rowOff>145506</xdr:rowOff>
    </xdr:to>
    <xdr:sp macro="" textlink="">
      <xdr:nvSpPr>
        <xdr:cNvPr id="246" name="楕円 245"/>
        <xdr:cNvSpPr/>
      </xdr:nvSpPr>
      <xdr:spPr>
        <a:xfrm>
          <a:off x="10426700" y="11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130283</xdr:rowOff>
    </xdr:from>
    <xdr:ext cx="469744" cy="259045"/>
    <xdr:sp macro="" textlink="">
      <xdr:nvSpPr>
        <xdr:cNvPr id="247" name="【体育館・プール】&#10;一人当たり面積該当値テキスト"/>
        <xdr:cNvSpPr txBox="1"/>
      </xdr:nvSpPr>
      <xdr:spPr>
        <a:xfrm>
          <a:off x="10515600" y="1093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30843</xdr:rowOff>
    </xdr:from>
    <xdr:to>
      <xdr:col>50</xdr:col>
      <xdr:colOff>165100</xdr:colOff>
      <xdr:row>64</xdr:row>
      <xdr:rowOff>132443</xdr:rowOff>
    </xdr:to>
    <xdr:sp macro="" textlink="">
      <xdr:nvSpPr>
        <xdr:cNvPr id="248" name="楕円 247"/>
        <xdr:cNvSpPr/>
      </xdr:nvSpPr>
      <xdr:spPr>
        <a:xfrm>
          <a:off x="9588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81643</xdr:rowOff>
    </xdr:from>
    <xdr:to>
      <xdr:col>55</xdr:col>
      <xdr:colOff>0</xdr:colOff>
      <xdr:row>64</xdr:row>
      <xdr:rowOff>94706</xdr:rowOff>
    </xdr:to>
    <xdr:cxnSp macro="">
      <xdr:nvCxnSpPr>
        <xdr:cNvPr id="249" name="直線コネクタ 248"/>
        <xdr:cNvCxnSpPr/>
      </xdr:nvCxnSpPr>
      <xdr:spPr>
        <a:xfrm>
          <a:off x="9639300" y="110544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33020</xdr:rowOff>
    </xdr:from>
    <xdr:to>
      <xdr:col>46</xdr:col>
      <xdr:colOff>38100</xdr:colOff>
      <xdr:row>64</xdr:row>
      <xdr:rowOff>134620</xdr:rowOff>
    </xdr:to>
    <xdr:sp macro="" textlink="">
      <xdr:nvSpPr>
        <xdr:cNvPr id="250" name="楕円 249"/>
        <xdr:cNvSpPr/>
      </xdr:nvSpPr>
      <xdr:spPr>
        <a:xfrm>
          <a:off x="8699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81643</xdr:rowOff>
    </xdr:from>
    <xdr:to>
      <xdr:col>50</xdr:col>
      <xdr:colOff>114300</xdr:colOff>
      <xdr:row>64</xdr:row>
      <xdr:rowOff>83820</xdr:rowOff>
    </xdr:to>
    <xdr:cxnSp macro="">
      <xdr:nvCxnSpPr>
        <xdr:cNvPr id="251" name="直線コネクタ 250"/>
        <xdr:cNvCxnSpPr/>
      </xdr:nvCxnSpPr>
      <xdr:spPr>
        <a:xfrm flipV="1">
          <a:off x="8750300" y="1105444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33020</xdr:rowOff>
    </xdr:from>
    <xdr:to>
      <xdr:col>41</xdr:col>
      <xdr:colOff>101600</xdr:colOff>
      <xdr:row>64</xdr:row>
      <xdr:rowOff>134620</xdr:rowOff>
    </xdr:to>
    <xdr:sp macro="" textlink="">
      <xdr:nvSpPr>
        <xdr:cNvPr id="252" name="楕円 251"/>
        <xdr:cNvSpPr/>
      </xdr:nvSpPr>
      <xdr:spPr>
        <a:xfrm>
          <a:off x="7810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83820</xdr:rowOff>
    </xdr:from>
    <xdr:to>
      <xdr:col>45</xdr:col>
      <xdr:colOff>177800</xdr:colOff>
      <xdr:row>64</xdr:row>
      <xdr:rowOff>83820</xdr:rowOff>
    </xdr:to>
    <xdr:cxnSp macro="">
      <xdr:nvCxnSpPr>
        <xdr:cNvPr id="253" name="直線コネクタ 252"/>
        <xdr:cNvCxnSpPr/>
      </xdr:nvCxnSpPr>
      <xdr:spPr>
        <a:xfrm>
          <a:off x="7861300" y="11056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33020</xdr:rowOff>
    </xdr:from>
    <xdr:to>
      <xdr:col>36</xdr:col>
      <xdr:colOff>165100</xdr:colOff>
      <xdr:row>64</xdr:row>
      <xdr:rowOff>134620</xdr:rowOff>
    </xdr:to>
    <xdr:sp macro="" textlink="">
      <xdr:nvSpPr>
        <xdr:cNvPr id="254" name="楕円 253"/>
        <xdr:cNvSpPr/>
      </xdr:nvSpPr>
      <xdr:spPr>
        <a:xfrm>
          <a:off x="6921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83820</xdr:rowOff>
    </xdr:from>
    <xdr:to>
      <xdr:col>41</xdr:col>
      <xdr:colOff>50800</xdr:colOff>
      <xdr:row>64</xdr:row>
      <xdr:rowOff>83820</xdr:rowOff>
    </xdr:to>
    <xdr:cxnSp macro="">
      <xdr:nvCxnSpPr>
        <xdr:cNvPr id="255" name="直線コネクタ 254"/>
        <xdr:cNvCxnSpPr/>
      </xdr:nvCxnSpPr>
      <xdr:spPr>
        <a:xfrm>
          <a:off x="6972300" y="11056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6" name="n_1aveValue【体育館・プール】&#10;一人当たり面積"/>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115224</xdr:rowOff>
    </xdr:from>
    <xdr:ext cx="469744" cy="259045"/>
    <xdr:sp macro="" textlink="">
      <xdr:nvSpPr>
        <xdr:cNvPr id="257" name="n_2aveValue【体育館・プール】&#10;一人当たり面積"/>
        <xdr:cNvSpPr txBox="1"/>
      </xdr:nvSpPr>
      <xdr:spPr>
        <a:xfrm>
          <a:off x="8515427" y="1040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130464</xdr:rowOff>
    </xdr:from>
    <xdr:ext cx="469744" cy="259045"/>
    <xdr:sp macro="" textlink="">
      <xdr:nvSpPr>
        <xdr:cNvPr id="258" name="n_3aveValue【体育館・プール】&#10;一人当たり面積"/>
        <xdr:cNvSpPr txBox="1"/>
      </xdr:nvSpPr>
      <xdr:spPr>
        <a:xfrm>
          <a:off x="7626427" y="104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151147</xdr:rowOff>
    </xdr:from>
    <xdr:ext cx="469744" cy="259045"/>
    <xdr:sp macro="" textlink="">
      <xdr:nvSpPr>
        <xdr:cNvPr id="259" name="n_4aveValue【体育館・プール】&#10;一人当たり面積"/>
        <xdr:cNvSpPr txBox="1"/>
      </xdr:nvSpPr>
      <xdr:spPr>
        <a:xfrm>
          <a:off x="67374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123570</xdr:rowOff>
    </xdr:from>
    <xdr:ext cx="469744" cy="259045"/>
    <xdr:sp macro="" textlink="">
      <xdr:nvSpPr>
        <xdr:cNvPr id="260" name="n_1mainValue【体育館・プール】&#10;一人当たり面積"/>
        <xdr:cNvSpPr txBox="1"/>
      </xdr:nvSpPr>
      <xdr:spPr>
        <a:xfrm>
          <a:off x="9391727"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125747</xdr:rowOff>
    </xdr:from>
    <xdr:ext cx="469744" cy="259045"/>
    <xdr:sp macro="" textlink="">
      <xdr:nvSpPr>
        <xdr:cNvPr id="261" name="n_2mainValue【体育館・プール】&#10;一人当たり面積"/>
        <xdr:cNvSpPr txBox="1"/>
      </xdr:nvSpPr>
      <xdr:spPr>
        <a:xfrm>
          <a:off x="8515427" y="110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125747</xdr:rowOff>
    </xdr:from>
    <xdr:ext cx="469744" cy="259045"/>
    <xdr:sp macro="" textlink="">
      <xdr:nvSpPr>
        <xdr:cNvPr id="262" name="n_3mainValue【体育館・プール】&#10;一人当たり面積"/>
        <xdr:cNvSpPr txBox="1"/>
      </xdr:nvSpPr>
      <xdr:spPr>
        <a:xfrm>
          <a:off x="7626427" y="110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125747</xdr:rowOff>
    </xdr:from>
    <xdr:ext cx="469744" cy="259045"/>
    <xdr:sp macro="" textlink="">
      <xdr:nvSpPr>
        <xdr:cNvPr id="263" name="n_4mainValue【体育館・プール】&#10;一人当たり面積"/>
        <xdr:cNvSpPr txBox="1"/>
      </xdr:nvSpPr>
      <xdr:spPr>
        <a:xfrm>
          <a:off x="6737427" y="110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293" name="【福祉施設】&#10;有形固定資産減価償却率平均値テキスト"/>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96" name="フローチャート: 判断 295"/>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97" name="フローチャート: 判断 296"/>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8" name="フローチャート: 判断 297"/>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73025</xdr:rowOff>
    </xdr:from>
    <xdr:to>
      <xdr:col>24</xdr:col>
      <xdr:colOff>114300</xdr:colOff>
      <xdr:row>85</xdr:row>
      <xdr:rowOff>3175</xdr:rowOff>
    </xdr:to>
    <xdr:sp macro="" textlink="">
      <xdr:nvSpPr>
        <xdr:cNvPr id="304" name="楕円 303"/>
        <xdr:cNvSpPr/>
      </xdr:nvSpPr>
      <xdr:spPr>
        <a:xfrm>
          <a:off x="45847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51452</xdr:rowOff>
    </xdr:from>
    <xdr:ext cx="405111" cy="259045"/>
    <xdr:sp macro="" textlink="">
      <xdr:nvSpPr>
        <xdr:cNvPr id="305" name="【福祉施設】&#10;有形固定資産減価償却率該当値テキスト"/>
        <xdr:cNvSpPr txBox="1"/>
      </xdr:nvSpPr>
      <xdr:spPr>
        <a:xfrm>
          <a:off x="4673600"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38736</xdr:rowOff>
    </xdr:from>
    <xdr:to>
      <xdr:col>20</xdr:col>
      <xdr:colOff>38100</xdr:colOff>
      <xdr:row>84</xdr:row>
      <xdr:rowOff>140336</xdr:rowOff>
    </xdr:to>
    <xdr:sp macro="" textlink="">
      <xdr:nvSpPr>
        <xdr:cNvPr id="306" name="楕円 305"/>
        <xdr:cNvSpPr/>
      </xdr:nvSpPr>
      <xdr:spPr>
        <a:xfrm>
          <a:off x="3746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89536</xdr:rowOff>
    </xdr:from>
    <xdr:to>
      <xdr:col>24</xdr:col>
      <xdr:colOff>63500</xdr:colOff>
      <xdr:row>84</xdr:row>
      <xdr:rowOff>123825</xdr:rowOff>
    </xdr:to>
    <xdr:cxnSp macro="">
      <xdr:nvCxnSpPr>
        <xdr:cNvPr id="307" name="直線コネクタ 306"/>
        <xdr:cNvCxnSpPr/>
      </xdr:nvCxnSpPr>
      <xdr:spPr>
        <a:xfrm>
          <a:off x="3797300" y="144913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2539</xdr:rowOff>
    </xdr:from>
    <xdr:to>
      <xdr:col>15</xdr:col>
      <xdr:colOff>101600</xdr:colOff>
      <xdr:row>84</xdr:row>
      <xdr:rowOff>104139</xdr:rowOff>
    </xdr:to>
    <xdr:sp macro="" textlink="">
      <xdr:nvSpPr>
        <xdr:cNvPr id="308" name="楕円 307"/>
        <xdr:cNvSpPr/>
      </xdr:nvSpPr>
      <xdr:spPr>
        <a:xfrm>
          <a:off x="2857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53339</xdr:rowOff>
    </xdr:from>
    <xdr:to>
      <xdr:col>19</xdr:col>
      <xdr:colOff>177800</xdr:colOff>
      <xdr:row>84</xdr:row>
      <xdr:rowOff>89536</xdr:rowOff>
    </xdr:to>
    <xdr:cxnSp macro="">
      <xdr:nvCxnSpPr>
        <xdr:cNvPr id="309" name="直線コネクタ 308"/>
        <xdr:cNvCxnSpPr/>
      </xdr:nvCxnSpPr>
      <xdr:spPr>
        <a:xfrm>
          <a:off x="2908300" y="144551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137795</xdr:rowOff>
    </xdr:from>
    <xdr:to>
      <xdr:col>10</xdr:col>
      <xdr:colOff>165100</xdr:colOff>
      <xdr:row>84</xdr:row>
      <xdr:rowOff>67945</xdr:rowOff>
    </xdr:to>
    <xdr:sp macro="" textlink="">
      <xdr:nvSpPr>
        <xdr:cNvPr id="310" name="楕円 309"/>
        <xdr:cNvSpPr/>
      </xdr:nvSpPr>
      <xdr:spPr>
        <a:xfrm>
          <a:off x="1968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17145</xdr:rowOff>
    </xdr:from>
    <xdr:to>
      <xdr:col>15</xdr:col>
      <xdr:colOff>50800</xdr:colOff>
      <xdr:row>84</xdr:row>
      <xdr:rowOff>53339</xdr:rowOff>
    </xdr:to>
    <xdr:cxnSp macro="">
      <xdr:nvCxnSpPr>
        <xdr:cNvPr id="311" name="直線コネクタ 310"/>
        <xdr:cNvCxnSpPr/>
      </xdr:nvCxnSpPr>
      <xdr:spPr>
        <a:xfrm>
          <a:off x="2019300" y="144189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99695</xdr:rowOff>
    </xdr:from>
    <xdr:to>
      <xdr:col>6</xdr:col>
      <xdr:colOff>38100</xdr:colOff>
      <xdr:row>84</xdr:row>
      <xdr:rowOff>29845</xdr:rowOff>
    </xdr:to>
    <xdr:sp macro="" textlink="">
      <xdr:nvSpPr>
        <xdr:cNvPr id="312" name="楕円 311"/>
        <xdr:cNvSpPr/>
      </xdr:nvSpPr>
      <xdr:spPr>
        <a:xfrm>
          <a:off x="1079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150495</xdr:rowOff>
    </xdr:from>
    <xdr:to>
      <xdr:col>10</xdr:col>
      <xdr:colOff>114300</xdr:colOff>
      <xdr:row>84</xdr:row>
      <xdr:rowOff>17145</xdr:rowOff>
    </xdr:to>
    <xdr:cxnSp macro="">
      <xdr:nvCxnSpPr>
        <xdr:cNvPr id="313" name="直線コネクタ 312"/>
        <xdr:cNvCxnSpPr/>
      </xdr:nvCxnSpPr>
      <xdr:spPr>
        <a:xfrm>
          <a:off x="1130300" y="14380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314" name="n_1aveValue【福祉施設】&#10;有形固定資産減価償却率"/>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315" name="n_2aveValue【福祉施設】&#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316" name="n_3aveValue【福祉施設】&#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7" name="n_4aveValue【福祉施設】&#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131463</xdr:rowOff>
    </xdr:from>
    <xdr:ext cx="405111" cy="259045"/>
    <xdr:sp macro="" textlink="">
      <xdr:nvSpPr>
        <xdr:cNvPr id="318" name="n_1mainValue【福祉施設】&#10;有形固定資産減価償却率"/>
        <xdr:cNvSpPr txBox="1"/>
      </xdr:nvSpPr>
      <xdr:spPr>
        <a:xfrm>
          <a:off x="35820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95266</xdr:rowOff>
    </xdr:from>
    <xdr:ext cx="405111" cy="259045"/>
    <xdr:sp macro="" textlink="">
      <xdr:nvSpPr>
        <xdr:cNvPr id="319" name="n_2mainValue【福祉施設】&#10;有形固定資産減価償却率"/>
        <xdr:cNvSpPr txBox="1"/>
      </xdr:nvSpPr>
      <xdr:spPr>
        <a:xfrm>
          <a:off x="2705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59072</xdr:rowOff>
    </xdr:from>
    <xdr:ext cx="405111" cy="259045"/>
    <xdr:sp macro="" textlink="">
      <xdr:nvSpPr>
        <xdr:cNvPr id="320" name="n_3mainValue【福祉施設】&#10;有形固定資産減価償却率"/>
        <xdr:cNvSpPr txBox="1"/>
      </xdr:nvSpPr>
      <xdr:spPr>
        <a:xfrm>
          <a:off x="18167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20972</xdr:rowOff>
    </xdr:from>
    <xdr:ext cx="405111" cy="259045"/>
    <xdr:sp macro="" textlink="">
      <xdr:nvSpPr>
        <xdr:cNvPr id="321" name="n_4mainValue【福祉施設】&#10;有形固定資産減価償却率"/>
        <xdr:cNvSpPr txBox="1"/>
      </xdr:nvSpPr>
      <xdr:spPr>
        <a:xfrm>
          <a:off x="927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3" name="直線コネクタ 342"/>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4" name="【福祉施設】&#10;一人当たり面積最小値テキスト"/>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5" name="直線コネクタ 344"/>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6" name="【福祉施設】&#10;一人当たり面積最大値テキスト"/>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7" name="直線コネクタ 346"/>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348" name="【福祉施設】&#10;一人当たり面積平均値テキスト"/>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9" name="フローチャート: 判断 348"/>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50" name="フローチャート: 判断 349"/>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62737</xdr:rowOff>
    </xdr:from>
    <xdr:to>
      <xdr:col>46</xdr:col>
      <xdr:colOff>38100</xdr:colOff>
      <xdr:row>83</xdr:row>
      <xdr:rowOff>164337</xdr:rowOff>
    </xdr:to>
    <xdr:sp macro="" textlink="">
      <xdr:nvSpPr>
        <xdr:cNvPr id="351" name="フローチャート: 判断 350"/>
        <xdr:cNvSpPr/>
      </xdr:nvSpPr>
      <xdr:spPr>
        <a:xfrm>
          <a:off x="8699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52" name="フローチャート: 判断 351"/>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53" name="フローチャート: 判断 352"/>
        <xdr:cNvSpPr/>
      </xdr:nvSpPr>
      <xdr:spPr>
        <a:xfrm>
          <a:off x="6921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359" name="楕円 358"/>
        <xdr:cNvSpPr/>
      </xdr:nvSpPr>
      <xdr:spPr>
        <a:xfrm>
          <a:off x="10426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89679</xdr:rowOff>
    </xdr:from>
    <xdr:ext cx="469744" cy="259045"/>
    <xdr:sp macro="" textlink="">
      <xdr:nvSpPr>
        <xdr:cNvPr id="360" name="【福祉施設】&#10;一人当たり面積該当値テキスト"/>
        <xdr:cNvSpPr txBox="1"/>
      </xdr:nvSpPr>
      <xdr:spPr>
        <a:xfrm>
          <a:off x="10515600" y="1449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1015</xdr:rowOff>
    </xdr:from>
    <xdr:to>
      <xdr:col>50</xdr:col>
      <xdr:colOff>165100</xdr:colOff>
      <xdr:row>85</xdr:row>
      <xdr:rowOff>102615</xdr:rowOff>
    </xdr:to>
    <xdr:sp macro="" textlink="">
      <xdr:nvSpPr>
        <xdr:cNvPr id="361" name="楕円 360"/>
        <xdr:cNvSpPr/>
      </xdr:nvSpPr>
      <xdr:spPr>
        <a:xfrm>
          <a:off x="9588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51815</xdr:rowOff>
    </xdr:from>
    <xdr:to>
      <xdr:col>55</xdr:col>
      <xdr:colOff>0</xdr:colOff>
      <xdr:row>85</xdr:row>
      <xdr:rowOff>54102</xdr:rowOff>
    </xdr:to>
    <xdr:cxnSp macro="">
      <xdr:nvCxnSpPr>
        <xdr:cNvPr id="362" name="直線コネクタ 361"/>
        <xdr:cNvCxnSpPr/>
      </xdr:nvCxnSpPr>
      <xdr:spPr>
        <a:xfrm>
          <a:off x="9639300" y="146250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1015</xdr:rowOff>
    </xdr:from>
    <xdr:to>
      <xdr:col>46</xdr:col>
      <xdr:colOff>38100</xdr:colOff>
      <xdr:row>85</xdr:row>
      <xdr:rowOff>102615</xdr:rowOff>
    </xdr:to>
    <xdr:sp macro="" textlink="">
      <xdr:nvSpPr>
        <xdr:cNvPr id="363" name="楕円 362"/>
        <xdr:cNvSpPr/>
      </xdr:nvSpPr>
      <xdr:spPr>
        <a:xfrm>
          <a:off x="8699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51815</xdr:rowOff>
    </xdr:from>
    <xdr:to>
      <xdr:col>50</xdr:col>
      <xdr:colOff>114300</xdr:colOff>
      <xdr:row>85</xdr:row>
      <xdr:rowOff>51815</xdr:rowOff>
    </xdr:to>
    <xdr:cxnSp macro="">
      <xdr:nvCxnSpPr>
        <xdr:cNvPr id="364" name="直線コネクタ 363"/>
        <xdr:cNvCxnSpPr/>
      </xdr:nvCxnSpPr>
      <xdr:spPr>
        <a:xfrm>
          <a:off x="8750300" y="14625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1015</xdr:rowOff>
    </xdr:from>
    <xdr:to>
      <xdr:col>41</xdr:col>
      <xdr:colOff>101600</xdr:colOff>
      <xdr:row>85</xdr:row>
      <xdr:rowOff>102615</xdr:rowOff>
    </xdr:to>
    <xdr:sp macro="" textlink="">
      <xdr:nvSpPr>
        <xdr:cNvPr id="365" name="楕円 364"/>
        <xdr:cNvSpPr/>
      </xdr:nvSpPr>
      <xdr:spPr>
        <a:xfrm>
          <a:off x="7810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51815</xdr:rowOff>
    </xdr:from>
    <xdr:to>
      <xdr:col>45</xdr:col>
      <xdr:colOff>177800</xdr:colOff>
      <xdr:row>85</xdr:row>
      <xdr:rowOff>51815</xdr:rowOff>
    </xdr:to>
    <xdr:cxnSp macro="">
      <xdr:nvCxnSpPr>
        <xdr:cNvPr id="366" name="直線コネクタ 365"/>
        <xdr:cNvCxnSpPr/>
      </xdr:nvCxnSpPr>
      <xdr:spPr>
        <a:xfrm>
          <a:off x="7861300" y="14625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3302</xdr:rowOff>
    </xdr:from>
    <xdr:to>
      <xdr:col>36</xdr:col>
      <xdr:colOff>165100</xdr:colOff>
      <xdr:row>85</xdr:row>
      <xdr:rowOff>104902</xdr:rowOff>
    </xdr:to>
    <xdr:sp macro="" textlink="">
      <xdr:nvSpPr>
        <xdr:cNvPr id="367" name="楕円 366"/>
        <xdr:cNvSpPr/>
      </xdr:nvSpPr>
      <xdr:spPr>
        <a:xfrm>
          <a:off x="6921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51815</xdr:rowOff>
    </xdr:from>
    <xdr:to>
      <xdr:col>41</xdr:col>
      <xdr:colOff>50800</xdr:colOff>
      <xdr:row>85</xdr:row>
      <xdr:rowOff>54102</xdr:rowOff>
    </xdr:to>
    <xdr:cxnSp macro="">
      <xdr:nvCxnSpPr>
        <xdr:cNvPr id="368" name="直線コネクタ 367"/>
        <xdr:cNvCxnSpPr/>
      </xdr:nvCxnSpPr>
      <xdr:spPr>
        <a:xfrm flipV="1">
          <a:off x="6972300" y="1462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369" name="n_1aveValue【福祉施設】&#10;一人当たり面積"/>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9414</xdr:rowOff>
    </xdr:from>
    <xdr:ext cx="469744" cy="259045"/>
    <xdr:sp macro="" textlink="">
      <xdr:nvSpPr>
        <xdr:cNvPr id="370" name="n_2aveValue【福祉施設】&#10;一人当たり面積"/>
        <xdr:cNvSpPr txBox="1"/>
      </xdr:nvSpPr>
      <xdr:spPr>
        <a:xfrm>
          <a:off x="8515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34562</xdr:rowOff>
    </xdr:from>
    <xdr:ext cx="469744" cy="259045"/>
    <xdr:sp macro="" textlink="">
      <xdr:nvSpPr>
        <xdr:cNvPr id="371" name="n_3aveValue【福祉施設】&#10;一人当たり面積"/>
        <xdr:cNvSpPr txBox="1"/>
      </xdr:nvSpPr>
      <xdr:spPr>
        <a:xfrm>
          <a:off x="7626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72" name="n_4aveValue【福祉施設】&#10;一人当たり面積"/>
        <xdr:cNvSpPr txBox="1"/>
      </xdr:nvSpPr>
      <xdr:spPr>
        <a:xfrm>
          <a:off x="6737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93742</xdr:rowOff>
    </xdr:from>
    <xdr:ext cx="469744" cy="259045"/>
    <xdr:sp macro="" textlink="">
      <xdr:nvSpPr>
        <xdr:cNvPr id="373" name="n_1mainValue【福祉施設】&#10;一人当たり面積"/>
        <xdr:cNvSpPr txBox="1"/>
      </xdr:nvSpPr>
      <xdr:spPr>
        <a:xfrm>
          <a:off x="9391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93742</xdr:rowOff>
    </xdr:from>
    <xdr:ext cx="469744" cy="259045"/>
    <xdr:sp macro="" textlink="">
      <xdr:nvSpPr>
        <xdr:cNvPr id="374" name="n_2mainValue【福祉施設】&#10;一人当たり面積"/>
        <xdr:cNvSpPr txBox="1"/>
      </xdr:nvSpPr>
      <xdr:spPr>
        <a:xfrm>
          <a:off x="8515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93742</xdr:rowOff>
    </xdr:from>
    <xdr:ext cx="469744" cy="259045"/>
    <xdr:sp macro="" textlink="">
      <xdr:nvSpPr>
        <xdr:cNvPr id="375" name="n_3mainValue【福祉施設】&#10;一人当たり面積"/>
        <xdr:cNvSpPr txBox="1"/>
      </xdr:nvSpPr>
      <xdr:spPr>
        <a:xfrm>
          <a:off x="7626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96029</xdr:rowOff>
    </xdr:from>
    <xdr:ext cx="469744" cy="259045"/>
    <xdr:sp macro="" textlink="">
      <xdr:nvSpPr>
        <xdr:cNvPr id="376" name="n_4mainValue【福祉施設】&#10;一人当たり面積"/>
        <xdr:cNvSpPr txBox="1"/>
      </xdr:nvSpPr>
      <xdr:spPr>
        <a:xfrm>
          <a:off x="6737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402" name="直線コネクタ 401"/>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405" name="【市民会館】&#10;有形固定資産減価償却率最大値テキスト"/>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406" name="直線コネクタ 405"/>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7" name="【市民会館】&#10;有形固定資産減価償却率平均値テキスト"/>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08" name="フローチャート: 判断 407"/>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409" name="フローチャート: 判断 408"/>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142966</xdr:rowOff>
    </xdr:from>
    <xdr:to>
      <xdr:col>15</xdr:col>
      <xdr:colOff>101600</xdr:colOff>
      <xdr:row>105</xdr:row>
      <xdr:rowOff>73116</xdr:rowOff>
    </xdr:to>
    <xdr:sp macro="" textlink="">
      <xdr:nvSpPr>
        <xdr:cNvPr id="410" name="フローチャート: 判断 409"/>
        <xdr:cNvSpPr/>
      </xdr:nvSpPr>
      <xdr:spPr>
        <a:xfrm>
          <a:off x="2857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141332</xdr:rowOff>
    </xdr:from>
    <xdr:to>
      <xdr:col>10</xdr:col>
      <xdr:colOff>165100</xdr:colOff>
      <xdr:row>105</xdr:row>
      <xdr:rowOff>71482</xdr:rowOff>
    </xdr:to>
    <xdr:sp macro="" textlink="">
      <xdr:nvSpPr>
        <xdr:cNvPr id="411" name="フローチャート: 判断 410"/>
        <xdr:cNvSpPr/>
      </xdr:nvSpPr>
      <xdr:spPr>
        <a:xfrm>
          <a:off x="1968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2" name="フローチャート: 判断 411"/>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74386</xdr:rowOff>
    </xdr:from>
    <xdr:to>
      <xdr:col>24</xdr:col>
      <xdr:colOff>114300</xdr:colOff>
      <xdr:row>105</xdr:row>
      <xdr:rowOff>4536</xdr:rowOff>
    </xdr:to>
    <xdr:sp macro="" textlink="">
      <xdr:nvSpPr>
        <xdr:cNvPr id="418" name="楕円 417"/>
        <xdr:cNvSpPr/>
      </xdr:nvSpPr>
      <xdr:spPr>
        <a:xfrm>
          <a:off x="45847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52813</xdr:rowOff>
    </xdr:from>
    <xdr:ext cx="405111" cy="259045"/>
    <xdr:sp macro="" textlink="">
      <xdr:nvSpPr>
        <xdr:cNvPr id="419" name="【市民会館】&#10;有形固定資産減価償却率該当値テキスト"/>
        <xdr:cNvSpPr txBox="1"/>
      </xdr:nvSpPr>
      <xdr:spPr>
        <a:xfrm>
          <a:off x="4673600"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40095</xdr:rowOff>
    </xdr:from>
    <xdr:to>
      <xdr:col>20</xdr:col>
      <xdr:colOff>38100</xdr:colOff>
      <xdr:row>104</xdr:row>
      <xdr:rowOff>141695</xdr:rowOff>
    </xdr:to>
    <xdr:sp macro="" textlink="">
      <xdr:nvSpPr>
        <xdr:cNvPr id="420" name="楕円 419"/>
        <xdr:cNvSpPr/>
      </xdr:nvSpPr>
      <xdr:spPr>
        <a:xfrm>
          <a:off x="3746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90895</xdr:rowOff>
    </xdr:from>
    <xdr:to>
      <xdr:col>24</xdr:col>
      <xdr:colOff>63500</xdr:colOff>
      <xdr:row>104</xdr:row>
      <xdr:rowOff>125186</xdr:rowOff>
    </xdr:to>
    <xdr:cxnSp macro="">
      <xdr:nvCxnSpPr>
        <xdr:cNvPr id="421" name="直線コネクタ 420"/>
        <xdr:cNvCxnSpPr/>
      </xdr:nvCxnSpPr>
      <xdr:spPr>
        <a:xfrm>
          <a:off x="3797300" y="179216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5806</xdr:rowOff>
    </xdr:from>
    <xdr:to>
      <xdr:col>15</xdr:col>
      <xdr:colOff>101600</xdr:colOff>
      <xdr:row>104</xdr:row>
      <xdr:rowOff>107406</xdr:rowOff>
    </xdr:to>
    <xdr:sp macro="" textlink="">
      <xdr:nvSpPr>
        <xdr:cNvPr id="422" name="楕円 421"/>
        <xdr:cNvSpPr/>
      </xdr:nvSpPr>
      <xdr:spPr>
        <a:xfrm>
          <a:off x="2857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56606</xdr:rowOff>
    </xdr:from>
    <xdr:to>
      <xdr:col>19</xdr:col>
      <xdr:colOff>177800</xdr:colOff>
      <xdr:row>104</xdr:row>
      <xdr:rowOff>90895</xdr:rowOff>
    </xdr:to>
    <xdr:cxnSp macro="">
      <xdr:nvCxnSpPr>
        <xdr:cNvPr id="423" name="直線コネクタ 422"/>
        <xdr:cNvCxnSpPr/>
      </xdr:nvCxnSpPr>
      <xdr:spPr>
        <a:xfrm>
          <a:off x="2908300" y="178874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424" name="楕円 423"/>
        <xdr:cNvSpPr/>
      </xdr:nvSpPr>
      <xdr:spPr>
        <a:xfrm>
          <a:off x="1968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22316</xdr:rowOff>
    </xdr:from>
    <xdr:to>
      <xdr:col>15</xdr:col>
      <xdr:colOff>50800</xdr:colOff>
      <xdr:row>104</xdr:row>
      <xdr:rowOff>56606</xdr:rowOff>
    </xdr:to>
    <xdr:cxnSp macro="">
      <xdr:nvCxnSpPr>
        <xdr:cNvPr id="425" name="直線コネクタ 424"/>
        <xdr:cNvCxnSpPr/>
      </xdr:nvCxnSpPr>
      <xdr:spPr>
        <a:xfrm>
          <a:off x="2019300" y="178531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110308</xdr:rowOff>
    </xdr:from>
    <xdr:to>
      <xdr:col>6</xdr:col>
      <xdr:colOff>38100</xdr:colOff>
      <xdr:row>104</xdr:row>
      <xdr:rowOff>40458</xdr:rowOff>
    </xdr:to>
    <xdr:sp macro="" textlink="">
      <xdr:nvSpPr>
        <xdr:cNvPr id="426" name="楕円 425"/>
        <xdr:cNvSpPr/>
      </xdr:nvSpPr>
      <xdr:spPr>
        <a:xfrm>
          <a:off x="1079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161108</xdr:rowOff>
    </xdr:from>
    <xdr:to>
      <xdr:col>10</xdr:col>
      <xdr:colOff>114300</xdr:colOff>
      <xdr:row>104</xdr:row>
      <xdr:rowOff>22316</xdr:rowOff>
    </xdr:to>
    <xdr:cxnSp macro="">
      <xdr:nvCxnSpPr>
        <xdr:cNvPr id="427" name="直線コネクタ 426"/>
        <xdr:cNvCxnSpPr/>
      </xdr:nvCxnSpPr>
      <xdr:spPr>
        <a:xfrm>
          <a:off x="1130300" y="178204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38116</xdr:rowOff>
    </xdr:from>
    <xdr:ext cx="405111" cy="259045"/>
    <xdr:sp macro="" textlink="">
      <xdr:nvSpPr>
        <xdr:cNvPr id="428" name="n_1aveValue【市民会館】&#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64243</xdr:rowOff>
    </xdr:from>
    <xdr:ext cx="405111" cy="259045"/>
    <xdr:sp macro="" textlink="">
      <xdr:nvSpPr>
        <xdr:cNvPr id="429" name="n_2aveValue【市民会館】&#10;有形固定資産減価償却率"/>
        <xdr:cNvSpPr txBox="1"/>
      </xdr:nvSpPr>
      <xdr:spPr>
        <a:xfrm>
          <a:off x="2705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62609</xdr:rowOff>
    </xdr:from>
    <xdr:ext cx="405111" cy="259045"/>
    <xdr:sp macro="" textlink="">
      <xdr:nvSpPr>
        <xdr:cNvPr id="430" name="n_3aveValue【市民会館】&#10;有形固定資産減価償却率"/>
        <xdr:cNvSpPr txBox="1"/>
      </xdr:nvSpPr>
      <xdr:spPr>
        <a:xfrm>
          <a:off x="1816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20156</xdr:rowOff>
    </xdr:from>
    <xdr:ext cx="405111" cy="259045"/>
    <xdr:sp macro="" textlink="">
      <xdr:nvSpPr>
        <xdr:cNvPr id="431" name="n_4aveValue【市民会館】&#10;有形固定資産減価償却率"/>
        <xdr:cNvSpPr txBox="1"/>
      </xdr:nvSpPr>
      <xdr:spPr>
        <a:xfrm>
          <a:off x="927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158222</xdr:rowOff>
    </xdr:from>
    <xdr:ext cx="405111" cy="259045"/>
    <xdr:sp macro="" textlink="">
      <xdr:nvSpPr>
        <xdr:cNvPr id="432" name="n_1main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123933</xdr:rowOff>
    </xdr:from>
    <xdr:ext cx="405111" cy="259045"/>
    <xdr:sp macro="" textlink="">
      <xdr:nvSpPr>
        <xdr:cNvPr id="433" name="n_2mainValue【市民会館】&#10;有形固定資産減価償却率"/>
        <xdr:cNvSpPr txBox="1"/>
      </xdr:nvSpPr>
      <xdr:spPr>
        <a:xfrm>
          <a:off x="2705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89643</xdr:rowOff>
    </xdr:from>
    <xdr:ext cx="405111" cy="259045"/>
    <xdr:sp macro="" textlink="">
      <xdr:nvSpPr>
        <xdr:cNvPr id="434" name="n_3mainValue【市民会館】&#10;有形固定資産減価償却率"/>
        <xdr:cNvSpPr txBox="1"/>
      </xdr:nvSpPr>
      <xdr:spPr>
        <a:xfrm>
          <a:off x="1816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56985</xdr:rowOff>
    </xdr:from>
    <xdr:ext cx="405111" cy="259045"/>
    <xdr:sp macro="" textlink="">
      <xdr:nvSpPr>
        <xdr:cNvPr id="435" name="n_4mainValue【市民会館】&#10;有形固定資産減価償却率"/>
        <xdr:cNvSpPr txBox="1"/>
      </xdr:nvSpPr>
      <xdr:spPr>
        <a:xfrm>
          <a:off x="927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61" name="直線コネクタ 460"/>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62" name="【市民会館】&#10;一人当たり面積最小値テキスト"/>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63" name="直線コネクタ 462"/>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64" name="【市民会館】&#10;一人当たり面積最大値テキスト"/>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65" name="直線コネクタ 464"/>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466" name="【市民会館】&#10;一人当たり面積平均値テキスト"/>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67" name="フローチャート: 判断 466"/>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68" name="フローチャート: 判断 467"/>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9" name="フローチャート: 判断 468"/>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70" name="フローチャート: 判断 469"/>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71" name="フローチャート: 判断 470"/>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146231</xdr:rowOff>
    </xdr:from>
    <xdr:to>
      <xdr:col>55</xdr:col>
      <xdr:colOff>50800</xdr:colOff>
      <xdr:row>107</xdr:row>
      <xdr:rowOff>76381</xdr:rowOff>
    </xdr:to>
    <xdr:sp macro="" textlink="">
      <xdr:nvSpPr>
        <xdr:cNvPr id="477" name="楕円 476"/>
        <xdr:cNvSpPr/>
      </xdr:nvSpPr>
      <xdr:spPr>
        <a:xfrm>
          <a:off x="10426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124658</xdr:rowOff>
    </xdr:from>
    <xdr:ext cx="469744" cy="259045"/>
    <xdr:sp macro="" textlink="">
      <xdr:nvSpPr>
        <xdr:cNvPr id="478" name="【市民会館】&#10;一人当たり面積該当値テキスト"/>
        <xdr:cNvSpPr txBox="1"/>
      </xdr:nvSpPr>
      <xdr:spPr>
        <a:xfrm>
          <a:off x="10515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142966</xdr:rowOff>
    </xdr:from>
    <xdr:to>
      <xdr:col>50</xdr:col>
      <xdr:colOff>165100</xdr:colOff>
      <xdr:row>107</xdr:row>
      <xdr:rowOff>73116</xdr:rowOff>
    </xdr:to>
    <xdr:sp macro="" textlink="">
      <xdr:nvSpPr>
        <xdr:cNvPr id="479" name="楕円 478"/>
        <xdr:cNvSpPr/>
      </xdr:nvSpPr>
      <xdr:spPr>
        <a:xfrm>
          <a:off x="9588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22316</xdr:rowOff>
    </xdr:from>
    <xdr:to>
      <xdr:col>55</xdr:col>
      <xdr:colOff>0</xdr:colOff>
      <xdr:row>107</xdr:row>
      <xdr:rowOff>25581</xdr:rowOff>
    </xdr:to>
    <xdr:cxnSp macro="">
      <xdr:nvCxnSpPr>
        <xdr:cNvPr id="480" name="直線コネクタ 479"/>
        <xdr:cNvCxnSpPr/>
      </xdr:nvCxnSpPr>
      <xdr:spPr>
        <a:xfrm>
          <a:off x="9639300" y="183674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142966</xdr:rowOff>
    </xdr:from>
    <xdr:to>
      <xdr:col>46</xdr:col>
      <xdr:colOff>38100</xdr:colOff>
      <xdr:row>107</xdr:row>
      <xdr:rowOff>73116</xdr:rowOff>
    </xdr:to>
    <xdr:sp macro="" textlink="">
      <xdr:nvSpPr>
        <xdr:cNvPr id="481" name="楕円 480"/>
        <xdr:cNvSpPr/>
      </xdr:nvSpPr>
      <xdr:spPr>
        <a:xfrm>
          <a:off x="8699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22316</xdr:rowOff>
    </xdr:from>
    <xdr:to>
      <xdr:col>50</xdr:col>
      <xdr:colOff>114300</xdr:colOff>
      <xdr:row>107</xdr:row>
      <xdr:rowOff>22316</xdr:rowOff>
    </xdr:to>
    <xdr:cxnSp macro="">
      <xdr:nvCxnSpPr>
        <xdr:cNvPr id="482" name="直線コネクタ 481"/>
        <xdr:cNvCxnSpPr/>
      </xdr:nvCxnSpPr>
      <xdr:spPr>
        <a:xfrm>
          <a:off x="8750300" y="18367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144599</xdr:rowOff>
    </xdr:from>
    <xdr:to>
      <xdr:col>41</xdr:col>
      <xdr:colOff>101600</xdr:colOff>
      <xdr:row>107</xdr:row>
      <xdr:rowOff>74749</xdr:rowOff>
    </xdr:to>
    <xdr:sp macro="" textlink="">
      <xdr:nvSpPr>
        <xdr:cNvPr id="483" name="楕円 482"/>
        <xdr:cNvSpPr/>
      </xdr:nvSpPr>
      <xdr:spPr>
        <a:xfrm>
          <a:off x="7810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22316</xdr:rowOff>
    </xdr:from>
    <xdr:to>
      <xdr:col>45</xdr:col>
      <xdr:colOff>177800</xdr:colOff>
      <xdr:row>107</xdr:row>
      <xdr:rowOff>23949</xdr:rowOff>
    </xdr:to>
    <xdr:cxnSp macro="">
      <xdr:nvCxnSpPr>
        <xdr:cNvPr id="484" name="直線コネクタ 483"/>
        <xdr:cNvCxnSpPr/>
      </xdr:nvCxnSpPr>
      <xdr:spPr>
        <a:xfrm flipV="1">
          <a:off x="7861300" y="183674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144599</xdr:rowOff>
    </xdr:from>
    <xdr:to>
      <xdr:col>36</xdr:col>
      <xdr:colOff>165100</xdr:colOff>
      <xdr:row>107</xdr:row>
      <xdr:rowOff>74749</xdr:rowOff>
    </xdr:to>
    <xdr:sp macro="" textlink="">
      <xdr:nvSpPr>
        <xdr:cNvPr id="485" name="楕円 484"/>
        <xdr:cNvSpPr/>
      </xdr:nvSpPr>
      <xdr:spPr>
        <a:xfrm>
          <a:off x="6921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23949</xdr:rowOff>
    </xdr:from>
    <xdr:to>
      <xdr:col>41</xdr:col>
      <xdr:colOff>50800</xdr:colOff>
      <xdr:row>107</xdr:row>
      <xdr:rowOff>23949</xdr:rowOff>
    </xdr:to>
    <xdr:cxnSp macro="">
      <xdr:nvCxnSpPr>
        <xdr:cNvPr id="486" name="直線コネクタ 485"/>
        <xdr:cNvCxnSpPr/>
      </xdr:nvCxnSpPr>
      <xdr:spPr>
        <a:xfrm>
          <a:off x="6972300" y="18369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32493</xdr:rowOff>
    </xdr:from>
    <xdr:ext cx="469744" cy="259045"/>
    <xdr:sp macro="" textlink="">
      <xdr:nvSpPr>
        <xdr:cNvPr id="487" name="n_1aveValue【市民会館】&#10;一人当たり面積"/>
        <xdr:cNvSpPr txBox="1"/>
      </xdr:nvSpPr>
      <xdr:spPr>
        <a:xfrm>
          <a:off x="93917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8"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47189</xdr:rowOff>
    </xdr:from>
    <xdr:ext cx="469744" cy="259045"/>
    <xdr:sp macro="" textlink="">
      <xdr:nvSpPr>
        <xdr:cNvPr id="489" name="n_3aveValue【市民会館】&#10;一人当たり面積"/>
        <xdr:cNvSpPr txBox="1"/>
      </xdr:nvSpPr>
      <xdr:spPr>
        <a:xfrm>
          <a:off x="7626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90"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64243</xdr:rowOff>
    </xdr:from>
    <xdr:ext cx="469744" cy="259045"/>
    <xdr:sp macro="" textlink="">
      <xdr:nvSpPr>
        <xdr:cNvPr id="491" name="n_1mainValue【市民会館】&#10;一人当たり面積"/>
        <xdr:cNvSpPr txBox="1"/>
      </xdr:nvSpPr>
      <xdr:spPr>
        <a:xfrm>
          <a:off x="9391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64243</xdr:rowOff>
    </xdr:from>
    <xdr:ext cx="469744" cy="259045"/>
    <xdr:sp macro="" textlink="">
      <xdr:nvSpPr>
        <xdr:cNvPr id="492" name="n_2mainValue【市民会館】&#10;一人当たり面積"/>
        <xdr:cNvSpPr txBox="1"/>
      </xdr:nvSpPr>
      <xdr:spPr>
        <a:xfrm>
          <a:off x="8515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65876</xdr:rowOff>
    </xdr:from>
    <xdr:ext cx="469744" cy="259045"/>
    <xdr:sp macro="" textlink="">
      <xdr:nvSpPr>
        <xdr:cNvPr id="493" name="n_3mainValue【市民会館】&#10;一人当たり面積"/>
        <xdr:cNvSpPr txBox="1"/>
      </xdr:nvSpPr>
      <xdr:spPr>
        <a:xfrm>
          <a:off x="76264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65876</xdr:rowOff>
    </xdr:from>
    <xdr:ext cx="469744" cy="259045"/>
    <xdr:sp macro="" textlink="">
      <xdr:nvSpPr>
        <xdr:cNvPr id="494" name="n_4mainValue【市民会館】&#10;一人当たり面積"/>
        <xdr:cNvSpPr txBox="1"/>
      </xdr:nvSpPr>
      <xdr:spPr>
        <a:xfrm>
          <a:off x="67374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520" name="直線コネクタ 519"/>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2" name="直線コネクタ 52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523" name="【一般廃棄物処理施設】&#10;有形固定資産減価償却率最大値テキスト"/>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524" name="直線コネクタ 523"/>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525" name="【一般廃棄物処理施設】&#10;有形固定資産減価償却率平均値テキスト"/>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26" name="フローチャート: 判断 525"/>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7" name="フローチャート: 判断 526"/>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167459</xdr:rowOff>
    </xdr:from>
    <xdr:to>
      <xdr:col>76</xdr:col>
      <xdr:colOff>165100</xdr:colOff>
      <xdr:row>39</xdr:row>
      <xdr:rowOff>97609</xdr:rowOff>
    </xdr:to>
    <xdr:sp macro="" textlink="">
      <xdr:nvSpPr>
        <xdr:cNvPr id="528" name="フローチャート: 判断 527"/>
        <xdr:cNvSpPr/>
      </xdr:nvSpPr>
      <xdr:spPr>
        <a:xfrm>
          <a:off x="14541500" y="668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169091</xdr:rowOff>
    </xdr:from>
    <xdr:to>
      <xdr:col>72</xdr:col>
      <xdr:colOff>38100</xdr:colOff>
      <xdr:row>39</xdr:row>
      <xdr:rowOff>99241</xdr:rowOff>
    </xdr:to>
    <xdr:sp macro="" textlink="">
      <xdr:nvSpPr>
        <xdr:cNvPr id="529" name="フローチャート: 判断 528"/>
        <xdr:cNvSpPr/>
      </xdr:nvSpPr>
      <xdr:spPr>
        <a:xfrm>
          <a:off x="13652500" y="668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30" name="フローチャート: 判断 529"/>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102144</xdr:rowOff>
    </xdr:from>
    <xdr:to>
      <xdr:col>85</xdr:col>
      <xdr:colOff>177800</xdr:colOff>
      <xdr:row>40</xdr:row>
      <xdr:rowOff>32294</xdr:rowOff>
    </xdr:to>
    <xdr:sp macro="" textlink="">
      <xdr:nvSpPr>
        <xdr:cNvPr id="536" name="楕円 535"/>
        <xdr:cNvSpPr/>
      </xdr:nvSpPr>
      <xdr:spPr>
        <a:xfrm>
          <a:off x="162687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80571</xdr:rowOff>
    </xdr:from>
    <xdr:ext cx="405111" cy="259045"/>
    <xdr:sp macro="" textlink="">
      <xdr:nvSpPr>
        <xdr:cNvPr id="537" name="【一般廃棄物処理施設】&#10;有形固定資産減価償却率該当値テキスト"/>
        <xdr:cNvSpPr txBox="1"/>
      </xdr:nvSpPr>
      <xdr:spPr>
        <a:xfrm>
          <a:off x="16357600"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54791</xdr:rowOff>
    </xdr:from>
    <xdr:to>
      <xdr:col>81</xdr:col>
      <xdr:colOff>101600</xdr:colOff>
      <xdr:row>39</xdr:row>
      <xdr:rowOff>156391</xdr:rowOff>
    </xdr:to>
    <xdr:sp macro="" textlink="">
      <xdr:nvSpPr>
        <xdr:cNvPr id="538" name="楕円 537"/>
        <xdr:cNvSpPr/>
      </xdr:nvSpPr>
      <xdr:spPr>
        <a:xfrm>
          <a:off x="15430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105591</xdr:rowOff>
    </xdr:from>
    <xdr:to>
      <xdr:col>85</xdr:col>
      <xdr:colOff>127000</xdr:colOff>
      <xdr:row>39</xdr:row>
      <xdr:rowOff>152944</xdr:rowOff>
    </xdr:to>
    <xdr:cxnSp macro="">
      <xdr:nvCxnSpPr>
        <xdr:cNvPr id="539" name="直線コネクタ 538"/>
        <xdr:cNvCxnSpPr/>
      </xdr:nvCxnSpPr>
      <xdr:spPr>
        <a:xfrm>
          <a:off x="15481300" y="679214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xdr:rowOff>
    </xdr:from>
    <xdr:to>
      <xdr:col>76</xdr:col>
      <xdr:colOff>165100</xdr:colOff>
      <xdr:row>39</xdr:row>
      <xdr:rowOff>102507</xdr:rowOff>
    </xdr:to>
    <xdr:sp macro="" textlink="">
      <xdr:nvSpPr>
        <xdr:cNvPr id="540" name="楕円 539"/>
        <xdr:cNvSpPr/>
      </xdr:nvSpPr>
      <xdr:spPr>
        <a:xfrm>
          <a:off x="14541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51707</xdr:rowOff>
    </xdr:from>
    <xdr:to>
      <xdr:col>81</xdr:col>
      <xdr:colOff>50800</xdr:colOff>
      <xdr:row>39</xdr:row>
      <xdr:rowOff>105591</xdr:rowOff>
    </xdr:to>
    <xdr:cxnSp macro="">
      <xdr:nvCxnSpPr>
        <xdr:cNvPr id="541" name="直線コネクタ 540"/>
        <xdr:cNvCxnSpPr/>
      </xdr:nvCxnSpPr>
      <xdr:spPr>
        <a:xfrm>
          <a:off x="14592300" y="673825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118473</xdr:rowOff>
    </xdr:from>
    <xdr:to>
      <xdr:col>72</xdr:col>
      <xdr:colOff>38100</xdr:colOff>
      <xdr:row>39</xdr:row>
      <xdr:rowOff>48623</xdr:rowOff>
    </xdr:to>
    <xdr:sp macro="" textlink="">
      <xdr:nvSpPr>
        <xdr:cNvPr id="542" name="楕円 541"/>
        <xdr:cNvSpPr/>
      </xdr:nvSpPr>
      <xdr:spPr>
        <a:xfrm>
          <a:off x="13652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169273</xdr:rowOff>
    </xdr:from>
    <xdr:to>
      <xdr:col>76</xdr:col>
      <xdr:colOff>114300</xdr:colOff>
      <xdr:row>39</xdr:row>
      <xdr:rowOff>51707</xdr:rowOff>
    </xdr:to>
    <xdr:cxnSp macro="">
      <xdr:nvCxnSpPr>
        <xdr:cNvPr id="543" name="直線コネクタ 542"/>
        <xdr:cNvCxnSpPr/>
      </xdr:nvCxnSpPr>
      <xdr:spPr>
        <a:xfrm>
          <a:off x="13703300" y="668437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64588</xdr:rowOff>
    </xdr:from>
    <xdr:to>
      <xdr:col>67</xdr:col>
      <xdr:colOff>101600</xdr:colOff>
      <xdr:row>38</xdr:row>
      <xdr:rowOff>166188</xdr:rowOff>
    </xdr:to>
    <xdr:sp macro="" textlink="">
      <xdr:nvSpPr>
        <xdr:cNvPr id="544" name="楕円 543"/>
        <xdr:cNvSpPr/>
      </xdr:nvSpPr>
      <xdr:spPr>
        <a:xfrm>
          <a:off x="12763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115388</xdr:rowOff>
    </xdr:from>
    <xdr:to>
      <xdr:col>71</xdr:col>
      <xdr:colOff>177800</xdr:colOff>
      <xdr:row>38</xdr:row>
      <xdr:rowOff>169273</xdr:rowOff>
    </xdr:to>
    <xdr:cxnSp macro="">
      <xdr:nvCxnSpPr>
        <xdr:cNvPr id="545" name="直線コネクタ 544"/>
        <xdr:cNvCxnSpPr/>
      </xdr:nvCxnSpPr>
      <xdr:spPr>
        <a:xfrm>
          <a:off x="12814300" y="663048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6" name="n_1aveValue【一般廃棄物処理施設】&#10;有形固定資産減価償却率"/>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114135</xdr:rowOff>
    </xdr:from>
    <xdr:ext cx="405111" cy="259045"/>
    <xdr:sp macro="" textlink="">
      <xdr:nvSpPr>
        <xdr:cNvPr id="547" name="n_2aveValue【一般廃棄物処理施設】&#10;有形固定資産減価償却率"/>
        <xdr:cNvSpPr txBox="1"/>
      </xdr:nvSpPr>
      <xdr:spPr>
        <a:xfrm>
          <a:off x="14389744" y="645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90368</xdr:rowOff>
    </xdr:from>
    <xdr:ext cx="405111" cy="259045"/>
    <xdr:sp macro="" textlink="">
      <xdr:nvSpPr>
        <xdr:cNvPr id="548" name="n_3aveValue【一般廃棄物処理施設】&#10;有形固定資産減価償却率"/>
        <xdr:cNvSpPr txBox="1"/>
      </xdr:nvSpPr>
      <xdr:spPr>
        <a:xfrm>
          <a:off x="13500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49" name="n_4aveValue【一般廃棄物処理施設】&#10;有形固定資産減価償却率"/>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147518</xdr:rowOff>
    </xdr:from>
    <xdr:ext cx="405111" cy="259045"/>
    <xdr:sp macro="" textlink="">
      <xdr:nvSpPr>
        <xdr:cNvPr id="550" name="n_1mainValue【一般廃棄物処理施設】&#10;有形固定資産減価償却率"/>
        <xdr:cNvSpPr txBox="1"/>
      </xdr:nvSpPr>
      <xdr:spPr>
        <a:xfrm>
          <a:off x="152660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93634</xdr:rowOff>
    </xdr:from>
    <xdr:ext cx="405111" cy="259045"/>
    <xdr:sp macro="" textlink="">
      <xdr:nvSpPr>
        <xdr:cNvPr id="551" name="n_2mainValue【一般廃棄物処理施設】&#10;有形固定資産減価償却率"/>
        <xdr:cNvSpPr txBox="1"/>
      </xdr:nvSpPr>
      <xdr:spPr>
        <a:xfrm>
          <a:off x="14389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65150</xdr:rowOff>
    </xdr:from>
    <xdr:ext cx="405111" cy="259045"/>
    <xdr:sp macro="" textlink="">
      <xdr:nvSpPr>
        <xdr:cNvPr id="552" name="n_3mainValue【一般廃棄物処理施設】&#10;有形固定資産減価償却率"/>
        <xdr:cNvSpPr txBox="1"/>
      </xdr:nvSpPr>
      <xdr:spPr>
        <a:xfrm>
          <a:off x="13500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11266</xdr:rowOff>
    </xdr:from>
    <xdr:ext cx="405111" cy="259045"/>
    <xdr:sp macro="" textlink="">
      <xdr:nvSpPr>
        <xdr:cNvPr id="553" name="n_4mainValue【一般廃棄物処理施設】&#10;有形固定資産減価償却率"/>
        <xdr:cNvSpPr txBox="1"/>
      </xdr:nvSpPr>
      <xdr:spPr>
        <a:xfrm>
          <a:off x="12611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5" name="テキスト ボックス 5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7" name="テキスト ボックス 5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9" name="テキスト ボックス 5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1" name="テキスト ボックス 5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3" name="テキスト ボックス 57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5" name="テキスト ボックス 57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579" name="直線コネクタ 578"/>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580" name="【一般廃棄物処理施設】&#10;一人当たり有形固定資産（償却資産）額最小値テキスト"/>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581" name="直線コネクタ 580"/>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582" name="【一般廃棄物処理施設】&#10;一人当たり有形固定資産（償却資産）額最大値テキスト"/>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583" name="直線コネクタ 582"/>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584" name="【一般廃棄物処理施設】&#10;一人当たり有形固定資産（償却資産）額平均値テキスト"/>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585" name="フローチャート: 判断 584"/>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586" name="フローチャート: 判断 585"/>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85597</xdr:rowOff>
    </xdr:from>
    <xdr:to>
      <xdr:col>107</xdr:col>
      <xdr:colOff>101600</xdr:colOff>
      <xdr:row>40</xdr:row>
      <xdr:rowOff>15747</xdr:rowOff>
    </xdr:to>
    <xdr:sp macro="" textlink="">
      <xdr:nvSpPr>
        <xdr:cNvPr id="587" name="フローチャート: 判断 586"/>
        <xdr:cNvSpPr/>
      </xdr:nvSpPr>
      <xdr:spPr>
        <a:xfrm>
          <a:off x="20383500" y="677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99215</xdr:rowOff>
    </xdr:from>
    <xdr:to>
      <xdr:col>102</xdr:col>
      <xdr:colOff>165100</xdr:colOff>
      <xdr:row>40</xdr:row>
      <xdr:rowOff>29365</xdr:rowOff>
    </xdr:to>
    <xdr:sp macro="" textlink="">
      <xdr:nvSpPr>
        <xdr:cNvPr id="588" name="フローチャート: 判断 587"/>
        <xdr:cNvSpPr/>
      </xdr:nvSpPr>
      <xdr:spPr>
        <a:xfrm>
          <a:off x="19494500" y="678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92814</xdr:rowOff>
    </xdr:from>
    <xdr:to>
      <xdr:col>98</xdr:col>
      <xdr:colOff>38100</xdr:colOff>
      <xdr:row>40</xdr:row>
      <xdr:rowOff>22964</xdr:rowOff>
    </xdr:to>
    <xdr:sp macro="" textlink="">
      <xdr:nvSpPr>
        <xdr:cNvPr id="589" name="フローチャート: 判断 588"/>
        <xdr:cNvSpPr/>
      </xdr:nvSpPr>
      <xdr:spPr>
        <a:xfrm>
          <a:off x="18605500" y="677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33283</xdr:rowOff>
    </xdr:from>
    <xdr:to>
      <xdr:col>116</xdr:col>
      <xdr:colOff>114300</xdr:colOff>
      <xdr:row>42</xdr:row>
      <xdr:rowOff>134883</xdr:rowOff>
    </xdr:to>
    <xdr:sp macro="" textlink="">
      <xdr:nvSpPr>
        <xdr:cNvPr id="595" name="楕円 594"/>
        <xdr:cNvSpPr/>
      </xdr:nvSpPr>
      <xdr:spPr>
        <a:xfrm>
          <a:off x="22110700" y="723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119660</xdr:rowOff>
    </xdr:from>
    <xdr:ext cx="469744" cy="259045"/>
    <xdr:sp macro="" textlink="">
      <xdr:nvSpPr>
        <xdr:cNvPr id="596" name="【一般廃棄物処理施設】&#10;一人当たり有形固定資産（償却資産）額該当値テキスト"/>
        <xdr:cNvSpPr txBox="1"/>
      </xdr:nvSpPr>
      <xdr:spPr>
        <a:xfrm>
          <a:off x="22199600" y="714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33205</xdr:rowOff>
    </xdr:from>
    <xdr:to>
      <xdr:col>112</xdr:col>
      <xdr:colOff>38100</xdr:colOff>
      <xdr:row>42</xdr:row>
      <xdr:rowOff>134805</xdr:rowOff>
    </xdr:to>
    <xdr:sp macro="" textlink="">
      <xdr:nvSpPr>
        <xdr:cNvPr id="597" name="楕円 596"/>
        <xdr:cNvSpPr/>
      </xdr:nvSpPr>
      <xdr:spPr>
        <a:xfrm>
          <a:off x="21272500" y="72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84005</xdr:rowOff>
    </xdr:from>
    <xdr:to>
      <xdr:col>116</xdr:col>
      <xdr:colOff>63500</xdr:colOff>
      <xdr:row>42</xdr:row>
      <xdr:rowOff>84083</xdr:rowOff>
    </xdr:to>
    <xdr:cxnSp macro="">
      <xdr:nvCxnSpPr>
        <xdr:cNvPr id="598" name="直線コネクタ 597"/>
        <xdr:cNvCxnSpPr/>
      </xdr:nvCxnSpPr>
      <xdr:spPr>
        <a:xfrm>
          <a:off x="21323300" y="7284905"/>
          <a:ext cx="8382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33202</xdr:rowOff>
    </xdr:from>
    <xdr:to>
      <xdr:col>107</xdr:col>
      <xdr:colOff>101600</xdr:colOff>
      <xdr:row>42</xdr:row>
      <xdr:rowOff>134802</xdr:rowOff>
    </xdr:to>
    <xdr:sp macro="" textlink="">
      <xdr:nvSpPr>
        <xdr:cNvPr id="599" name="楕円 598"/>
        <xdr:cNvSpPr/>
      </xdr:nvSpPr>
      <xdr:spPr>
        <a:xfrm>
          <a:off x="20383500" y="723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84002</xdr:rowOff>
    </xdr:from>
    <xdr:to>
      <xdr:col>111</xdr:col>
      <xdr:colOff>177800</xdr:colOff>
      <xdr:row>42</xdr:row>
      <xdr:rowOff>84005</xdr:rowOff>
    </xdr:to>
    <xdr:cxnSp macro="">
      <xdr:nvCxnSpPr>
        <xdr:cNvPr id="600" name="直線コネクタ 599"/>
        <xdr:cNvCxnSpPr/>
      </xdr:nvCxnSpPr>
      <xdr:spPr>
        <a:xfrm>
          <a:off x="20434300" y="7284902"/>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33215</xdr:rowOff>
    </xdr:from>
    <xdr:to>
      <xdr:col>102</xdr:col>
      <xdr:colOff>165100</xdr:colOff>
      <xdr:row>42</xdr:row>
      <xdr:rowOff>134815</xdr:rowOff>
    </xdr:to>
    <xdr:sp macro="" textlink="">
      <xdr:nvSpPr>
        <xdr:cNvPr id="601" name="楕円 600"/>
        <xdr:cNvSpPr/>
      </xdr:nvSpPr>
      <xdr:spPr>
        <a:xfrm>
          <a:off x="19494500" y="72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84002</xdr:rowOff>
    </xdr:from>
    <xdr:to>
      <xdr:col>107</xdr:col>
      <xdr:colOff>50800</xdr:colOff>
      <xdr:row>42</xdr:row>
      <xdr:rowOff>84015</xdr:rowOff>
    </xdr:to>
    <xdr:cxnSp macro="">
      <xdr:nvCxnSpPr>
        <xdr:cNvPr id="602" name="直線コネクタ 601"/>
        <xdr:cNvCxnSpPr/>
      </xdr:nvCxnSpPr>
      <xdr:spPr>
        <a:xfrm flipV="1">
          <a:off x="19545300" y="7284902"/>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33234</xdr:rowOff>
    </xdr:from>
    <xdr:to>
      <xdr:col>98</xdr:col>
      <xdr:colOff>38100</xdr:colOff>
      <xdr:row>42</xdr:row>
      <xdr:rowOff>134834</xdr:rowOff>
    </xdr:to>
    <xdr:sp macro="" textlink="">
      <xdr:nvSpPr>
        <xdr:cNvPr id="603" name="楕円 602"/>
        <xdr:cNvSpPr/>
      </xdr:nvSpPr>
      <xdr:spPr>
        <a:xfrm>
          <a:off x="18605500" y="72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84015</xdr:rowOff>
    </xdr:from>
    <xdr:to>
      <xdr:col>102</xdr:col>
      <xdr:colOff>114300</xdr:colOff>
      <xdr:row>42</xdr:row>
      <xdr:rowOff>84034</xdr:rowOff>
    </xdr:to>
    <xdr:cxnSp macro="">
      <xdr:nvCxnSpPr>
        <xdr:cNvPr id="604" name="直線コネクタ 603"/>
        <xdr:cNvCxnSpPr/>
      </xdr:nvCxnSpPr>
      <xdr:spPr>
        <a:xfrm flipV="1">
          <a:off x="18656300" y="728491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605" name="n_1aveValue【一般廃棄物処理施設】&#10;一人当たり有形固定資産（償却資産）額"/>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32274</xdr:rowOff>
    </xdr:from>
    <xdr:ext cx="599010" cy="259045"/>
    <xdr:sp macro="" textlink="">
      <xdr:nvSpPr>
        <xdr:cNvPr id="606" name="n_2aveValue【一般廃棄物処理施設】&#10;一人当たり有形固定資産（償却資産）額"/>
        <xdr:cNvSpPr txBox="1"/>
      </xdr:nvSpPr>
      <xdr:spPr>
        <a:xfrm>
          <a:off x="20134795" y="65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45892</xdr:rowOff>
    </xdr:from>
    <xdr:ext cx="599010" cy="259045"/>
    <xdr:sp macro="" textlink="">
      <xdr:nvSpPr>
        <xdr:cNvPr id="607" name="n_3aveValue【一般廃棄物処理施設】&#10;一人当たり有形固定資産（償却資産）額"/>
        <xdr:cNvSpPr txBox="1"/>
      </xdr:nvSpPr>
      <xdr:spPr>
        <a:xfrm>
          <a:off x="19245795" y="656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39491</xdr:rowOff>
    </xdr:from>
    <xdr:ext cx="599010" cy="259045"/>
    <xdr:sp macro="" textlink="">
      <xdr:nvSpPr>
        <xdr:cNvPr id="608" name="n_4aveValue【一般廃棄物処理施設】&#10;一人当たり有形固定資産（償却資産）額"/>
        <xdr:cNvSpPr txBox="1"/>
      </xdr:nvSpPr>
      <xdr:spPr>
        <a:xfrm>
          <a:off x="18356795" y="655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125932</xdr:rowOff>
    </xdr:from>
    <xdr:ext cx="469744" cy="259045"/>
    <xdr:sp macro="" textlink="">
      <xdr:nvSpPr>
        <xdr:cNvPr id="609" name="n_1mainValue【一般廃棄物処理施設】&#10;一人当たり有形固定資産（償却資産）額"/>
        <xdr:cNvSpPr txBox="1"/>
      </xdr:nvSpPr>
      <xdr:spPr>
        <a:xfrm>
          <a:off x="21075728" y="732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125929</xdr:rowOff>
    </xdr:from>
    <xdr:ext cx="469744" cy="259045"/>
    <xdr:sp macro="" textlink="">
      <xdr:nvSpPr>
        <xdr:cNvPr id="610" name="n_2mainValue【一般廃棄物処理施設】&#10;一人当たり有形固定資産（償却資産）額"/>
        <xdr:cNvSpPr txBox="1"/>
      </xdr:nvSpPr>
      <xdr:spPr>
        <a:xfrm>
          <a:off x="20199428" y="732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125942</xdr:rowOff>
    </xdr:from>
    <xdr:ext cx="469744" cy="259045"/>
    <xdr:sp macro="" textlink="">
      <xdr:nvSpPr>
        <xdr:cNvPr id="611" name="n_3mainValue【一般廃棄物処理施設】&#10;一人当たり有形固定資産（償却資産）額"/>
        <xdr:cNvSpPr txBox="1"/>
      </xdr:nvSpPr>
      <xdr:spPr>
        <a:xfrm>
          <a:off x="19310428" y="732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125961</xdr:rowOff>
    </xdr:from>
    <xdr:ext cx="469744" cy="259045"/>
    <xdr:sp macro="" textlink="">
      <xdr:nvSpPr>
        <xdr:cNvPr id="612" name="n_4mainValue【一般廃棄物処理施設】&#10;一人当たり有形固定資産（償却資産）額"/>
        <xdr:cNvSpPr txBox="1"/>
      </xdr:nvSpPr>
      <xdr:spPr>
        <a:xfrm>
          <a:off x="18421428" y="732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637" name="直線コネクタ 636"/>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8"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9" name="直線コネクタ 63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640" name="【保健センター・保健所】&#10;有形固定資産減価償却率最大値テキスト"/>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641" name="直線コネクタ 640"/>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642" name="【保健センター・保健所】&#10;有形固定資産減価償却率平均値テキスト"/>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643" name="フローチャート: 判断 642"/>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644" name="フローチャート: 判断 643"/>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124460</xdr:rowOff>
    </xdr:from>
    <xdr:to>
      <xdr:col>76</xdr:col>
      <xdr:colOff>165100</xdr:colOff>
      <xdr:row>59</xdr:row>
      <xdr:rowOff>54610</xdr:rowOff>
    </xdr:to>
    <xdr:sp macro="" textlink="">
      <xdr:nvSpPr>
        <xdr:cNvPr id="645" name="フローチャート: 判断 644"/>
        <xdr:cNvSpPr/>
      </xdr:nvSpPr>
      <xdr:spPr>
        <a:xfrm>
          <a:off x="14541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118745</xdr:rowOff>
    </xdr:from>
    <xdr:to>
      <xdr:col>72</xdr:col>
      <xdr:colOff>38100</xdr:colOff>
      <xdr:row>59</xdr:row>
      <xdr:rowOff>48895</xdr:rowOff>
    </xdr:to>
    <xdr:sp macro="" textlink="">
      <xdr:nvSpPr>
        <xdr:cNvPr id="646" name="フローチャート: 判断 645"/>
        <xdr:cNvSpPr/>
      </xdr:nvSpPr>
      <xdr:spPr>
        <a:xfrm>
          <a:off x="13652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97790</xdr:rowOff>
    </xdr:from>
    <xdr:to>
      <xdr:col>67</xdr:col>
      <xdr:colOff>101600</xdr:colOff>
      <xdr:row>59</xdr:row>
      <xdr:rowOff>27940</xdr:rowOff>
    </xdr:to>
    <xdr:sp macro="" textlink="">
      <xdr:nvSpPr>
        <xdr:cNvPr id="647" name="フローチャート: 判断 646"/>
        <xdr:cNvSpPr/>
      </xdr:nvSpPr>
      <xdr:spPr>
        <a:xfrm>
          <a:off x="12763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53" name="楕円 652"/>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156227</xdr:rowOff>
    </xdr:from>
    <xdr:ext cx="405111" cy="259045"/>
    <xdr:sp macro="" textlink="">
      <xdr:nvSpPr>
        <xdr:cNvPr id="654" name="【保健センター・保健所】&#10;有形固定資産減価償却率該当値テキスト"/>
        <xdr:cNvSpPr txBox="1"/>
      </xdr:nvSpPr>
      <xdr:spPr>
        <a:xfrm>
          <a:off x="16357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141605</xdr:rowOff>
    </xdr:from>
    <xdr:to>
      <xdr:col>81</xdr:col>
      <xdr:colOff>101600</xdr:colOff>
      <xdr:row>59</xdr:row>
      <xdr:rowOff>71755</xdr:rowOff>
    </xdr:to>
    <xdr:sp macro="" textlink="">
      <xdr:nvSpPr>
        <xdr:cNvPr id="655" name="楕円 654"/>
        <xdr:cNvSpPr/>
      </xdr:nvSpPr>
      <xdr:spPr>
        <a:xfrm>
          <a:off x="15430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20955</xdr:rowOff>
    </xdr:from>
    <xdr:to>
      <xdr:col>85</xdr:col>
      <xdr:colOff>127000</xdr:colOff>
      <xdr:row>59</xdr:row>
      <xdr:rowOff>57150</xdr:rowOff>
    </xdr:to>
    <xdr:cxnSp macro="">
      <xdr:nvCxnSpPr>
        <xdr:cNvPr id="656" name="直線コネクタ 655"/>
        <xdr:cNvCxnSpPr/>
      </xdr:nvCxnSpPr>
      <xdr:spPr>
        <a:xfrm>
          <a:off x="15481300" y="101365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116840</xdr:rowOff>
    </xdr:from>
    <xdr:to>
      <xdr:col>76</xdr:col>
      <xdr:colOff>165100</xdr:colOff>
      <xdr:row>59</xdr:row>
      <xdr:rowOff>46990</xdr:rowOff>
    </xdr:to>
    <xdr:sp macro="" textlink="">
      <xdr:nvSpPr>
        <xdr:cNvPr id="657" name="楕円 656"/>
        <xdr:cNvSpPr/>
      </xdr:nvSpPr>
      <xdr:spPr>
        <a:xfrm>
          <a:off x="14541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167640</xdr:rowOff>
    </xdr:from>
    <xdr:to>
      <xdr:col>81</xdr:col>
      <xdr:colOff>50800</xdr:colOff>
      <xdr:row>59</xdr:row>
      <xdr:rowOff>20955</xdr:rowOff>
    </xdr:to>
    <xdr:cxnSp macro="">
      <xdr:nvCxnSpPr>
        <xdr:cNvPr id="658" name="直線コネクタ 657"/>
        <xdr:cNvCxnSpPr/>
      </xdr:nvCxnSpPr>
      <xdr:spPr>
        <a:xfrm>
          <a:off x="14592300" y="101117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659" name="楕円 658"/>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58</xdr:row>
      <xdr:rowOff>167640</xdr:rowOff>
    </xdr:to>
    <xdr:cxnSp macro="">
      <xdr:nvCxnSpPr>
        <xdr:cNvPr id="660" name="直線コネクタ 659"/>
        <xdr:cNvCxnSpPr/>
      </xdr:nvCxnSpPr>
      <xdr:spPr>
        <a:xfrm>
          <a:off x="13703300" y="100698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31115</xdr:rowOff>
    </xdr:from>
    <xdr:to>
      <xdr:col>67</xdr:col>
      <xdr:colOff>101600</xdr:colOff>
      <xdr:row>58</xdr:row>
      <xdr:rowOff>132715</xdr:rowOff>
    </xdr:to>
    <xdr:sp macro="" textlink="">
      <xdr:nvSpPr>
        <xdr:cNvPr id="661" name="楕円 660"/>
        <xdr:cNvSpPr/>
      </xdr:nvSpPr>
      <xdr:spPr>
        <a:xfrm>
          <a:off x="12763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81915</xdr:rowOff>
    </xdr:from>
    <xdr:to>
      <xdr:col>71</xdr:col>
      <xdr:colOff>177800</xdr:colOff>
      <xdr:row>58</xdr:row>
      <xdr:rowOff>125730</xdr:rowOff>
    </xdr:to>
    <xdr:cxnSp macro="">
      <xdr:nvCxnSpPr>
        <xdr:cNvPr id="662" name="直線コネクタ 661"/>
        <xdr:cNvCxnSpPr/>
      </xdr:nvCxnSpPr>
      <xdr:spPr>
        <a:xfrm>
          <a:off x="12814300" y="100260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663" name="n_1aveValue【保健センター・保健所】&#10;有形固定資産減価償却率"/>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45737</xdr:rowOff>
    </xdr:from>
    <xdr:ext cx="405111" cy="259045"/>
    <xdr:sp macro="" textlink="">
      <xdr:nvSpPr>
        <xdr:cNvPr id="664" name="n_2aveValue【保健センター・保健所】&#10;有形固定資産減価償却率"/>
        <xdr:cNvSpPr txBox="1"/>
      </xdr:nvSpPr>
      <xdr:spPr>
        <a:xfrm>
          <a:off x="14389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40022</xdr:rowOff>
    </xdr:from>
    <xdr:ext cx="405111" cy="259045"/>
    <xdr:sp macro="" textlink="">
      <xdr:nvSpPr>
        <xdr:cNvPr id="665" name="n_3aveValue【保健センター・保健所】&#10;有形固定資産減価償却率"/>
        <xdr:cNvSpPr txBox="1"/>
      </xdr:nvSpPr>
      <xdr:spPr>
        <a:xfrm>
          <a:off x="135007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19067</xdr:rowOff>
    </xdr:from>
    <xdr:ext cx="405111" cy="259045"/>
    <xdr:sp macro="" textlink="">
      <xdr:nvSpPr>
        <xdr:cNvPr id="666" name="n_4aveValue【保健センター・保健所】&#10;有形固定資産減価償却率"/>
        <xdr:cNvSpPr txBox="1"/>
      </xdr:nvSpPr>
      <xdr:spPr>
        <a:xfrm>
          <a:off x="12611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62882</xdr:rowOff>
    </xdr:from>
    <xdr:ext cx="405111" cy="259045"/>
    <xdr:sp macro="" textlink="">
      <xdr:nvSpPr>
        <xdr:cNvPr id="667" name="n_1mainValue【保健センター・保健所】&#10;有形固定資産減価償却率"/>
        <xdr:cNvSpPr txBox="1"/>
      </xdr:nvSpPr>
      <xdr:spPr>
        <a:xfrm>
          <a:off x="1526604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63517</xdr:rowOff>
    </xdr:from>
    <xdr:ext cx="405111" cy="259045"/>
    <xdr:sp macro="" textlink="">
      <xdr:nvSpPr>
        <xdr:cNvPr id="668" name="n_2mainValue【保健センター・保健所】&#10;有形固定資産減価償却率"/>
        <xdr:cNvSpPr txBox="1"/>
      </xdr:nvSpPr>
      <xdr:spPr>
        <a:xfrm>
          <a:off x="14389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69" name="n_3mainValue【保健センター・保健所】&#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149242</xdr:rowOff>
    </xdr:from>
    <xdr:ext cx="405111" cy="259045"/>
    <xdr:sp macro="" textlink="">
      <xdr:nvSpPr>
        <xdr:cNvPr id="670" name="n_4mainValue【保健センター・保健所】&#10;有形固定資産減価償却率"/>
        <xdr:cNvSpPr txBox="1"/>
      </xdr:nvSpPr>
      <xdr:spPr>
        <a:xfrm>
          <a:off x="12611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694" name="直線コネクタ 693"/>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697" name="【保健センター・保健所】&#10;一人当たり面積最大値テキスト"/>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98" name="直線コネクタ 697"/>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699" name="【保健センター・保健所】&#10;一人当たり面積平均値テキスト"/>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700" name="フローチャート: 判断 699"/>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701" name="フローチャート: 判断 700"/>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702" name="フローチャート: 判断 701"/>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703" name="フローチャート: 判断 702"/>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704" name="フローチャート: 判断 703"/>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xdr:rowOff>
    </xdr:from>
    <xdr:to>
      <xdr:col>116</xdr:col>
      <xdr:colOff>114300</xdr:colOff>
      <xdr:row>63</xdr:row>
      <xdr:rowOff>111760</xdr:rowOff>
    </xdr:to>
    <xdr:sp macro="" textlink="">
      <xdr:nvSpPr>
        <xdr:cNvPr id="710" name="楕円 709"/>
        <xdr:cNvSpPr/>
      </xdr:nvSpPr>
      <xdr:spPr>
        <a:xfrm>
          <a:off x="22110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96537</xdr:rowOff>
    </xdr:from>
    <xdr:ext cx="469744" cy="259045"/>
    <xdr:sp macro="" textlink="">
      <xdr:nvSpPr>
        <xdr:cNvPr id="711" name="【保健センター・保健所】&#10;一人当たり面積該当値テキスト"/>
        <xdr:cNvSpPr txBox="1"/>
      </xdr:nvSpPr>
      <xdr:spPr>
        <a:xfrm>
          <a:off x="22199600" y="1072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xdr:rowOff>
    </xdr:from>
    <xdr:to>
      <xdr:col>112</xdr:col>
      <xdr:colOff>38100</xdr:colOff>
      <xdr:row>63</xdr:row>
      <xdr:rowOff>111760</xdr:rowOff>
    </xdr:to>
    <xdr:sp macro="" textlink="">
      <xdr:nvSpPr>
        <xdr:cNvPr id="712" name="楕円 711"/>
        <xdr:cNvSpPr/>
      </xdr:nvSpPr>
      <xdr:spPr>
        <a:xfrm>
          <a:off x="21272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60960</xdr:rowOff>
    </xdr:from>
    <xdr:to>
      <xdr:col>116</xdr:col>
      <xdr:colOff>63500</xdr:colOff>
      <xdr:row>63</xdr:row>
      <xdr:rowOff>60960</xdr:rowOff>
    </xdr:to>
    <xdr:cxnSp macro="">
      <xdr:nvCxnSpPr>
        <xdr:cNvPr id="713" name="直線コネクタ 712"/>
        <xdr:cNvCxnSpPr/>
      </xdr:nvCxnSpPr>
      <xdr:spPr>
        <a:xfrm>
          <a:off x="21323300" y="1086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xdr:rowOff>
    </xdr:from>
    <xdr:to>
      <xdr:col>107</xdr:col>
      <xdr:colOff>101600</xdr:colOff>
      <xdr:row>63</xdr:row>
      <xdr:rowOff>111760</xdr:rowOff>
    </xdr:to>
    <xdr:sp macro="" textlink="">
      <xdr:nvSpPr>
        <xdr:cNvPr id="714" name="楕円 713"/>
        <xdr:cNvSpPr/>
      </xdr:nvSpPr>
      <xdr:spPr>
        <a:xfrm>
          <a:off x="20383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60960</xdr:rowOff>
    </xdr:from>
    <xdr:to>
      <xdr:col>111</xdr:col>
      <xdr:colOff>177800</xdr:colOff>
      <xdr:row>63</xdr:row>
      <xdr:rowOff>60960</xdr:rowOff>
    </xdr:to>
    <xdr:cxnSp macro="">
      <xdr:nvCxnSpPr>
        <xdr:cNvPr id="715" name="直線コネクタ 714"/>
        <xdr:cNvCxnSpPr/>
      </xdr:nvCxnSpPr>
      <xdr:spPr>
        <a:xfrm>
          <a:off x="20434300" y="1086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xdr:rowOff>
    </xdr:from>
    <xdr:to>
      <xdr:col>102</xdr:col>
      <xdr:colOff>165100</xdr:colOff>
      <xdr:row>63</xdr:row>
      <xdr:rowOff>111760</xdr:rowOff>
    </xdr:to>
    <xdr:sp macro="" textlink="">
      <xdr:nvSpPr>
        <xdr:cNvPr id="716" name="楕円 715"/>
        <xdr:cNvSpPr/>
      </xdr:nvSpPr>
      <xdr:spPr>
        <a:xfrm>
          <a:off x="19494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60960</xdr:rowOff>
    </xdr:from>
    <xdr:to>
      <xdr:col>107</xdr:col>
      <xdr:colOff>50800</xdr:colOff>
      <xdr:row>63</xdr:row>
      <xdr:rowOff>60960</xdr:rowOff>
    </xdr:to>
    <xdr:cxnSp macro="">
      <xdr:nvCxnSpPr>
        <xdr:cNvPr id="717" name="直線コネクタ 716"/>
        <xdr:cNvCxnSpPr/>
      </xdr:nvCxnSpPr>
      <xdr:spPr>
        <a:xfrm>
          <a:off x="19545300" y="1086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xdr:rowOff>
    </xdr:from>
    <xdr:to>
      <xdr:col>98</xdr:col>
      <xdr:colOff>38100</xdr:colOff>
      <xdr:row>63</xdr:row>
      <xdr:rowOff>111760</xdr:rowOff>
    </xdr:to>
    <xdr:sp macro="" textlink="">
      <xdr:nvSpPr>
        <xdr:cNvPr id="718" name="楕円 717"/>
        <xdr:cNvSpPr/>
      </xdr:nvSpPr>
      <xdr:spPr>
        <a:xfrm>
          <a:off x="18605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60960</xdr:rowOff>
    </xdr:from>
    <xdr:to>
      <xdr:col>102</xdr:col>
      <xdr:colOff>114300</xdr:colOff>
      <xdr:row>63</xdr:row>
      <xdr:rowOff>60960</xdr:rowOff>
    </xdr:to>
    <xdr:cxnSp macro="">
      <xdr:nvCxnSpPr>
        <xdr:cNvPr id="719" name="直線コネクタ 718"/>
        <xdr:cNvCxnSpPr/>
      </xdr:nvCxnSpPr>
      <xdr:spPr>
        <a:xfrm>
          <a:off x="18656300" y="1086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720" name="n_1aveValue【保健センター・保健所】&#10;一人当たり面積"/>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721" name="n_2aveValue【保健センター・保健所】&#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722" name="n_3aveValue【保健センター・保健所】&#10;一人当たり面積"/>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723" name="n_4aveValue【保健センター・保健所】&#10;一人当たり面積"/>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102887</xdr:rowOff>
    </xdr:from>
    <xdr:ext cx="469744" cy="259045"/>
    <xdr:sp macro="" textlink="">
      <xdr:nvSpPr>
        <xdr:cNvPr id="724" name="n_1mainValue【保健センター・保健所】&#10;一人当たり面積"/>
        <xdr:cNvSpPr txBox="1"/>
      </xdr:nvSpPr>
      <xdr:spPr>
        <a:xfrm>
          <a:off x="210757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102887</xdr:rowOff>
    </xdr:from>
    <xdr:ext cx="469744" cy="259045"/>
    <xdr:sp macro="" textlink="">
      <xdr:nvSpPr>
        <xdr:cNvPr id="725" name="n_2mainValue【保健センター・保健所】&#10;一人当たり面積"/>
        <xdr:cNvSpPr txBox="1"/>
      </xdr:nvSpPr>
      <xdr:spPr>
        <a:xfrm>
          <a:off x="20199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102887</xdr:rowOff>
    </xdr:from>
    <xdr:ext cx="469744" cy="259045"/>
    <xdr:sp macro="" textlink="">
      <xdr:nvSpPr>
        <xdr:cNvPr id="726" name="n_3mainValue【保健センター・保健所】&#10;一人当たり面積"/>
        <xdr:cNvSpPr txBox="1"/>
      </xdr:nvSpPr>
      <xdr:spPr>
        <a:xfrm>
          <a:off x="19310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102887</xdr:rowOff>
    </xdr:from>
    <xdr:ext cx="469744" cy="259045"/>
    <xdr:sp macro="" textlink="">
      <xdr:nvSpPr>
        <xdr:cNvPr id="727" name="n_4mainValue【保健センター・保健所】&#10;一人当たり面積"/>
        <xdr:cNvSpPr txBox="1"/>
      </xdr:nvSpPr>
      <xdr:spPr>
        <a:xfrm>
          <a:off x="18421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752" name="直線コネクタ 751"/>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3"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4" name="直線コネクタ 75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755" name="【消防施設】&#10;有形固定資産減価償却率最大値テキスト"/>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756" name="直線コネクタ 755"/>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57"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58" name="フローチャート: 判断 757"/>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759" name="フローチャート: 判断 758"/>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760" name="フローチャート: 判断 759"/>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61" name="フローチャート: 判断 760"/>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762" name="フローチャート: 判断 761"/>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31114</xdr:rowOff>
    </xdr:from>
    <xdr:to>
      <xdr:col>85</xdr:col>
      <xdr:colOff>177800</xdr:colOff>
      <xdr:row>82</xdr:row>
      <xdr:rowOff>132714</xdr:rowOff>
    </xdr:to>
    <xdr:sp macro="" textlink="">
      <xdr:nvSpPr>
        <xdr:cNvPr id="768" name="楕円 767"/>
        <xdr:cNvSpPr/>
      </xdr:nvSpPr>
      <xdr:spPr>
        <a:xfrm>
          <a:off x="162687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9541</xdr:rowOff>
    </xdr:from>
    <xdr:ext cx="405111" cy="259045"/>
    <xdr:sp macro="" textlink="">
      <xdr:nvSpPr>
        <xdr:cNvPr id="769" name="【消防施設】&#10;有形固定資産減価償却率該当値テキスト"/>
        <xdr:cNvSpPr txBox="1"/>
      </xdr:nvSpPr>
      <xdr:spPr>
        <a:xfrm>
          <a:off x="16357600"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770" name="楕円 769"/>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81914</xdr:rowOff>
    </xdr:to>
    <xdr:cxnSp macro="">
      <xdr:nvCxnSpPr>
        <xdr:cNvPr id="771" name="直線コネクタ 770"/>
        <xdr:cNvCxnSpPr/>
      </xdr:nvCxnSpPr>
      <xdr:spPr>
        <a:xfrm>
          <a:off x="15481300" y="140970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111125</xdr:rowOff>
    </xdr:from>
    <xdr:to>
      <xdr:col>76</xdr:col>
      <xdr:colOff>165100</xdr:colOff>
      <xdr:row>82</xdr:row>
      <xdr:rowOff>41275</xdr:rowOff>
    </xdr:to>
    <xdr:sp macro="" textlink="">
      <xdr:nvSpPr>
        <xdr:cNvPr id="772" name="楕円 771"/>
        <xdr:cNvSpPr/>
      </xdr:nvSpPr>
      <xdr:spPr>
        <a:xfrm>
          <a:off x="14541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161925</xdr:rowOff>
    </xdr:from>
    <xdr:to>
      <xdr:col>81</xdr:col>
      <xdr:colOff>50800</xdr:colOff>
      <xdr:row>82</xdr:row>
      <xdr:rowOff>38100</xdr:rowOff>
    </xdr:to>
    <xdr:cxnSp macro="">
      <xdr:nvCxnSpPr>
        <xdr:cNvPr id="773" name="直線コネクタ 772"/>
        <xdr:cNvCxnSpPr/>
      </xdr:nvCxnSpPr>
      <xdr:spPr>
        <a:xfrm>
          <a:off x="14592300" y="14049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74" name="楕円 773"/>
        <xdr:cNvSpPr/>
      </xdr:nvSpPr>
      <xdr:spPr>
        <a:xfrm>
          <a:off x="1365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114300</xdr:rowOff>
    </xdr:from>
    <xdr:to>
      <xdr:col>76</xdr:col>
      <xdr:colOff>114300</xdr:colOff>
      <xdr:row>81</xdr:row>
      <xdr:rowOff>161925</xdr:rowOff>
    </xdr:to>
    <xdr:cxnSp macro="">
      <xdr:nvCxnSpPr>
        <xdr:cNvPr id="775" name="直線コネクタ 774"/>
        <xdr:cNvCxnSpPr/>
      </xdr:nvCxnSpPr>
      <xdr:spPr>
        <a:xfrm>
          <a:off x="13703300" y="140017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15875</xdr:rowOff>
    </xdr:from>
    <xdr:to>
      <xdr:col>67</xdr:col>
      <xdr:colOff>101600</xdr:colOff>
      <xdr:row>81</xdr:row>
      <xdr:rowOff>117475</xdr:rowOff>
    </xdr:to>
    <xdr:sp macro="" textlink="">
      <xdr:nvSpPr>
        <xdr:cNvPr id="776" name="楕円 775"/>
        <xdr:cNvSpPr/>
      </xdr:nvSpPr>
      <xdr:spPr>
        <a:xfrm>
          <a:off x="12763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66675</xdr:rowOff>
    </xdr:from>
    <xdr:to>
      <xdr:col>71</xdr:col>
      <xdr:colOff>177800</xdr:colOff>
      <xdr:row>81</xdr:row>
      <xdr:rowOff>114300</xdr:rowOff>
    </xdr:to>
    <xdr:cxnSp macro="">
      <xdr:nvCxnSpPr>
        <xdr:cNvPr id="777" name="直線コネクタ 776"/>
        <xdr:cNvCxnSpPr/>
      </xdr:nvCxnSpPr>
      <xdr:spPr>
        <a:xfrm>
          <a:off x="12814300" y="13954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778" name="n_1aveValue【消防施設】&#10;有形固定資産減価償却率"/>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779" name="n_2aveValue【消防施設】&#10;有形固定資産減価償却率"/>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80"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781" name="n_4aveValue【消防施設】&#10;有形固定資産減価償却率"/>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80027</xdr:rowOff>
    </xdr:from>
    <xdr:ext cx="405111" cy="259045"/>
    <xdr:sp macro="" textlink="">
      <xdr:nvSpPr>
        <xdr:cNvPr id="782" name="n_1mainValue【消防施設】&#10;有形固定資産減価償却率"/>
        <xdr:cNvSpPr txBox="1"/>
      </xdr:nvSpPr>
      <xdr:spPr>
        <a:xfrm>
          <a:off x="15266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32402</xdr:rowOff>
    </xdr:from>
    <xdr:ext cx="405111" cy="259045"/>
    <xdr:sp macro="" textlink="">
      <xdr:nvSpPr>
        <xdr:cNvPr id="783" name="n_2mainValue【消防施設】&#10;有形固定資産減価償却率"/>
        <xdr:cNvSpPr txBox="1"/>
      </xdr:nvSpPr>
      <xdr:spPr>
        <a:xfrm>
          <a:off x="14389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84" name="n_3mainValue【消防施設】&#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134002</xdr:rowOff>
    </xdr:from>
    <xdr:ext cx="405111" cy="259045"/>
    <xdr:sp macro="" textlink="">
      <xdr:nvSpPr>
        <xdr:cNvPr id="785" name="n_4mainValue【消防施設】&#10;有形固定資産減価償却率"/>
        <xdr:cNvSpPr txBox="1"/>
      </xdr:nvSpPr>
      <xdr:spPr>
        <a:xfrm>
          <a:off x="12611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807" name="直線コネクタ 806"/>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9" name="直線コネクタ 80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810" name="【消防施設】&#10;一人当たり面積最大値テキスト"/>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811" name="直線コネクタ 810"/>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812" name="【消防施設】&#10;一人当たり面積平均値テキスト"/>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813" name="フローチャート: 判断 812"/>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14" name="フローチャート: 判断 813"/>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53594</xdr:rowOff>
    </xdr:from>
    <xdr:to>
      <xdr:col>107</xdr:col>
      <xdr:colOff>101600</xdr:colOff>
      <xdr:row>84</xdr:row>
      <xdr:rowOff>155194</xdr:rowOff>
    </xdr:to>
    <xdr:sp macro="" textlink="">
      <xdr:nvSpPr>
        <xdr:cNvPr id="815" name="フローチャート: 判断 814"/>
        <xdr:cNvSpPr/>
      </xdr:nvSpPr>
      <xdr:spPr>
        <a:xfrm>
          <a:off x="20383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16" name="フローチャート: 判断 815"/>
        <xdr:cNvSpPr/>
      </xdr:nvSpPr>
      <xdr:spPr>
        <a:xfrm>
          <a:off x="19494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60452</xdr:rowOff>
    </xdr:from>
    <xdr:to>
      <xdr:col>98</xdr:col>
      <xdr:colOff>38100</xdr:colOff>
      <xdr:row>84</xdr:row>
      <xdr:rowOff>162052</xdr:rowOff>
    </xdr:to>
    <xdr:sp macro="" textlink="">
      <xdr:nvSpPr>
        <xdr:cNvPr id="817" name="フローチャート: 判断 816"/>
        <xdr:cNvSpPr/>
      </xdr:nvSpPr>
      <xdr:spPr>
        <a:xfrm>
          <a:off x="18605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119887</xdr:rowOff>
    </xdr:from>
    <xdr:to>
      <xdr:col>116</xdr:col>
      <xdr:colOff>114300</xdr:colOff>
      <xdr:row>85</xdr:row>
      <xdr:rowOff>50037</xdr:rowOff>
    </xdr:to>
    <xdr:sp macro="" textlink="">
      <xdr:nvSpPr>
        <xdr:cNvPr id="823" name="楕円 822"/>
        <xdr:cNvSpPr/>
      </xdr:nvSpPr>
      <xdr:spPr>
        <a:xfrm>
          <a:off x="22110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98314</xdr:rowOff>
    </xdr:from>
    <xdr:ext cx="469744" cy="259045"/>
    <xdr:sp macro="" textlink="">
      <xdr:nvSpPr>
        <xdr:cNvPr id="824" name="【消防施設】&#10;一人当たり面積該当値テキスト"/>
        <xdr:cNvSpPr txBox="1"/>
      </xdr:nvSpPr>
      <xdr:spPr>
        <a:xfrm>
          <a:off x="22199600"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117602</xdr:rowOff>
    </xdr:from>
    <xdr:to>
      <xdr:col>112</xdr:col>
      <xdr:colOff>38100</xdr:colOff>
      <xdr:row>85</xdr:row>
      <xdr:rowOff>47752</xdr:rowOff>
    </xdr:to>
    <xdr:sp macro="" textlink="">
      <xdr:nvSpPr>
        <xdr:cNvPr id="825" name="楕円 824"/>
        <xdr:cNvSpPr/>
      </xdr:nvSpPr>
      <xdr:spPr>
        <a:xfrm>
          <a:off x="21272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168402</xdr:rowOff>
    </xdr:from>
    <xdr:to>
      <xdr:col>116</xdr:col>
      <xdr:colOff>63500</xdr:colOff>
      <xdr:row>84</xdr:row>
      <xdr:rowOff>170687</xdr:rowOff>
    </xdr:to>
    <xdr:cxnSp macro="">
      <xdr:nvCxnSpPr>
        <xdr:cNvPr id="826" name="直線コネクタ 825"/>
        <xdr:cNvCxnSpPr/>
      </xdr:nvCxnSpPr>
      <xdr:spPr>
        <a:xfrm>
          <a:off x="21323300" y="1457020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117602</xdr:rowOff>
    </xdr:from>
    <xdr:to>
      <xdr:col>107</xdr:col>
      <xdr:colOff>101600</xdr:colOff>
      <xdr:row>85</xdr:row>
      <xdr:rowOff>47752</xdr:rowOff>
    </xdr:to>
    <xdr:sp macro="" textlink="">
      <xdr:nvSpPr>
        <xdr:cNvPr id="827" name="楕円 826"/>
        <xdr:cNvSpPr/>
      </xdr:nvSpPr>
      <xdr:spPr>
        <a:xfrm>
          <a:off x="20383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168402</xdr:rowOff>
    </xdr:from>
    <xdr:to>
      <xdr:col>111</xdr:col>
      <xdr:colOff>177800</xdr:colOff>
      <xdr:row>84</xdr:row>
      <xdr:rowOff>168402</xdr:rowOff>
    </xdr:to>
    <xdr:cxnSp macro="">
      <xdr:nvCxnSpPr>
        <xdr:cNvPr id="828" name="直線コネクタ 827"/>
        <xdr:cNvCxnSpPr/>
      </xdr:nvCxnSpPr>
      <xdr:spPr>
        <a:xfrm>
          <a:off x="20434300" y="145702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117602</xdr:rowOff>
    </xdr:from>
    <xdr:to>
      <xdr:col>102</xdr:col>
      <xdr:colOff>165100</xdr:colOff>
      <xdr:row>85</xdr:row>
      <xdr:rowOff>47752</xdr:rowOff>
    </xdr:to>
    <xdr:sp macro="" textlink="">
      <xdr:nvSpPr>
        <xdr:cNvPr id="829" name="楕円 828"/>
        <xdr:cNvSpPr/>
      </xdr:nvSpPr>
      <xdr:spPr>
        <a:xfrm>
          <a:off x="19494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168402</xdr:rowOff>
    </xdr:from>
    <xdr:to>
      <xdr:col>107</xdr:col>
      <xdr:colOff>50800</xdr:colOff>
      <xdr:row>84</xdr:row>
      <xdr:rowOff>168402</xdr:rowOff>
    </xdr:to>
    <xdr:cxnSp macro="">
      <xdr:nvCxnSpPr>
        <xdr:cNvPr id="830" name="直線コネクタ 829"/>
        <xdr:cNvCxnSpPr/>
      </xdr:nvCxnSpPr>
      <xdr:spPr>
        <a:xfrm>
          <a:off x="19545300" y="145702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117602</xdr:rowOff>
    </xdr:from>
    <xdr:to>
      <xdr:col>98</xdr:col>
      <xdr:colOff>38100</xdr:colOff>
      <xdr:row>85</xdr:row>
      <xdr:rowOff>47752</xdr:rowOff>
    </xdr:to>
    <xdr:sp macro="" textlink="">
      <xdr:nvSpPr>
        <xdr:cNvPr id="831" name="楕円 830"/>
        <xdr:cNvSpPr/>
      </xdr:nvSpPr>
      <xdr:spPr>
        <a:xfrm>
          <a:off x="18605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168402</xdr:rowOff>
    </xdr:from>
    <xdr:to>
      <xdr:col>102</xdr:col>
      <xdr:colOff>114300</xdr:colOff>
      <xdr:row>84</xdr:row>
      <xdr:rowOff>168402</xdr:rowOff>
    </xdr:to>
    <xdr:cxnSp macro="">
      <xdr:nvCxnSpPr>
        <xdr:cNvPr id="832" name="直線コネクタ 831"/>
        <xdr:cNvCxnSpPr/>
      </xdr:nvCxnSpPr>
      <xdr:spPr>
        <a:xfrm>
          <a:off x="18656300" y="145702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833" name="n_1aveValue【消防施設】&#10;一人当たり面積"/>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271</xdr:rowOff>
    </xdr:from>
    <xdr:ext cx="469744" cy="259045"/>
    <xdr:sp macro="" textlink="">
      <xdr:nvSpPr>
        <xdr:cNvPr id="834" name="n_2aveValue【消防施設】&#10;一人当たり面積"/>
        <xdr:cNvSpPr txBox="1"/>
      </xdr:nvSpPr>
      <xdr:spPr>
        <a:xfrm>
          <a:off x="20199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2557</xdr:rowOff>
    </xdr:from>
    <xdr:ext cx="469744" cy="259045"/>
    <xdr:sp macro="" textlink="">
      <xdr:nvSpPr>
        <xdr:cNvPr id="835" name="n_3aveValue【消防施設】&#10;一人当たり面積"/>
        <xdr:cNvSpPr txBox="1"/>
      </xdr:nvSpPr>
      <xdr:spPr>
        <a:xfrm>
          <a:off x="19310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7129</xdr:rowOff>
    </xdr:from>
    <xdr:ext cx="469744" cy="259045"/>
    <xdr:sp macro="" textlink="">
      <xdr:nvSpPr>
        <xdr:cNvPr id="836" name="n_4aveValue【消防施設】&#10;一人当たり面積"/>
        <xdr:cNvSpPr txBox="1"/>
      </xdr:nvSpPr>
      <xdr:spPr>
        <a:xfrm>
          <a:off x="18421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38879</xdr:rowOff>
    </xdr:from>
    <xdr:ext cx="469744" cy="259045"/>
    <xdr:sp macro="" textlink="">
      <xdr:nvSpPr>
        <xdr:cNvPr id="837" name="n_1mainValue【消防施設】&#10;一人当たり面積"/>
        <xdr:cNvSpPr txBox="1"/>
      </xdr:nvSpPr>
      <xdr:spPr>
        <a:xfrm>
          <a:off x="210757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38879</xdr:rowOff>
    </xdr:from>
    <xdr:ext cx="469744" cy="259045"/>
    <xdr:sp macro="" textlink="">
      <xdr:nvSpPr>
        <xdr:cNvPr id="838" name="n_2mainValue【消防施設】&#10;一人当たり面積"/>
        <xdr:cNvSpPr txBox="1"/>
      </xdr:nvSpPr>
      <xdr:spPr>
        <a:xfrm>
          <a:off x="20199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38879</xdr:rowOff>
    </xdr:from>
    <xdr:ext cx="469744" cy="259045"/>
    <xdr:sp macro="" textlink="">
      <xdr:nvSpPr>
        <xdr:cNvPr id="839" name="n_3mainValue【消防施設】&#10;一人当たり面積"/>
        <xdr:cNvSpPr txBox="1"/>
      </xdr:nvSpPr>
      <xdr:spPr>
        <a:xfrm>
          <a:off x="19310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38879</xdr:rowOff>
    </xdr:from>
    <xdr:ext cx="469744" cy="259045"/>
    <xdr:sp macro="" textlink="">
      <xdr:nvSpPr>
        <xdr:cNvPr id="840" name="n_4mainValue【消防施設】&#10;一人当たり面積"/>
        <xdr:cNvSpPr txBox="1"/>
      </xdr:nvSpPr>
      <xdr:spPr>
        <a:xfrm>
          <a:off x="18421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866" name="直線コネクタ 865"/>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67"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68" name="直線コネクタ 867"/>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9"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0" name="直線コネクタ 86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871" name="【庁舎】&#10;有形固定資産減価償却率平均値テキスト"/>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872" name="フローチャート: 判断 871"/>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3" name="フローチャート: 判断 872"/>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874" name="フローチャート: 判断 873"/>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75" name="フローチャート: 判断 874"/>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876" name="フローチャート: 判断 875"/>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882" name="楕円 881"/>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883" name="【庁舎】&#10;有形固定資産減価償却率該当値テキスト"/>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22134</xdr:rowOff>
    </xdr:from>
    <xdr:to>
      <xdr:col>81</xdr:col>
      <xdr:colOff>101600</xdr:colOff>
      <xdr:row>106</xdr:row>
      <xdr:rowOff>123734</xdr:rowOff>
    </xdr:to>
    <xdr:sp macro="" textlink="">
      <xdr:nvSpPr>
        <xdr:cNvPr id="884" name="楕円 883"/>
        <xdr:cNvSpPr/>
      </xdr:nvSpPr>
      <xdr:spPr>
        <a:xfrm>
          <a:off x="15430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51707</xdr:rowOff>
    </xdr:from>
    <xdr:to>
      <xdr:col>85</xdr:col>
      <xdr:colOff>127000</xdr:colOff>
      <xdr:row>106</xdr:row>
      <xdr:rowOff>72934</xdr:rowOff>
    </xdr:to>
    <xdr:cxnSp macro="">
      <xdr:nvCxnSpPr>
        <xdr:cNvPr id="885" name="直線コネクタ 884"/>
        <xdr:cNvCxnSpPr/>
      </xdr:nvCxnSpPr>
      <xdr:spPr>
        <a:xfrm flipV="1">
          <a:off x="15481300" y="1822540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56424</xdr:rowOff>
    </xdr:from>
    <xdr:to>
      <xdr:col>76</xdr:col>
      <xdr:colOff>165100</xdr:colOff>
      <xdr:row>106</xdr:row>
      <xdr:rowOff>158024</xdr:rowOff>
    </xdr:to>
    <xdr:sp macro="" textlink="">
      <xdr:nvSpPr>
        <xdr:cNvPr id="886" name="楕円 885"/>
        <xdr:cNvSpPr/>
      </xdr:nvSpPr>
      <xdr:spPr>
        <a:xfrm>
          <a:off x="14541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107224</xdr:rowOff>
    </xdr:to>
    <xdr:cxnSp macro="">
      <xdr:nvCxnSpPr>
        <xdr:cNvPr id="887" name="直線コネクタ 886"/>
        <xdr:cNvCxnSpPr/>
      </xdr:nvCxnSpPr>
      <xdr:spPr>
        <a:xfrm flipV="1">
          <a:off x="14592300" y="182466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888" name="楕円 887"/>
        <xdr:cNvSpPr/>
      </xdr:nvSpPr>
      <xdr:spPr>
        <a:xfrm>
          <a:off x="1365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156211</xdr:rowOff>
    </xdr:from>
    <xdr:to>
      <xdr:col>76</xdr:col>
      <xdr:colOff>114300</xdr:colOff>
      <xdr:row>106</xdr:row>
      <xdr:rowOff>107224</xdr:rowOff>
    </xdr:to>
    <xdr:cxnSp macro="">
      <xdr:nvCxnSpPr>
        <xdr:cNvPr id="889" name="直線コネクタ 888"/>
        <xdr:cNvCxnSpPr/>
      </xdr:nvCxnSpPr>
      <xdr:spPr>
        <a:xfrm>
          <a:off x="13703300" y="18158461"/>
          <a:ext cx="8890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56424</xdr:rowOff>
    </xdr:from>
    <xdr:to>
      <xdr:col>67</xdr:col>
      <xdr:colOff>101600</xdr:colOff>
      <xdr:row>105</xdr:row>
      <xdr:rowOff>158024</xdr:rowOff>
    </xdr:to>
    <xdr:sp macro="" textlink="">
      <xdr:nvSpPr>
        <xdr:cNvPr id="890" name="楕円 889"/>
        <xdr:cNvSpPr/>
      </xdr:nvSpPr>
      <xdr:spPr>
        <a:xfrm>
          <a:off x="1276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107224</xdr:rowOff>
    </xdr:from>
    <xdr:to>
      <xdr:col>71</xdr:col>
      <xdr:colOff>177800</xdr:colOff>
      <xdr:row>105</xdr:row>
      <xdr:rowOff>156211</xdr:rowOff>
    </xdr:to>
    <xdr:cxnSp macro="">
      <xdr:nvCxnSpPr>
        <xdr:cNvPr id="891" name="直線コネクタ 890"/>
        <xdr:cNvCxnSpPr/>
      </xdr:nvCxnSpPr>
      <xdr:spPr>
        <a:xfrm>
          <a:off x="12814300" y="18109474"/>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2"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893" name="n_2aveValue【庁舎】&#10;有形固定資産減価償却率"/>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894"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895" name="n_4ave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114861</xdr:rowOff>
    </xdr:from>
    <xdr:ext cx="405111" cy="259045"/>
    <xdr:sp macro="" textlink="">
      <xdr:nvSpPr>
        <xdr:cNvPr id="896" name="n_1mainValue【庁舎】&#10;有形固定資産減価償却率"/>
        <xdr:cNvSpPr txBox="1"/>
      </xdr:nvSpPr>
      <xdr:spPr>
        <a:xfrm>
          <a:off x="152660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149151</xdr:rowOff>
    </xdr:from>
    <xdr:ext cx="405111" cy="259045"/>
    <xdr:sp macro="" textlink="">
      <xdr:nvSpPr>
        <xdr:cNvPr id="897" name="n_2mainValue【庁舎】&#10;有形固定資産減価償却率"/>
        <xdr:cNvSpPr txBox="1"/>
      </xdr:nvSpPr>
      <xdr:spPr>
        <a:xfrm>
          <a:off x="14389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898" name="n_3mainValue【庁舎】&#10;有形固定資産減価償却率"/>
        <xdr:cNvSpPr txBox="1"/>
      </xdr:nvSpPr>
      <xdr:spPr>
        <a:xfrm>
          <a:off x="13500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899" name="n_4mainValue【庁舎】&#10;有形固定資産減価償却率"/>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925" name="直線コネクタ 924"/>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926"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927" name="直線コネクタ 926"/>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928" name="【庁舎】&#10;一人当たり面積最大値テキスト"/>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929" name="直線コネクタ 928"/>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930" name="【庁舎】&#10;一人当たり面積平均値テキスト"/>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931" name="フローチャート: 判断 930"/>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932" name="フローチャート: 判断 931"/>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67855</xdr:rowOff>
    </xdr:from>
    <xdr:to>
      <xdr:col>107</xdr:col>
      <xdr:colOff>101600</xdr:colOff>
      <xdr:row>104</xdr:row>
      <xdr:rowOff>169455</xdr:rowOff>
    </xdr:to>
    <xdr:sp macro="" textlink="">
      <xdr:nvSpPr>
        <xdr:cNvPr id="933" name="フローチャート: 判断 932"/>
        <xdr:cNvSpPr/>
      </xdr:nvSpPr>
      <xdr:spPr>
        <a:xfrm>
          <a:off x="20383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164193</xdr:rowOff>
    </xdr:from>
    <xdr:to>
      <xdr:col>102</xdr:col>
      <xdr:colOff>165100</xdr:colOff>
      <xdr:row>105</xdr:row>
      <xdr:rowOff>94343</xdr:rowOff>
    </xdr:to>
    <xdr:sp macro="" textlink="">
      <xdr:nvSpPr>
        <xdr:cNvPr id="934" name="フローチャート: 判断 933"/>
        <xdr:cNvSpPr/>
      </xdr:nvSpPr>
      <xdr:spPr>
        <a:xfrm>
          <a:off x="19494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xdr:rowOff>
    </xdr:from>
    <xdr:to>
      <xdr:col>98</xdr:col>
      <xdr:colOff>38100</xdr:colOff>
      <xdr:row>105</xdr:row>
      <xdr:rowOff>110671</xdr:rowOff>
    </xdr:to>
    <xdr:sp macro="" textlink="">
      <xdr:nvSpPr>
        <xdr:cNvPr id="935" name="フローチャート: 判断 934"/>
        <xdr:cNvSpPr/>
      </xdr:nvSpPr>
      <xdr:spPr>
        <a:xfrm>
          <a:off x="18605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141332</xdr:rowOff>
    </xdr:from>
    <xdr:to>
      <xdr:col>116</xdr:col>
      <xdr:colOff>114300</xdr:colOff>
      <xdr:row>107</xdr:row>
      <xdr:rowOff>71482</xdr:rowOff>
    </xdr:to>
    <xdr:sp macro="" textlink="">
      <xdr:nvSpPr>
        <xdr:cNvPr id="941" name="楕円 940"/>
        <xdr:cNvSpPr/>
      </xdr:nvSpPr>
      <xdr:spPr>
        <a:xfrm>
          <a:off x="221107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119759</xdr:rowOff>
    </xdr:from>
    <xdr:ext cx="469744" cy="259045"/>
    <xdr:sp macro="" textlink="">
      <xdr:nvSpPr>
        <xdr:cNvPr id="942" name="【庁舎】&#10;一人当たり面積該当値テキスト"/>
        <xdr:cNvSpPr txBox="1"/>
      </xdr:nvSpPr>
      <xdr:spPr>
        <a:xfrm>
          <a:off x="22199600" y="182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138068</xdr:rowOff>
    </xdr:from>
    <xdr:to>
      <xdr:col>112</xdr:col>
      <xdr:colOff>38100</xdr:colOff>
      <xdr:row>107</xdr:row>
      <xdr:rowOff>68218</xdr:rowOff>
    </xdr:to>
    <xdr:sp macro="" textlink="">
      <xdr:nvSpPr>
        <xdr:cNvPr id="943" name="楕円 942"/>
        <xdr:cNvSpPr/>
      </xdr:nvSpPr>
      <xdr:spPr>
        <a:xfrm>
          <a:off x="21272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17418</xdr:rowOff>
    </xdr:from>
    <xdr:to>
      <xdr:col>116</xdr:col>
      <xdr:colOff>63500</xdr:colOff>
      <xdr:row>107</xdr:row>
      <xdr:rowOff>20682</xdr:rowOff>
    </xdr:to>
    <xdr:cxnSp macro="">
      <xdr:nvCxnSpPr>
        <xdr:cNvPr id="944" name="直線コネクタ 943"/>
        <xdr:cNvCxnSpPr/>
      </xdr:nvCxnSpPr>
      <xdr:spPr>
        <a:xfrm>
          <a:off x="21323300" y="1836256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138068</xdr:rowOff>
    </xdr:from>
    <xdr:to>
      <xdr:col>107</xdr:col>
      <xdr:colOff>101600</xdr:colOff>
      <xdr:row>107</xdr:row>
      <xdr:rowOff>68218</xdr:rowOff>
    </xdr:to>
    <xdr:sp macro="" textlink="">
      <xdr:nvSpPr>
        <xdr:cNvPr id="945" name="楕円 944"/>
        <xdr:cNvSpPr/>
      </xdr:nvSpPr>
      <xdr:spPr>
        <a:xfrm>
          <a:off x="20383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17418</xdr:rowOff>
    </xdr:from>
    <xdr:to>
      <xdr:col>111</xdr:col>
      <xdr:colOff>177800</xdr:colOff>
      <xdr:row>107</xdr:row>
      <xdr:rowOff>17418</xdr:rowOff>
    </xdr:to>
    <xdr:cxnSp macro="">
      <xdr:nvCxnSpPr>
        <xdr:cNvPr id="946" name="直線コネクタ 945"/>
        <xdr:cNvCxnSpPr/>
      </xdr:nvCxnSpPr>
      <xdr:spPr>
        <a:xfrm>
          <a:off x="20434300" y="18362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947" name="楕円 946"/>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17418</xdr:rowOff>
    </xdr:from>
    <xdr:to>
      <xdr:col>107</xdr:col>
      <xdr:colOff>50800</xdr:colOff>
      <xdr:row>107</xdr:row>
      <xdr:rowOff>19050</xdr:rowOff>
    </xdr:to>
    <xdr:cxnSp macro="">
      <xdr:nvCxnSpPr>
        <xdr:cNvPr id="948" name="直線コネクタ 947"/>
        <xdr:cNvCxnSpPr/>
      </xdr:nvCxnSpPr>
      <xdr:spPr>
        <a:xfrm flipV="1">
          <a:off x="19545300" y="183625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949" name="楕円 948"/>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19050</xdr:rowOff>
    </xdr:to>
    <xdr:cxnSp macro="">
      <xdr:nvCxnSpPr>
        <xdr:cNvPr id="950" name="直線コネクタ 949"/>
        <xdr:cNvCxnSpPr/>
      </xdr:nvCxnSpPr>
      <xdr:spPr>
        <a:xfrm>
          <a:off x="18656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951" name="n_1aveValue【庁舎】&#10;一人当たり面積"/>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14532</xdr:rowOff>
    </xdr:from>
    <xdr:ext cx="469744" cy="259045"/>
    <xdr:sp macro="" textlink="">
      <xdr:nvSpPr>
        <xdr:cNvPr id="952" name="n_2aveValue【庁舎】&#10;一人当たり面積"/>
        <xdr:cNvSpPr txBox="1"/>
      </xdr:nvSpPr>
      <xdr:spPr>
        <a:xfrm>
          <a:off x="20199427" y="1767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110870</xdr:rowOff>
    </xdr:from>
    <xdr:ext cx="469744" cy="259045"/>
    <xdr:sp macro="" textlink="">
      <xdr:nvSpPr>
        <xdr:cNvPr id="953" name="n_3aveValue【庁舎】&#10;一人当たり面積"/>
        <xdr:cNvSpPr txBox="1"/>
      </xdr:nvSpPr>
      <xdr:spPr>
        <a:xfrm>
          <a:off x="19310427" y="1777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127198</xdr:rowOff>
    </xdr:from>
    <xdr:ext cx="469744" cy="259045"/>
    <xdr:sp macro="" textlink="">
      <xdr:nvSpPr>
        <xdr:cNvPr id="954" name="n_4aveValue【庁舎】&#10;一人当たり面積"/>
        <xdr:cNvSpPr txBox="1"/>
      </xdr:nvSpPr>
      <xdr:spPr>
        <a:xfrm>
          <a:off x="18421427" y="1778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59345</xdr:rowOff>
    </xdr:from>
    <xdr:ext cx="469744" cy="259045"/>
    <xdr:sp macro="" textlink="">
      <xdr:nvSpPr>
        <xdr:cNvPr id="955" name="n_1mainValue【庁舎】&#10;一人当たり面積"/>
        <xdr:cNvSpPr txBox="1"/>
      </xdr:nvSpPr>
      <xdr:spPr>
        <a:xfrm>
          <a:off x="210757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59345</xdr:rowOff>
    </xdr:from>
    <xdr:ext cx="469744" cy="259045"/>
    <xdr:sp macro="" textlink="">
      <xdr:nvSpPr>
        <xdr:cNvPr id="956" name="n_2mainValue【庁舎】&#10;一人当たり面積"/>
        <xdr:cNvSpPr txBox="1"/>
      </xdr:nvSpPr>
      <xdr:spPr>
        <a:xfrm>
          <a:off x="201994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957" name="n_3mainValue【庁舎】&#10;一人当たり面積"/>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958" name="n_4mainValue【庁舎】&#10;一人当たり面積"/>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有形固定資産減価償却率で、</a:t>
          </a:r>
          <a:r>
            <a:rPr kumimoji="1" lang="ja-JP" altLang="en-US" sz="1100" b="0" i="0" u="none" strike="noStrike" kern="0" cap="none" spc="0" normalizeH="0" baseline="0" noProof="0">
              <a:ln>
                <a:noFill/>
              </a:ln>
              <a:solidFill>
                <a:prstClr val="black"/>
              </a:solidFill>
              <a:effectLst/>
              <a:uLnTx/>
              <a:uFillTx/>
              <a:latin typeface="+mn-lt"/>
              <a:ea typeface="+mn-ea"/>
              <a:cs typeface="+mn-cs"/>
            </a:rPr>
            <a:t>全般的に</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類似団体と比較して高い</a:t>
          </a:r>
          <a:r>
            <a:rPr kumimoji="1" lang="ja-JP" altLang="en-US" sz="1100" b="0" i="0" u="none" strike="noStrike" kern="0" cap="none" spc="0" normalizeH="0" baseline="0" noProof="0">
              <a:ln>
                <a:noFill/>
              </a:ln>
              <a:solidFill>
                <a:prstClr val="black"/>
              </a:solidFill>
              <a:effectLst/>
              <a:uLnTx/>
              <a:uFillTx/>
              <a:latin typeface="+mn-lt"/>
              <a:ea typeface="+mn-ea"/>
              <a:cs typeface="+mn-cs"/>
            </a:rPr>
            <a:t>施設が多くなっている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体育館・プールについては、令和３年度に老朽化したプールを解体撤去している。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福祉施設については、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老朽化が進みつつあり、</a:t>
          </a:r>
          <a:r>
            <a:rPr kumimoji="1" lang="ja-JP" altLang="ja-JP" sz="1100" b="0" i="0" u="none" strike="noStrike" kern="0" cap="none" spc="0" normalizeH="0" baseline="0" noProof="0">
              <a:ln>
                <a:noFill/>
              </a:ln>
              <a:solidFill>
                <a:prstClr val="black"/>
              </a:solidFill>
              <a:effectLst/>
              <a:uLnTx/>
              <a:uFillTx/>
              <a:latin typeface="+mn-lt"/>
              <a:ea typeface="+mn-ea"/>
              <a:cs typeface="+mn-cs"/>
            </a:rPr>
            <a:t>社会福祉協議会と改修や維持管理についての協議が必要。</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庁舎については、耐震改修はしているものの、建築から４０年余りが経過して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おり、長寿命化など</a:t>
          </a:r>
          <a:r>
            <a:rPr kumimoji="1" lang="ja-JP" altLang="ja-JP" sz="1100" b="0" i="0" u="none" strike="noStrike" kern="0" cap="none" spc="0" normalizeH="0" baseline="0" noProof="0">
              <a:ln>
                <a:noFill/>
              </a:ln>
              <a:solidFill>
                <a:prstClr val="black"/>
              </a:solidFill>
              <a:effectLst/>
              <a:uLnTx/>
              <a:uFillTx/>
              <a:latin typeface="+mn-lt"/>
              <a:ea typeface="+mn-ea"/>
              <a:cs typeface="+mn-cs"/>
            </a:rPr>
            <a:t>維持管理の面での検討が必要となってくる。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図書館については、一人当たりの面積としては、十分ではない状況となっている。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15,685
15,633
57.37
7,814,575
7,403,339
330,635
4,412,962
6,058,144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ここ数年間を比較しても数値に大きな変化はなく、全国平均と同程度で推移している。県内の平均は上回っているが、財政的に余裕があるわけではないので、今後も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事業の優先度を見極め、経費削減を徹底することで歳出を抑えつつ、継続して安定した歳入確保を図る取組みを行う。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24871</xdr:rowOff>
    </xdr:to>
    <xdr:cxnSp macro="">
      <xdr:nvCxnSpPr>
        <xdr:cNvPr id="72" name="直線コネクタ 71"/>
        <xdr:cNvCxnSpPr/>
      </xdr:nvCxnSpPr>
      <xdr:spPr>
        <a:xfrm>
          <a:off x="4114800" y="738716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5" name="直線コネクタ 74"/>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8" name="直線コネクタ 77"/>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165629</xdr:rowOff>
    </xdr:from>
    <xdr:to>
      <xdr:col>15</xdr:col>
      <xdr:colOff>133350</xdr:colOff>
      <xdr:row>43</xdr:row>
      <xdr:rowOff>95779</xdr:rowOff>
    </xdr:to>
    <xdr:sp macro="" textlink="">
      <xdr:nvSpPr>
        <xdr:cNvPr id="79" name="フローチャート: 判断 78"/>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80556</xdr:rowOff>
    </xdr:from>
    <xdr:ext cx="762000" cy="259045"/>
    <xdr:sp macro="" textlink="">
      <xdr:nvSpPr>
        <xdr:cNvPr id="80" name="テキスト ボックス 79"/>
        <xdr:cNvSpPr txBox="1"/>
      </xdr:nvSpPr>
      <xdr:spPr>
        <a:xfrm>
          <a:off x="2844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24871</xdr:rowOff>
    </xdr:to>
    <xdr:cxnSp macro="">
      <xdr:nvCxnSpPr>
        <xdr:cNvPr id="81" name="直線コネクタ 80"/>
        <xdr:cNvCxnSpPr/>
      </xdr:nvCxnSpPr>
      <xdr:spPr>
        <a:xfrm flipV="1">
          <a:off x="1447800" y="73871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145521</xdr:rowOff>
    </xdr:from>
    <xdr:to>
      <xdr:col>7</xdr:col>
      <xdr:colOff>31750</xdr:colOff>
      <xdr:row>43</xdr:row>
      <xdr:rowOff>75671</xdr:rowOff>
    </xdr:to>
    <xdr:sp macro="" textlink="">
      <xdr:nvSpPr>
        <xdr:cNvPr id="84" name="フローチャート: 判断 83"/>
        <xdr:cNvSpPr/>
      </xdr:nvSpPr>
      <xdr:spPr>
        <a:xfrm>
          <a:off x="1397000" y="734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60448</xdr:rowOff>
    </xdr:from>
    <xdr:ext cx="762000" cy="259045"/>
    <xdr:sp macro="" textlink="">
      <xdr:nvSpPr>
        <xdr:cNvPr id="85" name="テキスト ボックス 84"/>
        <xdr:cNvSpPr txBox="1"/>
      </xdr:nvSpPr>
      <xdr:spPr>
        <a:xfrm>
          <a:off x="1066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145521</xdr:rowOff>
    </xdr:from>
    <xdr:to>
      <xdr:col>23</xdr:col>
      <xdr:colOff>184150</xdr:colOff>
      <xdr:row>43</xdr:row>
      <xdr:rowOff>75671</xdr:rowOff>
    </xdr:to>
    <xdr:sp macro="" textlink="">
      <xdr:nvSpPr>
        <xdr:cNvPr id="91" name="楕円 90"/>
        <xdr:cNvSpPr/>
      </xdr:nvSpPr>
      <xdr:spPr>
        <a:xfrm>
          <a:off x="49022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117598</xdr:rowOff>
    </xdr:from>
    <xdr:ext cx="762000" cy="259045"/>
    <xdr:sp macro="" textlink="">
      <xdr:nvSpPr>
        <xdr:cNvPr id="92" name="財政力該当値テキスト"/>
        <xdr:cNvSpPr txBox="1"/>
      </xdr:nvSpPr>
      <xdr:spPr>
        <a:xfrm>
          <a:off x="5041900" y="731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3" name="楕円 92"/>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4" name="テキスト ボックス 9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5" name="楕円 94"/>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6" name="テキスト ボックス 95"/>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7" name="楕円 96"/>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8" name="テキスト ボックス 97"/>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145521</xdr:rowOff>
    </xdr:from>
    <xdr:to>
      <xdr:col>7</xdr:col>
      <xdr:colOff>31750</xdr:colOff>
      <xdr:row>43</xdr:row>
      <xdr:rowOff>75671</xdr:rowOff>
    </xdr:to>
    <xdr:sp macro="" textlink="">
      <xdr:nvSpPr>
        <xdr:cNvPr id="99" name="楕円 98"/>
        <xdr:cNvSpPr/>
      </xdr:nvSpPr>
      <xdr:spPr>
        <a:xfrm>
          <a:off x="1397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85848</xdr:rowOff>
    </xdr:from>
    <xdr:ext cx="762000" cy="259045"/>
    <xdr:sp macro="" textlink="">
      <xdr:nvSpPr>
        <xdr:cNvPr id="100" name="テキスト ボックス 99"/>
        <xdr:cNvSpPr txBox="1"/>
      </xdr:nvSpPr>
      <xdr:spPr>
        <a:xfrm>
          <a:off x="1066800" y="711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これは普通交付税の追加算定による一般財源の一時的な増によることが大きいと考えられる。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歳出に関しては、前回と大きく変わらない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と考えており、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今後も引き続き、歳出全体での抑制に加え、経常的に支出している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経費について、全体的に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抜本的な見直しに向けて取組みを行う。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65</xdr:row>
      <xdr:rowOff>12700</xdr:rowOff>
    </xdr:to>
    <xdr:cxnSp macro="">
      <xdr:nvCxnSpPr>
        <xdr:cNvPr id="135" name="直線コネクタ 134"/>
        <xdr:cNvCxnSpPr/>
      </xdr:nvCxnSpPr>
      <xdr:spPr>
        <a:xfrm flipV="1">
          <a:off x="4114800" y="1086739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131869</xdr:rowOff>
    </xdr:from>
    <xdr:to>
      <xdr:col>19</xdr:col>
      <xdr:colOff>133350</xdr:colOff>
      <xdr:row>65</xdr:row>
      <xdr:rowOff>12700</xdr:rowOff>
    </xdr:to>
    <xdr:cxnSp macro="">
      <xdr:nvCxnSpPr>
        <xdr:cNvPr id="138" name="直線コネクタ 137"/>
        <xdr:cNvCxnSpPr/>
      </xdr:nvCxnSpPr>
      <xdr:spPr>
        <a:xfrm>
          <a:off x="3225800" y="11104669"/>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131869</xdr:rowOff>
    </xdr:from>
    <xdr:to>
      <xdr:col>15</xdr:col>
      <xdr:colOff>82550</xdr:colOff>
      <xdr:row>64</xdr:row>
      <xdr:rowOff>155998</xdr:rowOff>
    </xdr:to>
    <xdr:cxnSp macro="">
      <xdr:nvCxnSpPr>
        <xdr:cNvPr id="141" name="直線コネクタ 140"/>
        <xdr:cNvCxnSpPr/>
      </xdr:nvCxnSpPr>
      <xdr:spPr>
        <a:xfrm flipV="1">
          <a:off x="2336800" y="1110466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6138</xdr:rowOff>
    </xdr:from>
    <xdr:to>
      <xdr:col>15</xdr:col>
      <xdr:colOff>133350</xdr:colOff>
      <xdr:row>65</xdr:row>
      <xdr:rowOff>107738</xdr:rowOff>
    </xdr:to>
    <xdr:sp macro="" textlink="">
      <xdr:nvSpPr>
        <xdr:cNvPr id="142" name="フローチャート: 判断 141"/>
        <xdr:cNvSpPr/>
      </xdr:nvSpPr>
      <xdr:spPr>
        <a:xfrm>
          <a:off x="3175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92515</xdr:rowOff>
    </xdr:from>
    <xdr:ext cx="762000" cy="259045"/>
    <xdr:sp macro="" textlink="">
      <xdr:nvSpPr>
        <xdr:cNvPr id="143" name="テキスト ボックス 142"/>
        <xdr:cNvSpPr txBox="1"/>
      </xdr:nvSpPr>
      <xdr:spPr>
        <a:xfrm>
          <a:off x="2844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151977</xdr:rowOff>
    </xdr:from>
    <xdr:to>
      <xdr:col>11</xdr:col>
      <xdr:colOff>31750</xdr:colOff>
      <xdr:row>64</xdr:row>
      <xdr:rowOff>155998</xdr:rowOff>
    </xdr:to>
    <xdr:cxnSp macro="">
      <xdr:nvCxnSpPr>
        <xdr:cNvPr id="144" name="直線コネクタ 143"/>
        <xdr:cNvCxnSpPr/>
      </xdr:nvCxnSpPr>
      <xdr:spPr>
        <a:xfrm>
          <a:off x="1447800" y="111247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129329</xdr:rowOff>
    </xdr:from>
    <xdr:to>
      <xdr:col>11</xdr:col>
      <xdr:colOff>82550</xdr:colOff>
      <xdr:row>65</xdr:row>
      <xdr:rowOff>59479</xdr:rowOff>
    </xdr:to>
    <xdr:sp macro="" textlink="">
      <xdr:nvSpPr>
        <xdr:cNvPr id="145" name="フローチャート: 判断 144"/>
        <xdr:cNvSpPr/>
      </xdr:nvSpPr>
      <xdr:spPr>
        <a:xfrm>
          <a:off x="2286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44256</xdr:rowOff>
    </xdr:from>
    <xdr:ext cx="762000" cy="259045"/>
    <xdr:sp macro="" textlink="">
      <xdr:nvSpPr>
        <xdr:cNvPr id="146" name="テキスト ボックス 145"/>
        <xdr:cNvSpPr txBox="1"/>
      </xdr:nvSpPr>
      <xdr:spPr>
        <a:xfrm>
          <a:off x="1955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47" name="フローチャート: 判断 146"/>
        <xdr:cNvSpPr/>
      </xdr:nvSpPr>
      <xdr:spPr>
        <a:xfrm>
          <a:off x="1397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48" name="テキスト ボックス 147"/>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4" name="楕円 153"/>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5"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6" name="楕円 155"/>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57" name="テキスト ボックス 156"/>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81069</xdr:rowOff>
    </xdr:from>
    <xdr:to>
      <xdr:col>15</xdr:col>
      <xdr:colOff>133350</xdr:colOff>
      <xdr:row>65</xdr:row>
      <xdr:rowOff>11219</xdr:rowOff>
    </xdr:to>
    <xdr:sp macro="" textlink="">
      <xdr:nvSpPr>
        <xdr:cNvPr id="158" name="楕円 157"/>
        <xdr:cNvSpPr/>
      </xdr:nvSpPr>
      <xdr:spPr>
        <a:xfrm>
          <a:off x="3175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21396</xdr:rowOff>
    </xdr:from>
    <xdr:ext cx="762000" cy="259045"/>
    <xdr:sp macro="" textlink="">
      <xdr:nvSpPr>
        <xdr:cNvPr id="159" name="テキスト ボックス 158"/>
        <xdr:cNvSpPr txBox="1"/>
      </xdr:nvSpPr>
      <xdr:spPr>
        <a:xfrm>
          <a:off x="2844800" y="1082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105198</xdr:rowOff>
    </xdr:from>
    <xdr:to>
      <xdr:col>11</xdr:col>
      <xdr:colOff>82550</xdr:colOff>
      <xdr:row>65</xdr:row>
      <xdr:rowOff>35348</xdr:rowOff>
    </xdr:to>
    <xdr:sp macro="" textlink="">
      <xdr:nvSpPr>
        <xdr:cNvPr id="160" name="楕円 159"/>
        <xdr:cNvSpPr/>
      </xdr:nvSpPr>
      <xdr:spPr>
        <a:xfrm>
          <a:off x="2286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45525</xdr:rowOff>
    </xdr:from>
    <xdr:ext cx="762000" cy="259045"/>
    <xdr:sp macro="" textlink="">
      <xdr:nvSpPr>
        <xdr:cNvPr id="161" name="テキスト ボックス 160"/>
        <xdr:cNvSpPr txBox="1"/>
      </xdr:nvSpPr>
      <xdr:spPr>
        <a:xfrm>
          <a:off x="1955800" y="1084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101177</xdr:rowOff>
    </xdr:from>
    <xdr:to>
      <xdr:col>7</xdr:col>
      <xdr:colOff>31750</xdr:colOff>
      <xdr:row>65</xdr:row>
      <xdr:rowOff>31327</xdr:rowOff>
    </xdr:to>
    <xdr:sp macro="" textlink="">
      <xdr:nvSpPr>
        <xdr:cNvPr id="162" name="楕円 161"/>
        <xdr:cNvSpPr/>
      </xdr:nvSpPr>
      <xdr:spPr>
        <a:xfrm>
          <a:off x="1397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41504</xdr:rowOff>
    </xdr:from>
    <xdr:ext cx="762000" cy="259045"/>
    <xdr:sp macro="" textlink="">
      <xdr:nvSpPr>
        <xdr:cNvPr id="163" name="テキスト ボックス 162"/>
        <xdr:cNvSpPr txBox="1"/>
      </xdr:nvSpPr>
      <xdr:spPr>
        <a:xfrm>
          <a:off x="1066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改革による定員管理の適正化や各種手当等の廃止、見直し、及び各歳出削減の継続した取り組みのため、類似団体、全国、県の各平均を大きく下回っている。今後も行政運営の効率化とサービス向上のバランスを測りながら、引き続き改善に向けて取組み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163533</xdr:rowOff>
    </xdr:from>
    <xdr:to>
      <xdr:col>23</xdr:col>
      <xdr:colOff>133350</xdr:colOff>
      <xdr:row>82</xdr:row>
      <xdr:rowOff>96196</xdr:rowOff>
    </xdr:to>
    <xdr:cxnSp macro="">
      <xdr:nvCxnSpPr>
        <xdr:cNvPr id="198" name="直線コネクタ 197"/>
        <xdr:cNvCxnSpPr/>
      </xdr:nvCxnSpPr>
      <xdr:spPr>
        <a:xfrm>
          <a:off x="4114800" y="14050983"/>
          <a:ext cx="838200" cy="10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14016</xdr:rowOff>
    </xdr:from>
    <xdr:to>
      <xdr:col>19</xdr:col>
      <xdr:colOff>133350</xdr:colOff>
      <xdr:row>81</xdr:row>
      <xdr:rowOff>163533</xdr:rowOff>
    </xdr:to>
    <xdr:cxnSp macro="">
      <xdr:nvCxnSpPr>
        <xdr:cNvPr id="201" name="直線コネクタ 200"/>
        <xdr:cNvCxnSpPr/>
      </xdr:nvCxnSpPr>
      <xdr:spPr>
        <a:xfrm>
          <a:off x="3225800" y="13901466"/>
          <a:ext cx="889000" cy="14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978</xdr:rowOff>
    </xdr:from>
    <xdr:to>
      <xdr:col>15</xdr:col>
      <xdr:colOff>82550</xdr:colOff>
      <xdr:row>81</xdr:row>
      <xdr:rowOff>14016</xdr:rowOff>
    </xdr:to>
    <xdr:cxnSp macro="">
      <xdr:nvCxnSpPr>
        <xdr:cNvPr id="204" name="直線コネクタ 203"/>
        <xdr:cNvCxnSpPr/>
      </xdr:nvCxnSpPr>
      <xdr:spPr>
        <a:xfrm>
          <a:off x="2336800" y="13888428"/>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51488</xdr:rowOff>
    </xdr:from>
    <xdr:to>
      <xdr:col>15</xdr:col>
      <xdr:colOff>133350</xdr:colOff>
      <xdr:row>84</xdr:row>
      <xdr:rowOff>153088</xdr:rowOff>
    </xdr:to>
    <xdr:sp macro="" textlink="">
      <xdr:nvSpPr>
        <xdr:cNvPr id="205" name="フローチャート: 判断 204"/>
        <xdr:cNvSpPr/>
      </xdr:nvSpPr>
      <xdr:spPr>
        <a:xfrm>
          <a:off x="3175000" y="144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137865</xdr:rowOff>
    </xdr:from>
    <xdr:ext cx="762000" cy="259045"/>
    <xdr:sp macro="" textlink="">
      <xdr:nvSpPr>
        <xdr:cNvPr id="206" name="テキスト ボックス 205"/>
        <xdr:cNvSpPr txBox="1"/>
      </xdr:nvSpPr>
      <xdr:spPr>
        <a:xfrm>
          <a:off x="2844800" y="1453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978</xdr:rowOff>
    </xdr:from>
    <xdr:to>
      <xdr:col>11</xdr:col>
      <xdr:colOff>31750</xdr:colOff>
      <xdr:row>81</xdr:row>
      <xdr:rowOff>6615</xdr:rowOff>
    </xdr:to>
    <xdr:cxnSp macro="">
      <xdr:nvCxnSpPr>
        <xdr:cNvPr id="207" name="直線コネクタ 206"/>
        <xdr:cNvCxnSpPr/>
      </xdr:nvCxnSpPr>
      <xdr:spPr>
        <a:xfrm flipV="1">
          <a:off x="1447800" y="13888428"/>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156307</xdr:rowOff>
    </xdr:from>
    <xdr:to>
      <xdr:col>11</xdr:col>
      <xdr:colOff>82550</xdr:colOff>
      <xdr:row>84</xdr:row>
      <xdr:rowOff>86457</xdr:rowOff>
    </xdr:to>
    <xdr:sp macro="" textlink="">
      <xdr:nvSpPr>
        <xdr:cNvPr id="208" name="フローチャート: 判断 207"/>
        <xdr:cNvSpPr/>
      </xdr:nvSpPr>
      <xdr:spPr>
        <a:xfrm>
          <a:off x="2286000" y="143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71234</xdr:rowOff>
    </xdr:from>
    <xdr:ext cx="762000" cy="259045"/>
    <xdr:sp macro="" textlink="">
      <xdr:nvSpPr>
        <xdr:cNvPr id="209" name="テキスト ボックス 208"/>
        <xdr:cNvSpPr txBox="1"/>
      </xdr:nvSpPr>
      <xdr:spPr>
        <a:xfrm>
          <a:off x="1955800" y="1447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95951</xdr:rowOff>
    </xdr:from>
    <xdr:to>
      <xdr:col>7</xdr:col>
      <xdr:colOff>31750</xdr:colOff>
      <xdr:row>84</xdr:row>
      <xdr:rowOff>26101</xdr:rowOff>
    </xdr:to>
    <xdr:sp macro="" textlink="">
      <xdr:nvSpPr>
        <xdr:cNvPr id="210" name="フローチャート: 判断 209"/>
        <xdr:cNvSpPr/>
      </xdr:nvSpPr>
      <xdr:spPr>
        <a:xfrm>
          <a:off x="1397000" y="14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10878</xdr:rowOff>
    </xdr:from>
    <xdr:ext cx="762000" cy="259045"/>
    <xdr:sp macro="" textlink="">
      <xdr:nvSpPr>
        <xdr:cNvPr id="211" name="テキスト ボックス 210"/>
        <xdr:cNvSpPr txBox="1"/>
      </xdr:nvSpPr>
      <xdr:spPr>
        <a:xfrm>
          <a:off x="1066800" y="1441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45396</xdr:rowOff>
    </xdr:from>
    <xdr:to>
      <xdr:col>23</xdr:col>
      <xdr:colOff>184150</xdr:colOff>
      <xdr:row>82</xdr:row>
      <xdr:rowOff>146996</xdr:rowOff>
    </xdr:to>
    <xdr:sp macro="" textlink="">
      <xdr:nvSpPr>
        <xdr:cNvPr id="217" name="楕円 216"/>
        <xdr:cNvSpPr/>
      </xdr:nvSpPr>
      <xdr:spPr>
        <a:xfrm>
          <a:off x="4902200" y="141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61923</xdr:rowOff>
    </xdr:from>
    <xdr:ext cx="762000" cy="259045"/>
    <xdr:sp macro="" textlink="">
      <xdr:nvSpPr>
        <xdr:cNvPr id="218" name="人件費・物件費等の状況該当値テキスト"/>
        <xdr:cNvSpPr txBox="1"/>
      </xdr:nvSpPr>
      <xdr:spPr>
        <a:xfrm>
          <a:off x="5041900" y="139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112733</xdr:rowOff>
    </xdr:from>
    <xdr:to>
      <xdr:col>19</xdr:col>
      <xdr:colOff>184150</xdr:colOff>
      <xdr:row>82</xdr:row>
      <xdr:rowOff>42883</xdr:rowOff>
    </xdr:to>
    <xdr:sp macro="" textlink="">
      <xdr:nvSpPr>
        <xdr:cNvPr id="219" name="楕円 218"/>
        <xdr:cNvSpPr/>
      </xdr:nvSpPr>
      <xdr:spPr>
        <a:xfrm>
          <a:off x="4064000" y="140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53060</xdr:rowOff>
    </xdr:from>
    <xdr:ext cx="736600" cy="259045"/>
    <xdr:sp macro="" textlink="">
      <xdr:nvSpPr>
        <xdr:cNvPr id="220" name="テキスト ボックス 219"/>
        <xdr:cNvSpPr txBox="1"/>
      </xdr:nvSpPr>
      <xdr:spPr>
        <a:xfrm>
          <a:off x="3733800" y="1376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134666</xdr:rowOff>
    </xdr:from>
    <xdr:to>
      <xdr:col>15</xdr:col>
      <xdr:colOff>133350</xdr:colOff>
      <xdr:row>81</xdr:row>
      <xdr:rowOff>64816</xdr:rowOff>
    </xdr:to>
    <xdr:sp macro="" textlink="">
      <xdr:nvSpPr>
        <xdr:cNvPr id="221" name="楕円 220"/>
        <xdr:cNvSpPr/>
      </xdr:nvSpPr>
      <xdr:spPr>
        <a:xfrm>
          <a:off x="3175000" y="138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74993</xdr:rowOff>
    </xdr:from>
    <xdr:ext cx="762000" cy="259045"/>
    <xdr:sp macro="" textlink="">
      <xdr:nvSpPr>
        <xdr:cNvPr id="222" name="テキスト ボックス 221"/>
        <xdr:cNvSpPr txBox="1"/>
      </xdr:nvSpPr>
      <xdr:spPr>
        <a:xfrm>
          <a:off x="2844800" y="1361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121628</xdr:rowOff>
    </xdr:from>
    <xdr:to>
      <xdr:col>11</xdr:col>
      <xdr:colOff>82550</xdr:colOff>
      <xdr:row>81</xdr:row>
      <xdr:rowOff>51778</xdr:rowOff>
    </xdr:to>
    <xdr:sp macro="" textlink="">
      <xdr:nvSpPr>
        <xdr:cNvPr id="223" name="楕円 222"/>
        <xdr:cNvSpPr/>
      </xdr:nvSpPr>
      <xdr:spPr>
        <a:xfrm>
          <a:off x="2286000" y="138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61955</xdr:rowOff>
    </xdr:from>
    <xdr:ext cx="762000" cy="259045"/>
    <xdr:sp macro="" textlink="">
      <xdr:nvSpPr>
        <xdr:cNvPr id="224" name="テキスト ボックス 223"/>
        <xdr:cNvSpPr txBox="1"/>
      </xdr:nvSpPr>
      <xdr:spPr>
        <a:xfrm>
          <a:off x="1955800" y="1360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127265</xdr:rowOff>
    </xdr:from>
    <xdr:to>
      <xdr:col>7</xdr:col>
      <xdr:colOff>31750</xdr:colOff>
      <xdr:row>81</xdr:row>
      <xdr:rowOff>57415</xdr:rowOff>
    </xdr:to>
    <xdr:sp macro="" textlink="">
      <xdr:nvSpPr>
        <xdr:cNvPr id="225" name="楕円 224"/>
        <xdr:cNvSpPr/>
      </xdr:nvSpPr>
      <xdr:spPr>
        <a:xfrm>
          <a:off x="1397000" y="1384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67592</xdr:rowOff>
    </xdr:from>
    <xdr:ext cx="762000" cy="259045"/>
    <xdr:sp macro="" textlink="">
      <xdr:nvSpPr>
        <xdr:cNvPr id="226" name="テキスト ボックス 225"/>
        <xdr:cNvSpPr txBox="1"/>
      </xdr:nvSpPr>
      <xdr:spPr>
        <a:xfrm>
          <a:off x="1066800" y="1361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前年度と数値</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の増減はないが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、類似団体の平均値から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は少し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既に各種手当等の廃止や見直しを実施して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おり、独自の手当などはない状況ではあるが、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適正に維持できるよう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22098</xdr:rowOff>
    </xdr:from>
    <xdr:to>
      <xdr:col>81</xdr:col>
      <xdr:colOff>44450</xdr:colOff>
      <xdr:row>85</xdr:row>
      <xdr:rowOff>22098</xdr:rowOff>
    </xdr:to>
    <xdr:cxnSp macro="">
      <xdr:nvCxnSpPr>
        <xdr:cNvPr id="258" name="直線コネクタ 257"/>
        <xdr:cNvCxnSpPr/>
      </xdr:nvCxnSpPr>
      <xdr:spPr>
        <a:xfrm>
          <a:off x="16179800" y="1459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10161</xdr:rowOff>
    </xdr:from>
    <xdr:to>
      <xdr:col>77</xdr:col>
      <xdr:colOff>44450</xdr:colOff>
      <xdr:row>85</xdr:row>
      <xdr:rowOff>22098</xdr:rowOff>
    </xdr:to>
    <xdr:cxnSp macro="">
      <xdr:nvCxnSpPr>
        <xdr:cNvPr id="261" name="直線コネクタ 260"/>
        <xdr:cNvCxnSpPr/>
      </xdr:nvCxnSpPr>
      <xdr:spPr>
        <a:xfrm>
          <a:off x="15290800" y="14411961"/>
          <a:ext cx="889000" cy="1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10161</xdr:rowOff>
    </xdr:to>
    <xdr:cxnSp macro="">
      <xdr:nvCxnSpPr>
        <xdr:cNvPr id="264" name="直線コネクタ 263"/>
        <xdr:cNvCxnSpPr/>
      </xdr:nvCxnSpPr>
      <xdr:spPr>
        <a:xfrm>
          <a:off x="14401800" y="143637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75185</xdr:rowOff>
    </xdr:from>
    <xdr:to>
      <xdr:col>73</xdr:col>
      <xdr:colOff>44450</xdr:colOff>
      <xdr:row>85</xdr:row>
      <xdr:rowOff>5335</xdr:rowOff>
    </xdr:to>
    <xdr:sp macro="" textlink="">
      <xdr:nvSpPr>
        <xdr:cNvPr id="265" name="フローチャート: 判断 264"/>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161562</xdr:rowOff>
    </xdr:from>
    <xdr:ext cx="762000" cy="259045"/>
    <xdr:sp macro="" textlink="">
      <xdr:nvSpPr>
        <xdr:cNvPr id="266" name="テキスト ボックス 265"/>
        <xdr:cNvSpPr txBox="1"/>
      </xdr:nvSpPr>
      <xdr:spPr>
        <a:xfrm>
          <a:off x="14909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39115</xdr:rowOff>
    </xdr:to>
    <xdr:cxnSp macro="">
      <xdr:nvCxnSpPr>
        <xdr:cNvPr id="267" name="直線コネクタ 266"/>
        <xdr:cNvCxnSpPr/>
      </xdr:nvCxnSpPr>
      <xdr:spPr>
        <a:xfrm flipV="1">
          <a:off x="13512800" y="14363700"/>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75185</xdr:rowOff>
    </xdr:from>
    <xdr:to>
      <xdr:col>68</xdr:col>
      <xdr:colOff>203200</xdr:colOff>
      <xdr:row>85</xdr:row>
      <xdr:rowOff>5335</xdr:rowOff>
    </xdr:to>
    <xdr:sp macro="" textlink="">
      <xdr:nvSpPr>
        <xdr:cNvPr id="268" name="フローチャート: 判断 26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161562</xdr:rowOff>
    </xdr:from>
    <xdr:ext cx="762000" cy="259045"/>
    <xdr:sp macro="" textlink="">
      <xdr:nvSpPr>
        <xdr:cNvPr id="269" name="テキスト ボックス 268"/>
        <xdr:cNvSpPr txBox="1"/>
      </xdr:nvSpPr>
      <xdr:spPr>
        <a:xfrm>
          <a:off x="14020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65532</xdr:rowOff>
    </xdr:from>
    <xdr:to>
      <xdr:col>64</xdr:col>
      <xdr:colOff>152400</xdr:colOff>
      <xdr:row>84</xdr:row>
      <xdr:rowOff>167132</xdr:rowOff>
    </xdr:to>
    <xdr:sp macro="" textlink="">
      <xdr:nvSpPr>
        <xdr:cNvPr id="270" name="フローチャート: 判断 269"/>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151909</xdr:rowOff>
    </xdr:from>
    <xdr:ext cx="762000" cy="259045"/>
    <xdr:sp macro="" textlink="">
      <xdr:nvSpPr>
        <xdr:cNvPr id="271" name="テキスト ボックス 270"/>
        <xdr:cNvSpPr txBox="1"/>
      </xdr:nvSpPr>
      <xdr:spPr>
        <a:xfrm>
          <a:off x="13131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142748</xdr:rowOff>
    </xdr:from>
    <xdr:to>
      <xdr:col>81</xdr:col>
      <xdr:colOff>95250</xdr:colOff>
      <xdr:row>85</xdr:row>
      <xdr:rowOff>72898</xdr:rowOff>
    </xdr:to>
    <xdr:sp macro="" textlink="">
      <xdr:nvSpPr>
        <xdr:cNvPr id="277" name="楕円 276"/>
        <xdr:cNvSpPr/>
      </xdr:nvSpPr>
      <xdr:spPr>
        <a:xfrm>
          <a:off x="169672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114825</xdr:rowOff>
    </xdr:from>
    <xdr:ext cx="762000" cy="259045"/>
    <xdr:sp macro="" textlink="">
      <xdr:nvSpPr>
        <xdr:cNvPr id="278" name="給与水準   （国との比較）該当値テキスト"/>
        <xdr:cNvSpPr txBox="1"/>
      </xdr:nvSpPr>
      <xdr:spPr>
        <a:xfrm>
          <a:off x="17106900" y="1451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142748</xdr:rowOff>
    </xdr:from>
    <xdr:to>
      <xdr:col>77</xdr:col>
      <xdr:colOff>95250</xdr:colOff>
      <xdr:row>85</xdr:row>
      <xdr:rowOff>72898</xdr:rowOff>
    </xdr:to>
    <xdr:sp macro="" textlink="">
      <xdr:nvSpPr>
        <xdr:cNvPr id="279" name="楕円 278"/>
        <xdr:cNvSpPr/>
      </xdr:nvSpPr>
      <xdr:spPr>
        <a:xfrm>
          <a:off x="16129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57675</xdr:rowOff>
    </xdr:from>
    <xdr:ext cx="736600" cy="259045"/>
    <xdr:sp macro="" textlink="">
      <xdr:nvSpPr>
        <xdr:cNvPr id="280" name="テキスト ボックス 279"/>
        <xdr:cNvSpPr txBox="1"/>
      </xdr:nvSpPr>
      <xdr:spPr>
        <a:xfrm>
          <a:off x="15798800" y="1463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130811</xdr:rowOff>
    </xdr:from>
    <xdr:to>
      <xdr:col>73</xdr:col>
      <xdr:colOff>44450</xdr:colOff>
      <xdr:row>84</xdr:row>
      <xdr:rowOff>60961</xdr:rowOff>
    </xdr:to>
    <xdr:sp macro="" textlink="">
      <xdr:nvSpPr>
        <xdr:cNvPr id="281" name="楕円 280"/>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71138</xdr:rowOff>
    </xdr:from>
    <xdr:ext cx="762000" cy="259045"/>
    <xdr:sp macro="" textlink="">
      <xdr:nvSpPr>
        <xdr:cNvPr id="282" name="テキスト ボックス 281"/>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3" name="楕円 282"/>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4" name="テキスト ボックス 283"/>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159765</xdr:rowOff>
    </xdr:from>
    <xdr:to>
      <xdr:col>64</xdr:col>
      <xdr:colOff>152400</xdr:colOff>
      <xdr:row>84</xdr:row>
      <xdr:rowOff>89915</xdr:rowOff>
    </xdr:to>
    <xdr:sp macro="" textlink="">
      <xdr:nvSpPr>
        <xdr:cNvPr id="285" name="楕円 284"/>
        <xdr:cNvSpPr/>
      </xdr:nvSpPr>
      <xdr:spPr>
        <a:xfrm>
          <a:off x="13462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100092</xdr:rowOff>
    </xdr:from>
    <xdr:ext cx="762000" cy="259045"/>
    <xdr:sp macro="" textlink="">
      <xdr:nvSpPr>
        <xdr:cNvPr id="286" name="テキスト ボックス 285"/>
        <xdr:cNvSpPr txBox="1"/>
      </xdr:nvSpPr>
      <xdr:spPr>
        <a:xfrm>
          <a:off x="13131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前年度と比較して数値は減少し、行財政改革による定員管理の適正化の継続により、類似団体、全国、県の各平均を大きく下回っている。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今後も行政運営の効率化と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多様化する住民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サービス</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への対応において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バランスを測りながら、引き続き定員管理の適正化を継続していく。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97508</xdr:rowOff>
    </xdr:from>
    <xdr:to>
      <xdr:col>81</xdr:col>
      <xdr:colOff>44450</xdr:colOff>
      <xdr:row>58</xdr:row>
      <xdr:rowOff>102870</xdr:rowOff>
    </xdr:to>
    <xdr:cxnSp macro="">
      <xdr:nvCxnSpPr>
        <xdr:cNvPr id="321" name="直線コネクタ 320"/>
        <xdr:cNvCxnSpPr/>
      </xdr:nvCxnSpPr>
      <xdr:spPr>
        <a:xfrm flipV="1">
          <a:off x="16179800" y="10041608"/>
          <a:ext cx="8382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102870</xdr:rowOff>
    </xdr:from>
    <xdr:to>
      <xdr:col>77</xdr:col>
      <xdr:colOff>44450</xdr:colOff>
      <xdr:row>58</xdr:row>
      <xdr:rowOff>129681</xdr:rowOff>
    </xdr:to>
    <xdr:cxnSp macro="">
      <xdr:nvCxnSpPr>
        <xdr:cNvPr id="324" name="直線コネクタ 323"/>
        <xdr:cNvCxnSpPr/>
      </xdr:nvCxnSpPr>
      <xdr:spPr>
        <a:xfrm flipV="1">
          <a:off x="15290800" y="1004697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110913</xdr:rowOff>
    </xdr:from>
    <xdr:to>
      <xdr:col>72</xdr:col>
      <xdr:colOff>203200</xdr:colOff>
      <xdr:row>58</xdr:row>
      <xdr:rowOff>129681</xdr:rowOff>
    </xdr:to>
    <xdr:cxnSp macro="">
      <xdr:nvCxnSpPr>
        <xdr:cNvPr id="327" name="直線コネクタ 326"/>
        <xdr:cNvCxnSpPr/>
      </xdr:nvCxnSpPr>
      <xdr:spPr>
        <a:xfrm>
          <a:off x="14401800" y="10055013"/>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8" name="フローチャート: 判断 327"/>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11658</xdr:rowOff>
    </xdr:from>
    <xdr:ext cx="762000" cy="259045"/>
    <xdr:sp macro="" textlink="">
      <xdr:nvSpPr>
        <xdr:cNvPr id="329" name="テキスト ボックス 328"/>
        <xdr:cNvSpPr txBox="1"/>
      </xdr:nvSpPr>
      <xdr:spPr>
        <a:xfrm>
          <a:off x="14909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100189</xdr:rowOff>
    </xdr:from>
    <xdr:to>
      <xdr:col>68</xdr:col>
      <xdr:colOff>152400</xdr:colOff>
      <xdr:row>58</xdr:row>
      <xdr:rowOff>110913</xdr:rowOff>
    </xdr:to>
    <xdr:cxnSp macro="">
      <xdr:nvCxnSpPr>
        <xdr:cNvPr id="330" name="直線コネクタ 329"/>
        <xdr:cNvCxnSpPr/>
      </xdr:nvCxnSpPr>
      <xdr:spPr>
        <a:xfrm>
          <a:off x="13512800" y="10044289"/>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63218</xdr:rowOff>
    </xdr:from>
    <xdr:to>
      <xdr:col>68</xdr:col>
      <xdr:colOff>203200</xdr:colOff>
      <xdr:row>61</xdr:row>
      <xdr:rowOff>164818</xdr:rowOff>
    </xdr:to>
    <xdr:sp macro="" textlink="">
      <xdr:nvSpPr>
        <xdr:cNvPr id="331" name="フローチャート: 判断 330"/>
        <xdr:cNvSpPr/>
      </xdr:nvSpPr>
      <xdr:spPr>
        <a:xfrm>
          <a:off x="14351000" y="1052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149595</xdr:rowOff>
    </xdr:from>
    <xdr:ext cx="762000" cy="259045"/>
    <xdr:sp macro="" textlink="">
      <xdr:nvSpPr>
        <xdr:cNvPr id="332" name="テキスト ボックス 331"/>
        <xdr:cNvSpPr txBox="1"/>
      </xdr:nvSpPr>
      <xdr:spPr>
        <a:xfrm>
          <a:off x="14020800" y="1060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27023</xdr:rowOff>
    </xdr:from>
    <xdr:to>
      <xdr:col>64</xdr:col>
      <xdr:colOff>152400</xdr:colOff>
      <xdr:row>61</xdr:row>
      <xdr:rowOff>128623</xdr:rowOff>
    </xdr:to>
    <xdr:sp macro="" textlink="">
      <xdr:nvSpPr>
        <xdr:cNvPr id="333" name="フローチャート: 判断 332"/>
        <xdr:cNvSpPr/>
      </xdr:nvSpPr>
      <xdr:spPr>
        <a:xfrm>
          <a:off x="13462000" y="1048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113400</xdr:rowOff>
    </xdr:from>
    <xdr:ext cx="762000" cy="259045"/>
    <xdr:sp macro="" textlink="">
      <xdr:nvSpPr>
        <xdr:cNvPr id="334" name="テキスト ボックス 333"/>
        <xdr:cNvSpPr txBox="1"/>
      </xdr:nvSpPr>
      <xdr:spPr>
        <a:xfrm>
          <a:off x="13131800" y="105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46708</xdr:rowOff>
    </xdr:from>
    <xdr:to>
      <xdr:col>81</xdr:col>
      <xdr:colOff>95250</xdr:colOff>
      <xdr:row>58</xdr:row>
      <xdr:rowOff>148308</xdr:rowOff>
    </xdr:to>
    <xdr:sp macro="" textlink="">
      <xdr:nvSpPr>
        <xdr:cNvPr id="340" name="楕円 339"/>
        <xdr:cNvSpPr/>
      </xdr:nvSpPr>
      <xdr:spPr>
        <a:xfrm>
          <a:off x="16967200" y="99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63235</xdr:rowOff>
    </xdr:from>
    <xdr:ext cx="762000" cy="259045"/>
    <xdr:sp macro="" textlink="">
      <xdr:nvSpPr>
        <xdr:cNvPr id="341" name="定員管理の状況該当値テキスト"/>
        <xdr:cNvSpPr txBox="1"/>
      </xdr:nvSpPr>
      <xdr:spPr>
        <a:xfrm>
          <a:off x="17106900" y="983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52070</xdr:rowOff>
    </xdr:from>
    <xdr:to>
      <xdr:col>77</xdr:col>
      <xdr:colOff>95250</xdr:colOff>
      <xdr:row>58</xdr:row>
      <xdr:rowOff>153670</xdr:rowOff>
    </xdr:to>
    <xdr:sp macro="" textlink="">
      <xdr:nvSpPr>
        <xdr:cNvPr id="342" name="楕円 341"/>
        <xdr:cNvSpPr/>
      </xdr:nvSpPr>
      <xdr:spPr>
        <a:xfrm>
          <a:off x="16129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163847</xdr:rowOff>
    </xdr:from>
    <xdr:ext cx="736600" cy="259045"/>
    <xdr:sp macro="" textlink="">
      <xdr:nvSpPr>
        <xdr:cNvPr id="343" name="テキスト ボックス 342"/>
        <xdr:cNvSpPr txBox="1"/>
      </xdr:nvSpPr>
      <xdr:spPr>
        <a:xfrm>
          <a:off x="15798800" y="97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78881</xdr:rowOff>
    </xdr:from>
    <xdr:to>
      <xdr:col>73</xdr:col>
      <xdr:colOff>44450</xdr:colOff>
      <xdr:row>59</xdr:row>
      <xdr:rowOff>9031</xdr:rowOff>
    </xdr:to>
    <xdr:sp macro="" textlink="">
      <xdr:nvSpPr>
        <xdr:cNvPr id="344" name="楕円 343"/>
        <xdr:cNvSpPr/>
      </xdr:nvSpPr>
      <xdr:spPr>
        <a:xfrm>
          <a:off x="15240000" y="1002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19208</xdr:rowOff>
    </xdr:from>
    <xdr:ext cx="762000" cy="259045"/>
    <xdr:sp macro="" textlink="">
      <xdr:nvSpPr>
        <xdr:cNvPr id="345" name="テキスト ボックス 344"/>
        <xdr:cNvSpPr txBox="1"/>
      </xdr:nvSpPr>
      <xdr:spPr>
        <a:xfrm>
          <a:off x="14909800" y="979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60113</xdr:rowOff>
    </xdr:from>
    <xdr:to>
      <xdr:col>68</xdr:col>
      <xdr:colOff>203200</xdr:colOff>
      <xdr:row>58</xdr:row>
      <xdr:rowOff>161713</xdr:rowOff>
    </xdr:to>
    <xdr:sp macro="" textlink="">
      <xdr:nvSpPr>
        <xdr:cNvPr id="346" name="楕円 345"/>
        <xdr:cNvSpPr/>
      </xdr:nvSpPr>
      <xdr:spPr>
        <a:xfrm>
          <a:off x="14351000" y="100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440</xdr:rowOff>
    </xdr:from>
    <xdr:ext cx="762000" cy="259045"/>
    <xdr:sp macro="" textlink="">
      <xdr:nvSpPr>
        <xdr:cNvPr id="347" name="テキスト ボックス 346"/>
        <xdr:cNvSpPr txBox="1"/>
      </xdr:nvSpPr>
      <xdr:spPr>
        <a:xfrm>
          <a:off x="14020800" y="977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49389</xdr:rowOff>
    </xdr:from>
    <xdr:to>
      <xdr:col>64</xdr:col>
      <xdr:colOff>152400</xdr:colOff>
      <xdr:row>58</xdr:row>
      <xdr:rowOff>150989</xdr:rowOff>
    </xdr:to>
    <xdr:sp macro="" textlink="">
      <xdr:nvSpPr>
        <xdr:cNvPr id="348" name="楕円 347"/>
        <xdr:cNvSpPr/>
      </xdr:nvSpPr>
      <xdr:spPr>
        <a:xfrm>
          <a:off x="13462000" y="99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161166</xdr:rowOff>
    </xdr:from>
    <xdr:ext cx="762000" cy="259045"/>
    <xdr:sp macro="" textlink="">
      <xdr:nvSpPr>
        <xdr:cNvPr id="349" name="テキスト ボックス 348"/>
        <xdr:cNvSpPr txBox="1"/>
      </xdr:nvSpPr>
      <xdr:spPr>
        <a:xfrm>
          <a:off x="13131800" y="97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普通建設事業費等に係る起債の償還に伴い、類似団体、全国市町村の各平均をともに上回っている。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借入については十分検討を行うなどし、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％減少となった。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今後も起債の対象となる普通建設事業が控えており、実質公債比率について、横ばいもしくは上昇していく見込みであるので、引き続き財政健全化を図ることが優先事項となる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92710</xdr:rowOff>
    </xdr:from>
    <xdr:to>
      <xdr:col>81</xdr:col>
      <xdr:colOff>44450</xdr:colOff>
      <xdr:row>45</xdr:row>
      <xdr:rowOff>1694</xdr:rowOff>
    </xdr:to>
    <xdr:cxnSp macro="">
      <xdr:nvCxnSpPr>
        <xdr:cNvPr id="382" name="直線コネクタ 381"/>
        <xdr:cNvCxnSpPr/>
      </xdr:nvCxnSpPr>
      <xdr:spPr>
        <a:xfrm flipV="1">
          <a:off x="16179800" y="763651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1694</xdr:rowOff>
    </xdr:from>
    <xdr:to>
      <xdr:col>77</xdr:col>
      <xdr:colOff>44450</xdr:colOff>
      <xdr:row>45</xdr:row>
      <xdr:rowOff>49954</xdr:rowOff>
    </xdr:to>
    <xdr:cxnSp macro="">
      <xdr:nvCxnSpPr>
        <xdr:cNvPr id="385" name="直線コネクタ 384"/>
        <xdr:cNvCxnSpPr/>
      </xdr:nvCxnSpPr>
      <xdr:spPr>
        <a:xfrm flipV="1">
          <a:off x="15290800" y="77169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1694</xdr:rowOff>
    </xdr:from>
    <xdr:to>
      <xdr:col>72</xdr:col>
      <xdr:colOff>203200</xdr:colOff>
      <xdr:row>45</xdr:row>
      <xdr:rowOff>49954</xdr:rowOff>
    </xdr:to>
    <xdr:cxnSp macro="">
      <xdr:nvCxnSpPr>
        <xdr:cNvPr id="388" name="直線コネクタ 387"/>
        <xdr:cNvCxnSpPr/>
      </xdr:nvCxnSpPr>
      <xdr:spPr>
        <a:xfrm>
          <a:off x="14401800" y="77169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9" name="フローチャート: 判断 388"/>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90" name="テキスト ボックス 389"/>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45</xdr:row>
      <xdr:rowOff>1694</xdr:rowOff>
    </xdr:to>
    <xdr:cxnSp macro="">
      <xdr:nvCxnSpPr>
        <xdr:cNvPr id="391" name="直線コネクタ 390"/>
        <xdr:cNvCxnSpPr/>
      </xdr:nvCxnSpPr>
      <xdr:spPr>
        <a:xfrm>
          <a:off x="13512800" y="76365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2" name="フローチャート: 判断 391"/>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3" name="テキスト ボックス 392"/>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4" name="フローチャート: 判断 393"/>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5" name="テキスト ボックス 394"/>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41910</xdr:rowOff>
    </xdr:from>
    <xdr:to>
      <xdr:col>81</xdr:col>
      <xdr:colOff>95250</xdr:colOff>
      <xdr:row>44</xdr:row>
      <xdr:rowOff>143510</xdr:rowOff>
    </xdr:to>
    <xdr:sp macro="" textlink="">
      <xdr:nvSpPr>
        <xdr:cNvPr id="401" name="楕円 400"/>
        <xdr:cNvSpPr/>
      </xdr:nvSpPr>
      <xdr:spPr>
        <a:xfrm>
          <a:off x="16967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13987</xdr:rowOff>
    </xdr:from>
    <xdr:ext cx="762000" cy="259045"/>
    <xdr:sp macro="" textlink="">
      <xdr:nvSpPr>
        <xdr:cNvPr id="402" name="公債費負担の状況該当値テキスト"/>
        <xdr:cNvSpPr txBox="1"/>
      </xdr:nvSpPr>
      <xdr:spPr>
        <a:xfrm>
          <a:off x="1710690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122344</xdr:rowOff>
    </xdr:from>
    <xdr:to>
      <xdr:col>77</xdr:col>
      <xdr:colOff>95250</xdr:colOff>
      <xdr:row>45</xdr:row>
      <xdr:rowOff>52494</xdr:rowOff>
    </xdr:to>
    <xdr:sp macro="" textlink="">
      <xdr:nvSpPr>
        <xdr:cNvPr id="403" name="楕円 402"/>
        <xdr:cNvSpPr/>
      </xdr:nvSpPr>
      <xdr:spPr>
        <a:xfrm>
          <a:off x="16129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37271</xdr:rowOff>
    </xdr:from>
    <xdr:ext cx="736600" cy="259045"/>
    <xdr:sp macro="" textlink="">
      <xdr:nvSpPr>
        <xdr:cNvPr id="404" name="テキスト ボックス 403"/>
        <xdr:cNvSpPr txBox="1"/>
      </xdr:nvSpPr>
      <xdr:spPr>
        <a:xfrm>
          <a:off x="15798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170604</xdr:rowOff>
    </xdr:from>
    <xdr:to>
      <xdr:col>73</xdr:col>
      <xdr:colOff>44450</xdr:colOff>
      <xdr:row>45</xdr:row>
      <xdr:rowOff>100754</xdr:rowOff>
    </xdr:to>
    <xdr:sp macro="" textlink="">
      <xdr:nvSpPr>
        <xdr:cNvPr id="405" name="楕円 404"/>
        <xdr:cNvSpPr/>
      </xdr:nvSpPr>
      <xdr:spPr>
        <a:xfrm>
          <a:off x="15240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85531</xdr:rowOff>
    </xdr:from>
    <xdr:ext cx="762000" cy="259045"/>
    <xdr:sp macro="" textlink="">
      <xdr:nvSpPr>
        <xdr:cNvPr id="406" name="テキスト ボックス 405"/>
        <xdr:cNvSpPr txBox="1"/>
      </xdr:nvSpPr>
      <xdr:spPr>
        <a:xfrm>
          <a:off x="14909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122344</xdr:rowOff>
    </xdr:from>
    <xdr:to>
      <xdr:col>68</xdr:col>
      <xdr:colOff>203200</xdr:colOff>
      <xdr:row>45</xdr:row>
      <xdr:rowOff>52494</xdr:rowOff>
    </xdr:to>
    <xdr:sp macro="" textlink="">
      <xdr:nvSpPr>
        <xdr:cNvPr id="407" name="楕円 406"/>
        <xdr:cNvSpPr/>
      </xdr:nvSpPr>
      <xdr:spPr>
        <a:xfrm>
          <a:off x="14351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37271</xdr:rowOff>
    </xdr:from>
    <xdr:ext cx="762000" cy="259045"/>
    <xdr:sp macro="" textlink="">
      <xdr:nvSpPr>
        <xdr:cNvPr id="408" name="テキスト ボックス 407"/>
        <xdr:cNvSpPr txBox="1"/>
      </xdr:nvSpPr>
      <xdr:spPr>
        <a:xfrm>
          <a:off x="14020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09" name="楕円 408"/>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10" name="テキスト ボックス 409"/>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昨年度と比較して大きく数値を改善したが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まだまだ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今後は各種事業の見直しや、財政状況、新規事業についての優先順位を見極めながら財政の健全化の取組みを行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い、現状の水準を維持及び改善に取り組む。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92625</xdr:rowOff>
    </xdr:from>
    <xdr:to>
      <xdr:col>81</xdr:col>
      <xdr:colOff>44450</xdr:colOff>
      <xdr:row>16</xdr:row>
      <xdr:rowOff>106045</xdr:rowOff>
    </xdr:to>
    <xdr:cxnSp macro="">
      <xdr:nvCxnSpPr>
        <xdr:cNvPr id="444" name="直線コネクタ 443"/>
        <xdr:cNvCxnSpPr/>
      </xdr:nvCxnSpPr>
      <xdr:spPr>
        <a:xfrm flipV="1">
          <a:off x="16179800" y="2492925"/>
          <a:ext cx="838200" cy="35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106045</xdr:rowOff>
    </xdr:from>
    <xdr:to>
      <xdr:col>77</xdr:col>
      <xdr:colOff>44450</xdr:colOff>
      <xdr:row>17</xdr:row>
      <xdr:rowOff>91440</xdr:rowOff>
    </xdr:to>
    <xdr:cxnSp macro="">
      <xdr:nvCxnSpPr>
        <xdr:cNvPr id="447" name="直線コネクタ 446"/>
        <xdr:cNvCxnSpPr/>
      </xdr:nvCxnSpPr>
      <xdr:spPr>
        <a:xfrm flipV="1">
          <a:off x="15290800" y="284924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85810</xdr:rowOff>
    </xdr:from>
    <xdr:to>
      <xdr:col>72</xdr:col>
      <xdr:colOff>203200</xdr:colOff>
      <xdr:row>17</xdr:row>
      <xdr:rowOff>91440</xdr:rowOff>
    </xdr:to>
    <xdr:cxnSp macro="">
      <xdr:nvCxnSpPr>
        <xdr:cNvPr id="450" name="直線コネクタ 449"/>
        <xdr:cNvCxnSpPr/>
      </xdr:nvCxnSpPr>
      <xdr:spPr>
        <a:xfrm>
          <a:off x="14401800" y="3000460"/>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115951</xdr:rowOff>
    </xdr:from>
    <xdr:to>
      <xdr:col>73</xdr:col>
      <xdr:colOff>44450</xdr:colOff>
      <xdr:row>14</xdr:row>
      <xdr:rowOff>46101</xdr:rowOff>
    </xdr:to>
    <xdr:sp macro="" textlink="">
      <xdr:nvSpPr>
        <xdr:cNvPr id="451" name="フローチャート: 判断 450"/>
        <xdr:cNvSpPr/>
      </xdr:nvSpPr>
      <xdr:spPr>
        <a:xfrm>
          <a:off x="15240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56278</xdr:rowOff>
    </xdr:from>
    <xdr:ext cx="762000" cy="259045"/>
    <xdr:sp macro="" textlink="">
      <xdr:nvSpPr>
        <xdr:cNvPr id="452" name="テキスト ボックス 451"/>
        <xdr:cNvSpPr txBox="1"/>
      </xdr:nvSpPr>
      <xdr:spPr>
        <a:xfrm>
          <a:off x="14909800" y="211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85810</xdr:rowOff>
    </xdr:from>
    <xdr:to>
      <xdr:col>68</xdr:col>
      <xdr:colOff>152400</xdr:colOff>
      <xdr:row>18</xdr:row>
      <xdr:rowOff>8467</xdr:rowOff>
    </xdr:to>
    <xdr:cxnSp macro="">
      <xdr:nvCxnSpPr>
        <xdr:cNvPr id="453" name="直線コネクタ 452"/>
        <xdr:cNvCxnSpPr/>
      </xdr:nvCxnSpPr>
      <xdr:spPr>
        <a:xfrm flipV="1">
          <a:off x="13512800" y="3000460"/>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4" name="フローチャート: 判断 45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5" name="テキスト ボックス 45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6" name="フローチャート: 判断 45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7" name="テキスト ボックス 45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41825</xdr:rowOff>
    </xdr:from>
    <xdr:to>
      <xdr:col>81</xdr:col>
      <xdr:colOff>95250</xdr:colOff>
      <xdr:row>14</xdr:row>
      <xdr:rowOff>143425</xdr:rowOff>
    </xdr:to>
    <xdr:sp macro="" textlink="">
      <xdr:nvSpPr>
        <xdr:cNvPr id="463" name="楕円 462"/>
        <xdr:cNvSpPr/>
      </xdr:nvSpPr>
      <xdr:spPr>
        <a:xfrm>
          <a:off x="169672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13902</xdr:rowOff>
    </xdr:from>
    <xdr:ext cx="762000" cy="259045"/>
    <xdr:sp macro="" textlink="">
      <xdr:nvSpPr>
        <xdr:cNvPr id="464" name="将来負担の状況該当値テキスト"/>
        <xdr:cNvSpPr txBox="1"/>
      </xdr:nvSpPr>
      <xdr:spPr>
        <a:xfrm>
          <a:off x="17106900" y="241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55245</xdr:rowOff>
    </xdr:from>
    <xdr:to>
      <xdr:col>77</xdr:col>
      <xdr:colOff>95250</xdr:colOff>
      <xdr:row>16</xdr:row>
      <xdr:rowOff>156845</xdr:rowOff>
    </xdr:to>
    <xdr:sp macro="" textlink="">
      <xdr:nvSpPr>
        <xdr:cNvPr id="465" name="楕円 464"/>
        <xdr:cNvSpPr/>
      </xdr:nvSpPr>
      <xdr:spPr>
        <a:xfrm>
          <a:off x="16129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141622</xdr:rowOff>
    </xdr:from>
    <xdr:ext cx="736600" cy="259045"/>
    <xdr:sp macro="" textlink="">
      <xdr:nvSpPr>
        <xdr:cNvPr id="466" name="テキスト ボックス 465"/>
        <xdr:cNvSpPr txBox="1"/>
      </xdr:nvSpPr>
      <xdr:spPr>
        <a:xfrm>
          <a:off x="15798800" y="288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40640</xdr:rowOff>
    </xdr:from>
    <xdr:to>
      <xdr:col>73</xdr:col>
      <xdr:colOff>44450</xdr:colOff>
      <xdr:row>17</xdr:row>
      <xdr:rowOff>142240</xdr:rowOff>
    </xdr:to>
    <xdr:sp macro="" textlink="">
      <xdr:nvSpPr>
        <xdr:cNvPr id="467" name="楕円 466"/>
        <xdr:cNvSpPr/>
      </xdr:nvSpPr>
      <xdr:spPr>
        <a:xfrm>
          <a:off x="15240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127017</xdr:rowOff>
    </xdr:from>
    <xdr:ext cx="762000" cy="259045"/>
    <xdr:sp macro="" textlink="">
      <xdr:nvSpPr>
        <xdr:cNvPr id="468" name="テキスト ボックス 467"/>
        <xdr:cNvSpPr txBox="1"/>
      </xdr:nvSpPr>
      <xdr:spPr>
        <a:xfrm>
          <a:off x="14909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35010</xdr:rowOff>
    </xdr:from>
    <xdr:to>
      <xdr:col>68</xdr:col>
      <xdr:colOff>203200</xdr:colOff>
      <xdr:row>17</xdr:row>
      <xdr:rowOff>136610</xdr:rowOff>
    </xdr:to>
    <xdr:sp macro="" textlink="">
      <xdr:nvSpPr>
        <xdr:cNvPr id="469" name="楕円 468"/>
        <xdr:cNvSpPr/>
      </xdr:nvSpPr>
      <xdr:spPr>
        <a:xfrm>
          <a:off x="14351000" y="29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121387</xdr:rowOff>
    </xdr:from>
    <xdr:ext cx="762000" cy="259045"/>
    <xdr:sp macro="" textlink="">
      <xdr:nvSpPr>
        <xdr:cNvPr id="470" name="テキスト ボックス 469"/>
        <xdr:cNvSpPr txBox="1"/>
      </xdr:nvSpPr>
      <xdr:spPr>
        <a:xfrm>
          <a:off x="14020800" y="303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129117</xdr:rowOff>
    </xdr:from>
    <xdr:to>
      <xdr:col>64</xdr:col>
      <xdr:colOff>152400</xdr:colOff>
      <xdr:row>18</xdr:row>
      <xdr:rowOff>59267</xdr:rowOff>
    </xdr:to>
    <xdr:sp macro="" textlink="">
      <xdr:nvSpPr>
        <xdr:cNvPr id="471" name="楕円 470"/>
        <xdr:cNvSpPr/>
      </xdr:nvSpPr>
      <xdr:spPr>
        <a:xfrm>
          <a:off x="134620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44044</xdr:rowOff>
    </xdr:from>
    <xdr:ext cx="762000" cy="259045"/>
    <xdr:sp macro="" textlink="">
      <xdr:nvSpPr>
        <xdr:cNvPr id="472" name="テキスト ボックス 471"/>
        <xdr:cNvSpPr txBox="1"/>
      </xdr:nvSpPr>
      <xdr:spPr>
        <a:xfrm>
          <a:off x="13131800" y="313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114300</xdr:colOff>
      <xdr:row>26</xdr:row>
      <xdr:rowOff>28575</xdr:rowOff>
    </xdr:from>
    <xdr:ext cx="9099176" cy="521425"/>
    <xdr:sp macro="" textlink="">
      <xdr:nvSpPr>
        <xdr:cNvPr id="473" name="テキスト ボックス 472">
          <a:extLst>
            <a:ext uri="{FF2B5EF4-FFF2-40B4-BE49-F238E27FC236}">
              <a16:creationId xmlns:a16="http://schemas.microsoft.com/office/drawing/2014/main" id="{B7833EC5-7802-49C9-93AF-5F55205E114C}"/>
            </a:ext>
          </a:extLst>
        </xdr:cNvPr>
        <xdr:cNvSpPr txBox="1"/>
      </xdr:nvSpPr>
      <xdr:spPr>
        <a:xfrm>
          <a:off x="742950" y="4486275"/>
          <a:ext cx="9099176"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a:t>
          </a:r>
          <a:endParaRPr kumimoji="1" lang="en-US" altLang="ja-JP" sz="1000">
            <a:solidFill>
              <a:srgbClr val="FF0000"/>
            </a:solidFill>
            <a:latin typeface="ＭＳ Ｐゴシック" panose="020B0600070205080204" pitchFamily="50" charset="-128"/>
            <a:ea typeface="+mn-ea"/>
          </a:endParaRPr>
        </a:p>
        <a:p>
          <a:pPr algn="l"/>
          <a:r>
            <a:rPr kumimoji="1" lang="ja-JP" altLang="en-US" sz="1000">
              <a:solidFill>
                <a:srgbClr val="FF0000"/>
              </a:solidFill>
              <a:latin typeface="ＭＳ Ｐゴシック" panose="020B0600070205080204" pitchFamily="50" charset="-128"/>
              <a:ea typeface="+mn-ea"/>
            </a:rPr>
            <a:t>　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15,685
15,633
57.37
7,814,575
7,403,339
330,635
4,412,962
6,058,144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既に各種手当等の廃止や見直しを実施しており、全国平均や県平均と比較して低い割合であることから、今後も行政運営の効率化とサービス向上のバランスを図りながら、引き続き定員管理の適正化等の取組みを継続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155575</xdr:rowOff>
    </xdr:from>
    <xdr:to>
      <xdr:col>24</xdr:col>
      <xdr:colOff>25400</xdr:colOff>
      <xdr:row>41</xdr:row>
      <xdr:rowOff>98425</xdr:rowOff>
    </xdr:to>
    <xdr:cxnSp macro="">
      <xdr:nvCxnSpPr>
        <xdr:cNvPr id="65" name="直線コネクタ 64"/>
        <xdr:cNvCxnSpPr/>
      </xdr:nvCxnSpPr>
      <xdr:spPr>
        <a:xfrm flipV="1">
          <a:off x="4826000" y="58134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70502</xdr:rowOff>
    </xdr:from>
    <xdr:ext cx="762000" cy="259045"/>
    <xdr:sp macro="" textlink="">
      <xdr:nvSpPr>
        <xdr:cNvPr id="66" name="人件費最小値テキスト"/>
        <xdr:cNvSpPr txBox="1"/>
      </xdr:nvSpPr>
      <xdr:spPr>
        <a:xfrm>
          <a:off x="4914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98425</xdr:rowOff>
    </xdr:from>
    <xdr:to>
      <xdr:col>24</xdr:col>
      <xdr:colOff>114300</xdr:colOff>
      <xdr:row>41</xdr:row>
      <xdr:rowOff>98425</xdr:rowOff>
    </xdr:to>
    <xdr:cxnSp macro="">
      <xdr:nvCxnSpPr>
        <xdr:cNvPr id="67" name="直線コネクタ 66"/>
        <xdr:cNvCxnSpPr/>
      </xdr:nvCxnSpPr>
      <xdr:spPr>
        <a:xfrm>
          <a:off x="4737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70502</xdr:rowOff>
    </xdr:from>
    <xdr:ext cx="762000" cy="259045"/>
    <xdr:sp macro="" textlink="">
      <xdr:nvSpPr>
        <xdr:cNvPr id="68" name="人件費最大値テキスト"/>
        <xdr:cNvSpPr txBox="1"/>
      </xdr:nvSpPr>
      <xdr:spPr>
        <a:xfrm>
          <a:off x="4914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155575</xdr:rowOff>
    </xdr:from>
    <xdr:to>
      <xdr:col>24</xdr:col>
      <xdr:colOff>114300</xdr:colOff>
      <xdr:row>33</xdr:row>
      <xdr:rowOff>155575</xdr:rowOff>
    </xdr:to>
    <xdr:cxnSp macro="">
      <xdr:nvCxnSpPr>
        <xdr:cNvPr id="69" name="直線コネクタ 68"/>
        <xdr:cNvCxnSpPr/>
      </xdr:nvCxnSpPr>
      <xdr:spPr>
        <a:xfrm>
          <a:off x="4737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50800</xdr:rowOff>
    </xdr:from>
    <xdr:to>
      <xdr:col>24</xdr:col>
      <xdr:colOff>25400</xdr:colOff>
      <xdr:row>36</xdr:row>
      <xdr:rowOff>12700</xdr:rowOff>
    </xdr:to>
    <xdr:cxnSp macro="">
      <xdr:nvCxnSpPr>
        <xdr:cNvPr id="70" name="直線コネクタ 69"/>
        <xdr:cNvCxnSpPr/>
      </xdr:nvCxnSpPr>
      <xdr:spPr>
        <a:xfrm flipV="1">
          <a:off x="3987800" y="6051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95902</xdr:rowOff>
    </xdr:from>
    <xdr:ext cx="762000" cy="259045"/>
    <xdr:sp macro="" textlink="">
      <xdr:nvSpPr>
        <xdr:cNvPr id="71" name="人件費平均値テキスト"/>
        <xdr:cNvSpPr txBox="1"/>
      </xdr:nvSpPr>
      <xdr:spPr>
        <a:xfrm>
          <a:off x="4914900" y="6268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123825</xdr:rowOff>
    </xdr:from>
    <xdr:to>
      <xdr:col>24</xdr:col>
      <xdr:colOff>76200</xdr:colOff>
      <xdr:row>37</xdr:row>
      <xdr:rowOff>53975</xdr:rowOff>
    </xdr:to>
    <xdr:sp macro="" textlink="">
      <xdr:nvSpPr>
        <xdr:cNvPr id="72" name="フローチャート: 判断 71"/>
        <xdr:cNvSpPr/>
      </xdr:nvSpPr>
      <xdr:spPr>
        <a:xfrm>
          <a:off x="47752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50800</xdr:rowOff>
    </xdr:from>
    <xdr:to>
      <xdr:col>19</xdr:col>
      <xdr:colOff>187325</xdr:colOff>
      <xdr:row>36</xdr:row>
      <xdr:rowOff>12700</xdr:rowOff>
    </xdr:to>
    <xdr:cxnSp macro="">
      <xdr:nvCxnSpPr>
        <xdr:cNvPr id="73" name="直線コネクタ 72"/>
        <xdr:cNvCxnSpPr/>
      </xdr:nvCxnSpPr>
      <xdr:spPr>
        <a:xfrm>
          <a:off x="3098800" y="570865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152400</xdr:rowOff>
    </xdr:from>
    <xdr:to>
      <xdr:col>20</xdr:col>
      <xdr:colOff>38100</xdr:colOff>
      <xdr:row>38</xdr:row>
      <xdr:rowOff>82550</xdr:rowOff>
    </xdr:to>
    <xdr:sp macro="" textlink="">
      <xdr:nvSpPr>
        <xdr:cNvPr id="74" name="フローチャート: 判断 73"/>
        <xdr:cNvSpPr/>
      </xdr:nvSpPr>
      <xdr:spPr>
        <a:xfrm>
          <a:off x="3937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67327</xdr:rowOff>
    </xdr:from>
    <xdr:ext cx="736600" cy="259045"/>
    <xdr:sp macro="" textlink="">
      <xdr:nvSpPr>
        <xdr:cNvPr id="75" name="テキスト ボックス 74"/>
        <xdr:cNvSpPr txBox="1"/>
      </xdr:nvSpPr>
      <xdr:spPr>
        <a:xfrm>
          <a:off x="3606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50800</xdr:rowOff>
    </xdr:from>
    <xdr:to>
      <xdr:col>15</xdr:col>
      <xdr:colOff>98425</xdr:colOff>
      <xdr:row>33</xdr:row>
      <xdr:rowOff>146050</xdr:rowOff>
    </xdr:to>
    <xdr:cxnSp macro="">
      <xdr:nvCxnSpPr>
        <xdr:cNvPr id="76" name="直線コネクタ 75"/>
        <xdr:cNvCxnSpPr/>
      </xdr:nvCxnSpPr>
      <xdr:spPr>
        <a:xfrm flipV="1">
          <a:off x="2209800" y="570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47625</xdr:rowOff>
    </xdr:from>
    <xdr:to>
      <xdr:col>15</xdr:col>
      <xdr:colOff>149225</xdr:colOff>
      <xdr:row>37</xdr:row>
      <xdr:rowOff>149225</xdr:rowOff>
    </xdr:to>
    <xdr:sp macro="" textlink="">
      <xdr:nvSpPr>
        <xdr:cNvPr id="77" name="フローチャート: 判断 76"/>
        <xdr:cNvSpPr/>
      </xdr:nvSpPr>
      <xdr:spPr>
        <a:xfrm>
          <a:off x="3048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134002</xdr:rowOff>
    </xdr:from>
    <xdr:ext cx="762000" cy="259045"/>
    <xdr:sp macro="" textlink="">
      <xdr:nvSpPr>
        <xdr:cNvPr id="78" name="テキスト ボックス 77"/>
        <xdr:cNvSpPr txBox="1"/>
      </xdr:nvSpPr>
      <xdr:spPr>
        <a:xfrm>
          <a:off x="2717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107950</xdr:rowOff>
    </xdr:from>
    <xdr:to>
      <xdr:col>11</xdr:col>
      <xdr:colOff>9525</xdr:colOff>
      <xdr:row>33</xdr:row>
      <xdr:rowOff>146050</xdr:rowOff>
    </xdr:to>
    <xdr:cxnSp macro="">
      <xdr:nvCxnSpPr>
        <xdr:cNvPr id="79" name="直線コネクタ 78"/>
        <xdr:cNvCxnSpPr/>
      </xdr:nvCxnSpPr>
      <xdr:spPr>
        <a:xfrm>
          <a:off x="1320800" y="576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81" name="テキスト ボックス 80"/>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0</xdr:rowOff>
    </xdr:from>
    <xdr:to>
      <xdr:col>6</xdr:col>
      <xdr:colOff>171450</xdr:colOff>
      <xdr:row>37</xdr:row>
      <xdr:rowOff>101600</xdr:rowOff>
    </xdr:to>
    <xdr:sp macro="" textlink="">
      <xdr:nvSpPr>
        <xdr:cNvPr id="82" name="フローチャート: 判断 81"/>
        <xdr:cNvSpPr/>
      </xdr:nvSpPr>
      <xdr:spPr>
        <a:xfrm>
          <a:off x="1270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86377</xdr:rowOff>
    </xdr:from>
    <xdr:ext cx="762000" cy="259045"/>
    <xdr:sp macro="" textlink="">
      <xdr:nvSpPr>
        <xdr:cNvPr id="83" name="テキスト ボックス 82"/>
        <xdr:cNvSpPr txBox="1"/>
      </xdr:nvSpPr>
      <xdr:spPr>
        <a:xfrm>
          <a:off x="939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89" name="楕円 88"/>
        <xdr:cNvSpPr/>
      </xdr:nvSpPr>
      <xdr:spPr>
        <a:xfrm>
          <a:off x="47752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16527</xdr:rowOff>
    </xdr:from>
    <xdr:ext cx="762000" cy="259045"/>
    <xdr:sp macro="" textlink="">
      <xdr:nvSpPr>
        <xdr:cNvPr id="90" name="人件費該当値テキスト"/>
        <xdr:cNvSpPr txBox="1"/>
      </xdr:nvSpPr>
      <xdr:spPr>
        <a:xfrm>
          <a:off x="49149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91" name="楕円 90"/>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92" name="テキスト ボックス 91"/>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0</xdr:rowOff>
    </xdr:from>
    <xdr:to>
      <xdr:col>15</xdr:col>
      <xdr:colOff>149225</xdr:colOff>
      <xdr:row>33</xdr:row>
      <xdr:rowOff>101600</xdr:rowOff>
    </xdr:to>
    <xdr:sp macro="" textlink="">
      <xdr:nvSpPr>
        <xdr:cNvPr id="93" name="楕円 92"/>
        <xdr:cNvSpPr/>
      </xdr:nvSpPr>
      <xdr:spPr>
        <a:xfrm>
          <a:off x="3048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111777</xdr:rowOff>
    </xdr:from>
    <xdr:ext cx="762000" cy="259045"/>
    <xdr:sp macro="" textlink="">
      <xdr:nvSpPr>
        <xdr:cNvPr id="94" name="テキスト ボックス 93"/>
        <xdr:cNvSpPr txBox="1"/>
      </xdr:nvSpPr>
      <xdr:spPr>
        <a:xfrm>
          <a:off x="2717800" y="542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5" name="楕円 94"/>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6" name="テキスト ボックス 95"/>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57150</xdr:rowOff>
    </xdr:from>
    <xdr:to>
      <xdr:col>6</xdr:col>
      <xdr:colOff>171450</xdr:colOff>
      <xdr:row>33</xdr:row>
      <xdr:rowOff>158750</xdr:rowOff>
    </xdr:to>
    <xdr:sp macro="" textlink="">
      <xdr:nvSpPr>
        <xdr:cNvPr id="97" name="楕円 96"/>
        <xdr:cNvSpPr/>
      </xdr:nvSpPr>
      <xdr:spPr>
        <a:xfrm>
          <a:off x="1270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168927</xdr:rowOff>
    </xdr:from>
    <xdr:ext cx="762000" cy="259045"/>
    <xdr:sp macro="" textlink="">
      <xdr:nvSpPr>
        <xdr:cNvPr id="98" name="テキスト ボックス 97"/>
        <xdr:cNvSpPr txBox="1"/>
      </xdr:nvSpPr>
      <xdr:spPr>
        <a:xfrm>
          <a:off x="939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a:t>
          </a:r>
          <a:r>
            <a:rPr kumimoji="1" lang="ja-JP" altLang="en-US" sz="1100" b="0" i="0" baseline="0">
              <a:solidFill>
                <a:schemeClr val="dk1"/>
              </a:solidFill>
              <a:effectLst/>
              <a:latin typeface="+mn-lt"/>
              <a:ea typeface="+mn-ea"/>
              <a:cs typeface="+mn-cs"/>
            </a:rPr>
            <a:t>同数値となって</a:t>
          </a:r>
          <a:r>
            <a:rPr kumimoji="1" lang="ja-JP" altLang="ja-JP" sz="1100" b="0" i="0" baseline="0">
              <a:solidFill>
                <a:schemeClr val="dk1"/>
              </a:solidFill>
              <a:effectLst/>
              <a:latin typeface="+mn-lt"/>
              <a:ea typeface="+mn-ea"/>
              <a:cs typeface="+mn-cs"/>
            </a:rPr>
            <a:t>いるが、依然として類似団体の平均値を上回っている。既に行財政改革の一環として、経費の削減や委託事業等の見直しに着手しており、物件費に係る経常収支比率について顕著な減額効果を生むことは容易ではないが、改善</a:t>
          </a:r>
          <a:r>
            <a:rPr kumimoji="1" lang="ja-JP" altLang="en-US" sz="1100" b="0" i="0" baseline="0">
              <a:solidFill>
                <a:schemeClr val="dk1"/>
              </a:solidFill>
              <a:effectLst/>
              <a:latin typeface="+mn-lt"/>
              <a:ea typeface="+mn-ea"/>
              <a:cs typeface="+mn-cs"/>
            </a:rPr>
            <a:t>や現状維持に</a:t>
          </a:r>
          <a:r>
            <a:rPr kumimoji="1" lang="ja-JP" altLang="ja-JP" sz="1100" b="0" i="0" baseline="0">
              <a:solidFill>
                <a:schemeClr val="dk1"/>
              </a:solidFill>
              <a:effectLst/>
              <a:latin typeface="+mn-lt"/>
              <a:ea typeface="+mn-ea"/>
              <a:cs typeface="+mn-cs"/>
            </a:rPr>
            <a:t>向けての取組みを行う。</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6" name="直線コネクタ 125"/>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7"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8" name="直線コネクタ 127"/>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9"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30" name="直線コネクタ 129"/>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46990</xdr:rowOff>
    </xdr:to>
    <xdr:cxnSp macro="">
      <xdr:nvCxnSpPr>
        <xdr:cNvPr id="131" name="直線コネクタ 130"/>
        <xdr:cNvCxnSpPr/>
      </xdr:nvCxnSpPr>
      <xdr:spPr>
        <a:xfrm>
          <a:off x="15671800" y="2961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2" name="物件費平均値テキスト"/>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3" name="フローチャート: 判断 132"/>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18</xdr:row>
      <xdr:rowOff>20320</xdr:rowOff>
    </xdr:to>
    <xdr:cxnSp macro="">
      <xdr:nvCxnSpPr>
        <xdr:cNvPr id="134" name="直線コネクタ 133"/>
        <xdr:cNvCxnSpPr/>
      </xdr:nvCxnSpPr>
      <xdr:spPr>
        <a:xfrm flipV="1">
          <a:off x="14782800" y="2961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5" name="フローチャート: 判断 134"/>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6" name="テキスト ボックス 135"/>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20320</xdr:rowOff>
    </xdr:to>
    <xdr:cxnSp macro="">
      <xdr:nvCxnSpPr>
        <xdr:cNvPr id="137" name="直線コネクタ 136"/>
        <xdr:cNvCxnSpPr/>
      </xdr:nvCxnSpPr>
      <xdr:spPr>
        <a:xfrm>
          <a:off x="13893800" y="309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8" name="フローチャート: 判断 137"/>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9" name="テキスト ボックス 138"/>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18</xdr:row>
      <xdr:rowOff>5080</xdr:rowOff>
    </xdr:to>
    <xdr:cxnSp macro="">
      <xdr:nvCxnSpPr>
        <xdr:cNvPr id="140" name="直線コネクタ 139"/>
        <xdr:cNvCxnSpPr/>
      </xdr:nvCxnSpPr>
      <xdr:spPr>
        <a:xfrm>
          <a:off x="13004800" y="2908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41" name="フローチャート: 判断 140"/>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42" name="テキスト ボックス 141"/>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50" name="楕円 149"/>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51"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52" name="楕円 151"/>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53" name="テキスト ボックス 152"/>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4" name="楕円 153"/>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55" name="テキスト ボックス 154"/>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6" name="楕円 155"/>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40657</xdr:rowOff>
    </xdr:from>
    <xdr:ext cx="762000" cy="259045"/>
    <xdr:sp macro="" textlink="">
      <xdr:nvSpPr>
        <xdr:cNvPr id="157" name="テキスト ボックス 156"/>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8" name="楕円 157"/>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9" name="テキスト ボックス 158"/>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同水準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となっている。全国、県の各平均を下回っているが、類似団体内においては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同程度と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している。今後の見通しとしては社会福祉費が増加していくことが予想されることから、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抑制につながる事業や取組を進めていくことが課題となる。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7" name="直線コネクタ 186"/>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8"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9" name="直線コネクタ 188"/>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95250</xdr:rowOff>
    </xdr:to>
    <xdr:cxnSp macro="">
      <xdr:nvCxnSpPr>
        <xdr:cNvPr id="192" name="直線コネクタ 191"/>
        <xdr:cNvCxnSpPr/>
      </xdr:nvCxnSpPr>
      <xdr:spPr>
        <a:xfrm flipV="1">
          <a:off x="3987800" y="9499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4" name="フローチャート: 判断 193"/>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57</xdr:row>
      <xdr:rowOff>31750</xdr:rowOff>
    </xdr:to>
    <xdr:cxnSp macro="">
      <xdr:nvCxnSpPr>
        <xdr:cNvPr id="195" name="直線コネクタ 194"/>
        <xdr:cNvCxnSpPr/>
      </xdr:nvCxnSpPr>
      <xdr:spPr>
        <a:xfrm flipV="1">
          <a:off x="3098800" y="95250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6" name="フローチャート: 判断 195"/>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7" name="テキスト ボックス 196"/>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57</xdr:row>
      <xdr:rowOff>31750</xdr:rowOff>
    </xdr:to>
    <xdr:cxnSp macro="">
      <xdr:nvCxnSpPr>
        <xdr:cNvPr id="198" name="直線コネクタ 197"/>
        <xdr:cNvCxnSpPr/>
      </xdr:nvCxnSpPr>
      <xdr:spPr>
        <a:xfrm>
          <a:off x="2209800" y="9702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9" name="フローチャート: 判断 198"/>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200" name="テキスト ボックス 199"/>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139700</xdr:rowOff>
    </xdr:to>
    <xdr:cxnSp macro="">
      <xdr:nvCxnSpPr>
        <xdr:cNvPr id="201" name="直線コネクタ 200"/>
        <xdr:cNvCxnSpPr/>
      </xdr:nvCxnSpPr>
      <xdr:spPr>
        <a:xfrm flipV="1">
          <a:off x="1320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2" name="フローチャート: 判断 201"/>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3" name="テキスト ボックス 202"/>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5" name="テキスト ボックス 204"/>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1" name="楕円 21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2"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13" name="楕円 212"/>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14" name="テキスト ボックス 213"/>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5" name="楕円 214"/>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6" name="テキスト ボックス 215"/>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7" name="楕円 216"/>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137177</xdr:rowOff>
    </xdr:from>
    <xdr:ext cx="762000" cy="259045"/>
    <xdr:sp macro="" textlink="">
      <xdr:nvSpPr>
        <xdr:cNvPr id="218" name="テキスト ボックス 217"/>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9" name="楕円 218"/>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3827</xdr:rowOff>
    </xdr:from>
    <xdr:ext cx="762000" cy="259045"/>
    <xdr:sp macro="" textlink="">
      <xdr:nvSpPr>
        <xdr:cNvPr id="220" name="テキスト ボックス 219"/>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前年度と比較して０．</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となっている。投資及び出資金・貸付金・維持補修費については</a:t>
          </a:r>
          <a:r>
            <a:rPr kumimoji="1" lang="ja-JP" altLang="en-US" sz="1100" b="0" i="0" baseline="0">
              <a:solidFill>
                <a:schemeClr val="dk1"/>
              </a:solidFill>
              <a:effectLst/>
              <a:latin typeface="+mn-lt"/>
              <a:ea typeface="+mn-ea"/>
              <a:cs typeface="+mn-cs"/>
            </a:rPr>
            <a:t>それほど大きな差はなかったが、</a:t>
          </a:r>
          <a:r>
            <a:rPr kumimoji="1" lang="ja-JP" altLang="ja-JP" sz="1100" b="0" i="0" baseline="0">
              <a:solidFill>
                <a:schemeClr val="dk1"/>
              </a:solidFill>
              <a:effectLst/>
              <a:latin typeface="+mn-lt"/>
              <a:ea typeface="+mn-ea"/>
              <a:cs typeface="+mn-cs"/>
            </a:rPr>
            <a:t>繰出金に係る経常収支比率が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したことが主な要因である。引き続き、集中改革プラン・中期健全化計画と繰出先となる事業の経営計画とのバランスを見極めながら歳出の抑制に向けての取組みを行う。</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8" name="直線コネクタ 247"/>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51"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2" name="直線コネクタ 251"/>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46990</xdr:rowOff>
    </xdr:to>
    <xdr:cxnSp macro="">
      <xdr:nvCxnSpPr>
        <xdr:cNvPr id="253" name="直線コネクタ 252"/>
        <xdr:cNvCxnSpPr/>
      </xdr:nvCxnSpPr>
      <xdr:spPr>
        <a:xfrm flipV="1">
          <a:off x="15671800" y="979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46990</xdr:rowOff>
    </xdr:to>
    <xdr:cxnSp macro="">
      <xdr:nvCxnSpPr>
        <xdr:cNvPr id="256" name="直線コネクタ 255"/>
        <xdr:cNvCxnSpPr/>
      </xdr:nvCxnSpPr>
      <xdr:spPr>
        <a:xfrm>
          <a:off x="14782800" y="980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46990</xdr:rowOff>
    </xdr:to>
    <xdr:cxnSp macro="">
      <xdr:nvCxnSpPr>
        <xdr:cNvPr id="259" name="直線コネクタ 258"/>
        <xdr:cNvCxnSpPr/>
      </xdr:nvCxnSpPr>
      <xdr:spPr>
        <a:xfrm flipV="1">
          <a:off x="13893800" y="980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60" name="フローチャート: 判断 259"/>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61" name="テキスト ボックス 260"/>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123190</xdr:rowOff>
    </xdr:to>
    <xdr:cxnSp macro="">
      <xdr:nvCxnSpPr>
        <xdr:cNvPr id="262" name="直線コネクタ 261"/>
        <xdr:cNvCxnSpPr/>
      </xdr:nvCxnSpPr>
      <xdr:spPr>
        <a:xfrm flipV="1">
          <a:off x="13004800" y="9819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6" name="テキスト ボックス 265"/>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2" name="楕円 271"/>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3"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4" name="楕円 273"/>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75" name="テキスト ボックス 274"/>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6" name="楕円 275"/>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7" name="テキスト ボックス 276"/>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8" name="楕円 277"/>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79" name="テキスト ボックス 278"/>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80" name="楕円 279"/>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81" name="テキスト ボックス 280"/>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前年度と比較して</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しており、類似団体の平均値を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回った。</a:t>
          </a:r>
          <a:r>
            <a:rPr kumimoji="1" lang="ja-JP" altLang="en-US" sz="1100" b="0" i="0" baseline="0">
              <a:solidFill>
                <a:schemeClr val="dk1"/>
              </a:solidFill>
              <a:effectLst/>
              <a:latin typeface="+mn-lt"/>
              <a:ea typeface="+mn-ea"/>
              <a:cs typeface="+mn-cs"/>
            </a:rPr>
            <a:t>一部事務組合への負担金が減少が</a:t>
          </a:r>
          <a:r>
            <a:rPr kumimoji="1" lang="ja-JP" altLang="ja-JP" sz="1100" b="0" i="0" baseline="0">
              <a:solidFill>
                <a:schemeClr val="dk1"/>
              </a:solidFill>
              <a:effectLst/>
              <a:latin typeface="+mn-lt"/>
              <a:ea typeface="+mn-ea"/>
              <a:cs typeface="+mn-cs"/>
            </a:rPr>
            <a:t>要因</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挙げられる。今後も、補助費等の全体費用を抑制しつつ、財政状況、優先事業等を見極めながら、経常化した補助費等の対象事業を見直すための庁内での聞き取りなど、更なる改善に向けての取組みを行う。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9" name="直線コネクタ 308"/>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10"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11" name="直線コネクタ 310"/>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2"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3" name="直線コネクタ 312"/>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37</xdr:row>
      <xdr:rowOff>138430</xdr:rowOff>
    </xdr:to>
    <xdr:cxnSp macro="">
      <xdr:nvCxnSpPr>
        <xdr:cNvPr id="314" name="直線コネクタ 313"/>
        <xdr:cNvCxnSpPr/>
      </xdr:nvCxnSpPr>
      <xdr:spPr>
        <a:xfrm flipV="1">
          <a:off x="15671800" y="616204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5" name="補助費等平均値テキスト"/>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6" name="フローチャート: 判断 315"/>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39370</xdr:rowOff>
    </xdr:from>
    <xdr:to>
      <xdr:col>78</xdr:col>
      <xdr:colOff>69850</xdr:colOff>
      <xdr:row>37</xdr:row>
      <xdr:rowOff>138430</xdr:rowOff>
    </xdr:to>
    <xdr:cxnSp macro="">
      <xdr:nvCxnSpPr>
        <xdr:cNvPr id="317" name="直線コネクタ 316"/>
        <xdr:cNvCxnSpPr/>
      </xdr:nvCxnSpPr>
      <xdr:spPr>
        <a:xfrm>
          <a:off x="14782800" y="6383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8" name="フローチャート: 判断 317"/>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9" name="テキスト ボックス 318"/>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39370</xdr:rowOff>
    </xdr:from>
    <xdr:to>
      <xdr:col>73</xdr:col>
      <xdr:colOff>180975</xdr:colOff>
      <xdr:row>37</xdr:row>
      <xdr:rowOff>69850</xdr:rowOff>
    </xdr:to>
    <xdr:cxnSp macro="">
      <xdr:nvCxnSpPr>
        <xdr:cNvPr id="320" name="直線コネクタ 319"/>
        <xdr:cNvCxnSpPr/>
      </xdr:nvCxnSpPr>
      <xdr:spPr>
        <a:xfrm flipV="1">
          <a:off x="13893800" y="638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21" name="フローチャート: 判断 320"/>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22" name="テキスト ボックス 321"/>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138430</xdr:rowOff>
    </xdr:to>
    <xdr:cxnSp macro="">
      <xdr:nvCxnSpPr>
        <xdr:cNvPr id="323" name="直線コネクタ 322"/>
        <xdr:cNvCxnSpPr/>
      </xdr:nvCxnSpPr>
      <xdr:spPr>
        <a:xfrm flipV="1">
          <a:off x="13004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24" name="フローチャート: 判断 323"/>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25" name="テキスト ボックス 324"/>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6" name="フローチャート: 判断 325"/>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7" name="テキスト ボックス 326"/>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33" name="楕円 332"/>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34"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35" name="楕円 334"/>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36" name="テキスト ボックス 335"/>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160020</xdr:rowOff>
    </xdr:from>
    <xdr:to>
      <xdr:col>74</xdr:col>
      <xdr:colOff>31750</xdr:colOff>
      <xdr:row>37</xdr:row>
      <xdr:rowOff>90170</xdr:rowOff>
    </xdr:to>
    <xdr:sp macro="" textlink="">
      <xdr:nvSpPr>
        <xdr:cNvPr id="337" name="楕円 336"/>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100347</xdr:rowOff>
    </xdr:from>
    <xdr:ext cx="762000" cy="259045"/>
    <xdr:sp macro="" textlink="">
      <xdr:nvSpPr>
        <xdr:cNvPr id="338" name="テキスト ボックス 337"/>
        <xdr:cNvSpPr txBox="1"/>
      </xdr:nvSpPr>
      <xdr:spPr>
        <a:xfrm>
          <a:off x="14401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9" name="楕円 338"/>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40" name="テキスト ボックス 339"/>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41" name="楕円 340"/>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42" name="テキスト ボックス 341"/>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年度に完成した学校給食センター建設事業が今後の公債費に影響してくることが見込まれており、引き続き各種事業の見直しや、新規事業についての優先順位を見極めながら公債費の抑制に努める。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7" name="直線コネクタ 366"/>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70"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71" name="直線コネクタ 370"/>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97282</xdr:rowOff>
    </xdr:to>
    <xdr:cxnSp macro="">
      <xdr:nvCxnSpPr>
        <xdr:cNvPr id="372" name="直線コネクタ 371"/>
        <xdr:cNvCxnSpPr/>
      </xdr:nvCxnSpPr>
      <xdr:spPr>
        <a:xfrm flipV="1">
          <a:off x="3987800" y="132486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3"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4" name="フローチャート: 判断 373"/>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147574</xdr:rowOff>
    </xdr:to>
    <xdr:cxnSp macro="">
      <xdr:nvCxnSpPr>
        <xdr:cNvPr id="375" name="直線コネクタ 374"/>
        <xdr:cNvCxnSpPr/>
      </xdr:nvCxnSpPr>
      <xdr:spPr>
        <a:xfrm flipV="1">
          <a:off x="3098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6" name="フローチャート: 判断 375"/>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7" name="テキスト ボックス 376"/>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77</xdr:row>
      <xdr:rowOff>147574</xdr:rowOff>
    </xdr:to>
    <xdr:cxnSp macro="">
      <xdr:nvCxnSpPr>
        <xdr:cNvPr id="378" name="直線コネクタ 377"/>
        <xdr:cNvCxnSpPr/>
      </xdr:nvCxnSpPr>
      <xdr:spPr>
        <a:xfrm>
          <a:off x="2209800" y="13349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9" name="フローチャート: 判断 378"/>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0" name="テキスト ボックス 379"/>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77</xdr:row>
      <xdr:rowOff>170435</xdr:rowOff>
    </xdr:to>
    <xdr:cxnSp macro="">
      <xdr:nvCxnSpPr>
        <xdr:cNvPr id="381" name="直線コネクタ 380"/>
        <xdr:cNvCxnSpPr/>
      </xdr:nvCxnSpPr>
      <xdr:spPr>
        <a:xfrm flipV="1">
          <a:off x="1320800" y="13349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82" name="フローチャート: 判断 381"/>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83" name="テキスト ボックス 382"/>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84" name="フローチャート: 判断 383"/>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85" name="テキスト ボックス 384"/>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1" name="楕円 390"/>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92"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93" name="楕円 392"/>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94" name="テキスト ボックス 39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95" name="楕円 394"/>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96" name="テキスト ボックス 395"/>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397" name="楕円 396"/>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11701</xdr:rowOff>
    </xdr:from>
    <xdr:ext cx="762000" cy="259045"/>
    <xdr:sp macro="" textlink="">
      <xdr:nvSpPr>
        <xdr:cNvPr id="398" name="テキスト ボックス 397"/>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99" name="楕円 398"/>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400" name="テキスト ボックス 399"/>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全体的に</a:t>
          </a:r>
          <a:r>
            <a:rPr kumimoji="1" lang="ja-JP" altLang="ja-JP" sz="1100" b="0" i="0" baseline="0">
              <a:solidFill>
                <a:schemeClr val="dk1"/>
              </a:solidFill>
              <a:effectLst/>
              <a:latin typeface="+mn-lt"/>
              <a:ea typeface="+mn-ea"/>
              <a:cs typeface="+mn-cs"/>
            </a:rPr>
            <a:t>経常収支比率が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したことにより、前年度と比較して</a:t>
          </a:r>
          <a:r>
            <a:rPr kumimoji="1" lang="ja-JP" altLang="en-US" sz="1100" b="0" i="0" baseline="0">
              <a:solidFill>
                <a:schemeClr val="dk1"/>
              </a:solidFill>
              <a:effectLst/>
              <a:latin typeface="+mn-lt"/>
              <a:ea typeface="+mn-ea"/>
              <a:cs typeface="+mn-cs"/>
            </a:rPr>
            <a:t>大幅な減</a:t>
          </a:r>
          <a:r>
            <a:rPr kumimoji="1" lang="ja-JP" altLang="ja-JP" sz="1100" b="0" i="0" baseline="0">
              <a:solidFill>
                <a:schemeClr val="dk1"/>
              </a:solidFill>
              <a:effectLst/>
              <a:latin typeface="+mn-lt"/>
              <a:ea typeface="+mn-ea"/>
              <a:cs typeface="+mn-cs"/>
            </a:rPr>
            <a:t>となった。</a:t>
          </a:r>
          <a:r>
            <a:rPr kumimoji="1" lang="ja-JP" altLang="en-US" sz="1100" b="0" i="0" baseline="0">
              <a:solidFill>
                <a:schemeClr val="dk1"/>
              </a:solidFill>
              <a:effectLst/>
              <a:latin typeface="+mn-lt"/>
              <a:ea typeface="+mn-ea"/>
              <a:cs typeface="+mn-cs"/>
            </a:rPr>
            <a:t>これは一時的なものと考えられるが、</a:t>
          </a:r>
          <a:r>
            <a:rPr kumimoji="1" lang="ja-JP" altLang="ja-JP" sz="1100" b="0" i="0" baseline="0">
              <a:solidFill>
                <a:schemeClr val="dk1"/>
              </a:solidFill>
              <a:effectLst/>
              <a:latin typeface="+mn-lt"/>
              <a:ea typeface="+mn-ea"/>
              <a:cs typeface="+mn-cs"/>
            </a:rPr>
            <a:t>人件費等の更なる抑制は容易ではない状態であり、今後は増加傾向にある公営企業への繰出金について、下水道事業の実施範囲を見直したり、国民健康保険事業や介護保険事業の保険料の改定などを検討し、経常収支比率の抑制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6" name="直線コネクタ 425"/>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7" name="公債費以外最小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8" name="直線コネクタ 427"/>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9"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30" name="直線コネクタ 429"/>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168148</xdr:rowOff>
    </xdr:to>
    <xdr:cxnSp macro="">
      <xdr:nvCxnSpPr>
        <xdr:cNvPr id="431" name="直線コネクタ 430"/>
        <xdr:cNvCxnSpPr/>
      </xdr:nvCxnSpPr>
      <xdr:spPr>
        <a:xfrm flipV="1">
          <a:off x="15671800" y="12919456"/>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2"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3" name="フローチャート: 判断 432"/>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168148</xdr:rowOff>
    </xdr:to>
    <xdr:cxnSp macro="">
      <xdr:nvCxnSpPr>
        <xdr:cNvPr id="434" name="直線コネクタ 433"/>
        <xdr:cNvCxnSpPr/>
      </xdr:nvCxnSpPr>
      <xdr:spPr>
        <a:xfrm>
          <a:off x="14782800" y="130886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5" name="フローチャート: 判断 434"/>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6" name="テキスト ボックス 435"/>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85852</xdr:rowOff>
    </xdr:to>
    <xdr:cxnSp macro="">
      <xdr:nvCxnSpPr>
        <xdr:cNvPr id="437" name="直線コネクタ 436"/>
        <xdr:cNvCxnSpPr/>
      </xdr:nvCxnSpPr>
      <xdr:spPr>
        <a:xfrm flipV="1">
          <a:off x="13893800" y="13088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8" name="フローチャート: 判断 437"/>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9" name="テキスト ボックス 438"/>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85852</xdr:rowOff>
    </xdr:to>
    <xdr:cxnSp macro="">
      <xdr:nvCxnSpPr>
        <xdr:cNvPr id="440" name="直線コネクタ 439"/>
        <xdr:cNvCxnSpPr/>
      </xdr:nvCxnSpPr>
      <xdr:spPr>
        <a:xfrm>
          <a:off x="13004800" y="13088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41" name="フローチャート: 判断 440"/>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42" name="テキスト ボックス 441"/>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43" name="フローチャート: 判断 442"/>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41419</xdr:rowOff>
    </xdr:from>
    <xdr:ext cx="762000" cy="259045"/>
    <xdr:sp macro="" textlink="">
      <xdr:nvSpPr>
        <xdr:cNvPr id="444" name="テキスト ボックス 443"/>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50" name="楕円 449"/>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51" name="公債費以外該当値テキスト"/>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2" name="楕円 451"/>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3" name="テキスト ボックス 452"/>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4" name="楕円 453"/>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5" name="テキスト ボックス 454"/>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6" name="楕円 455"/>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7" name="テキスト ボックス 456"/>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8" name="楕円 457"/>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59" name="テキスト ボックス 458"/>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130251</xdr:rowOff>
    </xdr:from>
    <xdr:to>
      <xdr:col>29</xdr:col>
      <xdr:colOff>127000</xdr:colOff>
      <xdr:row>19</xdr:row>
      <xdr:rowOff>144755</xdr:rowOff>
    </xdr:to>
    <xdr:cxnSp macro="">
      <xdr:nvCxnSpPr>
        <xdr:cNvPr id="50" name="直線コネクタ 49"/>
        <xdr:cNvCxnSpPr/>
      </xdr:nvCxnSpPr>
      <xdr:spPr bwMode="auto">
        <a:xfrm flipV="1">
          <a:off x="5003800" y="3435426"/>
          <a:ext cx="647700" cy="14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144755</xdr:rowOff>
    </xdr:from>
    <xdr:to>
      <xdr:col>26</xdr:col>
      <xdr:colOff>50800</xdr:colOff>
      <xdr:row>20</xdr:row>
      <xdr:rowOff>55131</xdr:rowOff>
    </xdr:to>
    <xdr:cxnSp macro="">
      <xdr:nvCxnSpPr>
        <xdr:cNvPr id="53" name="直線コネクタ 52"/>
        <xdr:cNvCxnSpPr/>
      </xdr:nvCxnSpPr>
      <xdr:spPr bwMode="auto">
        <a:xfrm flipV="1">
          <a:off x="4305300" y="3449930"/>
          <a:ext cx="698500" cy="8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24295</xdr:rowOff>
    </xdr:from>
    <xdr:to>
      <xdr:col>22</xdr:col>
      <xdr:colOff>114300</xdr:colOff>
      <xdr:row>20</xdr:row>
      <xdr:rowOff>55131</xdr:rowOff>
    </xdr:to>
    <xdr:cxnSp macro="">
      <xdr:nvCxnSpPr>
        <xdr:cNvPr id="56" name="直線コネクタ 55"/>
        <xdr:cNvCxnSpPr/>
      </xdr:nvCxnSpPr>
      <xdr:spPr bwMode="auto">
        <a:xfrm>
          <a:off x="3606800" y="3500920"/>
          <a:ext cx="698500" cy="30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10681</xdr:rowOff>
    </xdr:from>
    <xdr:to>
      <xdr:col>22</xdr:col>
      <xdr:colOff>165100</xdr:colOff>
      <xdr:row>16</xdr:row>
      <xdr:rowOff>112281</xdr:rowOff>
    </xdr:to>
    <xdr:sp macro="" textlink="">
      <xdr:nvSpPr>
        <xdr:cNvPr id="57" name="フローチャート: 判断 56"/>
        <xdr:cNvSpPr/>
      </xdr:nvSpPr>
      <xdr:spPr bwMode="auto">
        <a:xfrm>
          <a:off x="4254500" y="2801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122458</xdr:rowOff>
    </xdr:from>
    <xdr:ext cx="762000" cy="259045"/>
    <xdr:sp macro="" textlink="">
      <xdr:nvSpPr>
        <xdr:cNvPr id="58" name="テキスト ボックス 57"/>
        <xdr:cNvSpPr txBox="1"/>
      </xdr:nvSpPr>
      <xdr:spPr>
        <a:xfrm>
          <a:off x="3924300" y="257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24295</xdr:rowOff>
    </xdr:from>
    <xdr:to>
      <xdr:col>18</xdr:col>
      <xdr:colOff>177800</xdr:colOff>
      <xdr:row>20</xdr:row>
      <xdr:rowOff>54331</xdr:rowOff>
    </xdr:to>
    <xdr:cxnSp macro="">
      <xdr:nvCxnSpPr>
        <xdr:cNvPr id="59" name="直線コネクタ 58"/>
        <xdr:cNvCxnSpPr/>
      </xdr:nvCxnSpPr>
      <xdr:spPr bwMode="auto">
        <a:xfrm flipV="1">
          <a:off x="2908300" y="3500920"/>
          <a:ext cx="698500" cy="30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48539</xdr:rowOff>
    </xdr:from>
    <xdr:to>
      <xdr:col>19</xdr:col>
      <xdr:colOff>38100</xdr:colOff>
      <xdr:row>16</xdr:row>
      <xdr:rowOff>150139</xdr:rowOff>
    </xdr:to>
    <xdr:sp macro="" textlink="">
      <xdr:nvSpPr>
        <xdr:cNvPr id="60" name="フローチャート: 判断 59"/>
        <xdr:cNvSpPr/>
      </xdr:nvSpPr>
      <xdr:spPr bwMode="auto">
        <a:xfrm>
          <a:off x="3556000" y="2839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160316</xdr:rowOff>
    </xdr:from>
    <xdr:ext cx="762000" cy="259045"/>
    <xdr:sp macro="" textlink="">
      <xdr:nvSpPr>
        <xdr:cNvPr id="61" name="テキスト ボックス 60"/>
        <xdr:cNvSpPr txBox="1"/>
      </xdr:nvSpPr>
      <xdr:spPr>
        <a:xfrm>
          <a:off x="3225800" y="260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98247</xdr:rowOff>
    </xdr:from>
    <xdr:to>
      <xdr:col>15</xdr:col>
      <xdr:colOff>101600</xdr:colOff>
      <xdr:row>17</xdr:row>
      <xdr:rowOff>28397</xdr:rowOff>
    </xdr:to>
    <xdr:sp macro="" textlink="">
      <xdr:nvSpPr>
        <xdr:cNvPr id="62" name="フローチャート: 判断 61"/>
        <xdr:cNvSpPr/>
      </xdr:nvSpPr>
      <xdr:spPr bwMode="auto">
        <a:xfrm>
          <a:off x="2857500" y="288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38574</xdr:rowOff>
    </xdr:from>
    <xdr:ext cx="762000" cy="259045"/>
    <xdr:sp macro="" textlink="">
      <xdr:nvSpPr>
        <xdr:cNvPr id="63" name="テキスト ボックス 62"/>
        <xdr:cNvSpPr txBox="1"/>
      </xdr:nvSpPr>
      <xdr:spPr>
        <a:xfrm>
          <a:off x="2527300" y="265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79451</xdr:rowOff>
    </xdr:from>
    <xdr:to>
      <xdr:col>29</xdr:col>
      <xdr:colOff>177800</xdr:colOff>
      <xdr:row>20</xdr:row>
      <xdr:rowOff>9601</xdr:rowOff>
    </xdr:to>
    <xdr:sp macro="" textlink="">
      <xdr:nvSpPr>
        <xdr:cNvPr id="69" name="楕円 68"/>
        <xdr:cNvSpPr/>
      </xdr:nvSpPr>
      <xdr:spPr bwMode="auto">
        <a:xfrm>
          <a:off x="5600700" y="3384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51528</xdr:rowOff>
    </xdr:from>
    <xdr:ext cx="762000" cy="259045"/>
    <xdr:sp macro="" textlink="">
      <xdr:nvSpPr>
        <xdr:cNvPr id="70" name="人口1人当たり決算額の推移該当値テキスト130"/>
        <xdr:cNvSpPr txBox="1"/>
      </xdr:nvSpPr>
      <xdr:spPr>
        <a:xfrm>
          <a:off x="5740400" y="33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93955</xdr:rowOff>
    </xdr:from>
    <xdr:to>
      <xdr:col>26</xdr:col>
      <xdr:colOff>101600</xdr:colOff>
      <xdr:row>20</xdr:row>
      <xdr:rowOff>24105</xdr:rowOff>
    </xdr:to>
    <xdr:sp macro="" textlink="">
      <xdr:nvSpPr>
        <xdr:cNvPr id="71" name="楕円 70"/>
        <xdr:cNvSpPr/>
      </xdr:nvSpPr>
      <xdr:spPr bwMode="auto">
        <a:xfrm>
          <a:off x="4953000" y="339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8882</xdr:rowOff>
    </xdr:from>
    <xdr:ext cx="736600" cy="259045"/>
    <xdr:sp macro="" textlink="">
      <xdr:nvSpPr>
        <xdr:cNvPr id="72" name="テキスト ボックス 71"/>
        <xdr:cNvSpPr txBox="1"/>
      </xdr:nvSpPr>
      <xdr:spPr>
        <a:xfrm>
          <a:off x="4622800" y="3485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4331</xdr:rowOff>
    </xdr:from>
    <xdr:to>
      <xdr:col>22</xdr:col>
      <xdr:colOff>165100</xdr:colOff>
      <xdr:row>20</xdr:row>
      <xdr:rowOff>105931</xdr:rowOff>
    </xdr:to>
    <xdr:sp macro="" textlink="">
      <xdr:nvSpPr>
        <xdr:cNvPr id="73" name="楕円 72"/>
        <xdr:cNvSpPr/>
      </xdr:nvSpPr>
      <xdr:spPr bwMode="auto">
        <a:xfrm>
          <a:off x="4254500" y="348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90708</xdr:rowOff>
    </xdr:from>
    <xdr:ext cx="762000" cy="259045"/>
    <xdr:sp macro="" textlink="">
      <xdr:nvSpPr>
        <xdr:cNvPr id="74" name="テキスト ボックス 73"/>
        <xdr:cNvSpPr txBox="1"/>
      </xdr:nvSpPr>
      <xdr:spPr>
        <a:xfrm>
          <a:off x="3924300" y="35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144945</xdr:rowOff>
    </xdr:from>
    <xdr:to>
      <xdr:col>19</xdr:col>
      <xdr:colOff>38100</xdr:colOff>
      <xdr:row>20</xdr:row>
      <xdr:rowOff>75095</xdr:rowOff>
    </xdr:to>
    <xdr:sp macro="" textlink="">
      <xdr:nvSpPr>
        <xdr:cNvPr id="75" name="楕円 74"/>
        <xdr:cNvSpPr/>
      </xdr:nvSpPr>
      <xdr:spPr bwMode="auto">
        <a:xfrm>
          <a:off x="3556000" y="3450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59872</xdr:rowOff>
    </xdr:from>
    <xdr:ext cx="762000" cy="259045"/>
    <xdr:sp macro="" textlink="">
      <xdr:nvSpPr>
        <xdr:cNvPr id="76" name="テキスト ボックス 75"/>
        <xdr:cNvSpPr txBox="1"/>
      </xdr:nvSpPr>
      <xdr:spPr>
        <a:xfrm>
          <a:off x="3225800" y="353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3531</xdr:rowOff>
    </xdr:from>
    <xdr:to>
      <xdr:col>15</xdr:col>
      <xdr:colOff>101600</xdr:colOff>
      <xdr:row>20</xdr:row>
      <xdr:rowOff>105131</xdr:rowOff>
    </xdr:to>
    <xdr:sp macro="" textlink="">
      <xdr:nvSpPr>
        <xdr:cNvPr id="77" name="楕円 76"/>
        <xdr:cNvSpPr/>
      </xdr:nvSpPr>
      <xdr:spPr bwMode="auto">
        <a:xfrm>
          <a:off x="2857500" y="3480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89908</xdr:rowOff>
    </xdr:from>
    <xdr:ext cx="762000" cy="259045"/>
    <xdr:sp macro="" textlink="">
      <xdr:nvSpPr>
        <xdr:cNvPr id="78" name="テキスト ボックス 77"/>
        <xdr:cNvSpPr txBox="1"/>
      </xdr:nvSpPr>
      <xdr:spPr>
        <a:xfrm>
          <a:off x="2527300" y="356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10643</xdr:rowOff>
    </xdr:from>
    <xdr:to>
      <xdr:col>29</xdr:col>
      <xdr:colOff>127000</xdr:colOff>
      <xdr:row>34</xdr:row>
      <xdr:rowOff>69131</xdr:rowOff>
    </xdr:to>
    <xdr:cxnSp macro="">
      <xdr:nvCxnSpPr>
        <xdr:cNvPr id="113" name="直線コネクタ 112"/>
        <xdr:cNvCxnSpPr/>
      </xdr:nvCxnSpPr>
      <xdr:spPr bwMode="auto">
        <a:xfrm>
          <a:off x="5003800" y="6278093"/>
          <a:ext cx="647700" cy="58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305145</xdr:rowOff>
    </xdr:from>
    <xdr:to>
      <xdr:col>26</xdr:col>
      <xdr:colOff>50800</xdr:colOff>
      <xdr:row>34</xdr:row>
      <xdr:rowOff>10643</xdr:rowOff>
    </xdr:to>
    <xdr:cxnSp macro="">
      <xdr:nvCxnSpPr>
        <xdr:cNvPr id="116" name="直線コネクタ 115"/>
        <xdr:cNvCxnSpPr/>
      </xdr:nvCxnSpPr>
      <xdr:spPr bwMode="auto">
        <a:xfrm>
          <a:off x="4305300" y="6229695"/>
          <a:ext cx="698500" cy="48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99386</xdr:rowOff>
    </xdr:from>
    <xdr:ext cx="736600" cy="259045"/>
    <xdr:sp macro="" textlink="">
      <xdr:nvSpPr>
        <xdr:cNvPr id="118" name="テキスト ボックス 117"/>
        <xdr:cNvSpPr txBox="1"/>
      </xdr:nvSpPr>
      <xdr:spPr>
        <a:xfrm>
          <a:off x="4622800" y="670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305145</xdr:rowOff>
    </xdr:from>
    <xdr:to>
      <xdr:col>22</xdr:col>
      <xdr:colOff>114300</xdr:colOff>
      <xdr:row>33</xdr:row>
      <xdr:rowOff>316183</xdr:rowOff>
    </xdr:to>
    <xdr:cxnSp macro="">
      <xdr:nvCxnSpPr>
        <xdr:cNvPr id="119" name="直線コネクタ 118"/>
        <xdr:cNvCxnSpPr/>
      </xdr:nvCxnSpPr>
      <xdr:spPr bwMode="auto">
        <a:xfrm flipV="1">
          <a:off x="3606800" y="6229695"/>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241086</xdr:rowOff>
    </xdr:from>
    <xdr:to>
      <xdr:col>22</xdr:col>
      <xdr:colOff>165100</xdr:colOff>
      <xdr:row>34</xdr:row>
      <xdr:rowOff>342686</xdr:rowOff>
    </xdr:to>
    <xdr:sp macro="" textlink="">
      <xdr:nvSpPr>
        <xdr:cNvPr id="120" name="フローチャート: 判断 119"/>
        <xdr:cNvSpPr/>
      </xdr:nvSpPr>
      <xdr:spPr bwMode="auto">
        <a:xfrm>
          <a:off x="4254500" y="6508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327463</xdr:rowOff>
    </xdr:from>
    <xdr:ext cx="762000" cy="259045"/>
    <xdr:sp macro="" textlink="">
      <xdr:nvSpPr>
        <xdr:cNvPr id="121" name="テキスト ボックス 120"/>
        <xdr:cNvSpPr txBox="1"/>
      </xdr:nvSpPr>
      <xdr:spPr>
        <a:xfrm>
          <a:off x="3924300" y="659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316183</xdr:rowOff>
    </xdr:from>
    <xdr:to>
      <xdr:col>18</xdr:col>
      <xdr:colOff>177800</xdr:colOff>
      <xdr:row>33</xdr:row>
      <xdr:rowOff>331205</xdr:rowOff>
    </xdr:to>
    <xdr:cxnSp macro="">
      <xdr:nvCxnSpPr>
        <xdr:cNvPr id="122" name="直線コネクタ 121"/>
        <xdr:cNvCxnSpPr/>
      </xdr:nvCxnSpPr>
      <xdr:spPr bwMode="auto">
        <a:xfrm flipV="1">
          <a:off x="2908300" y="6240733"/>
          <a:ext cx="698500" cy="15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273384</xdr:rowOff>
    </xdr:from>
    <xdr:to>
      <xdr:col>19</xdr:col>
      <xdr:colOff>38100</xdr:colOff>
      <xdr:row>35</xdr:row>
      <xdr:rowOff>32084</xdr:rowOff>
    </xdr:to>
    <xdr:sp macro="" textlink="">
      <xdr:nvSpPr>
        <xdr:cNvPr id="123" name="フローチャート: 判断 122"/>
        <xdr:cNvSpPr/>
      </xdr:nvSpPr>
      <xdr:spPr bwMode="auto">
        <a:xfrm>
          <a:off x="3556000" y="65408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16861</xdr:rowOff>
    </xdr:from>
    <xdr:ext cx="762000" cy="259045"/>
    <xdr:sp macro="" textlink="">
      <xdr:nvSpPr>
        <xdr:cNvPr id="124" name="テキスト ボックス 123"/>
        <xdr:cNvSpPr txBox="1"/>
      </xdr:nvSpPr>
      <xdr:spPr>
        <a:xfrm>
          <a:off x="3225800" y="662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261300</xdr:rowOff>
    </xdr:from>
    <xdr:to>
      <xdr:col>15</xdr:col>
      <xdr:colOff>101600</xdr:colOff>
      <xdr:row>35</xdr:row>
      <xdr:rowOff>20000</xdr:rowOff>
    </xdr:to>
    <xdr:sp macro="" textlink="">
      <xdr:nvSpPr>
        <xdr:cNvPr id="125" name="フローチャート: 判断 124"/>
        <xdr:cNvSpPr/>
      </xdr:nvSpPr>
      <xdr:spPr bwMode="auto">
        <a:xfrm>
          <a:off x="2857500" y="652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4777</xdr:rowOff>
    </xdr:from>
    <xdr:ext cx="762000" cy="259045"/>
    <xdr:sp macro="" textlink="">
      <xdr:nvSpPr>
        <xdr:cNvPr id="126" name="テキスト ボックス 125"/>
        <xdr:cNvSpPr txBox="1"/>
      </xdr:nvSpPr>
      <xdr:spPr>
        <a:xfrm>
          <a:off x="2527300" y="66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18331</xdr:rowOff>
    </xdr:from>
    <xdr:to>
      <xdr:col>29</xdr:col>
      <xdr:colOff>177800</xdr:colOff>
      <xdr:row>34</xdr:row>
      <xdr:rowOff>119931</xdr:rowOff>
    </xdr:to>
    <xdr:sp macro="" textlink="">
      <xdr:nvSpPr>
        <xdr:cNvPr id="132" name="楕円 131"/>
        <xdr:cNvSpPr/>
      </xdr:nvSpPr>
      <xdr:spPr bwMode="auto">
        <a:xfrm>
          <a:off x="5600700" y="628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206308</xdr:rowOff>
    </xdr:from>
    <xdr:ext cx="762000" cy="259045"/>
    <xdr:sp macro="" textlink="">
      <xdr:nvSpPr>
        <xdr:cNvPr id="133" name="人口1人当たり決算額の推移該当値テキスト445"/>
        <xdr:cNvSpPr txBox="1"/>
      </xdr:nvSpPr>
      <xdr:spPr>
        <a:xfrm>
          <a:off x="5740400" y="613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302743</xdr:rowOff>
    </xdr:from>
    <xdr:to>
      <xdr:col>26</xdr:col>
      <xdr:colOff>101600</xdr:colOff>
      <xdr:row>34</xdr:row>
      <xdr:rowOff>61443</xdr:rowOff>
    </xdr:to>
    <xdr:sp macro="" textlink="">
      <xdr:nvSpPr>
        <xdr:cNvPr id="134" name="楕円 133"/>
        <xdr:cNvSpPr/>
      </xdr:nvSpPr>
      <xdr:spPr bwMode="auto">
        <a:xfrm>
          <a:off x="4953000" y="622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71620</xdr:rowOff>
    </xdr:from>
    <xdr:ext cx="736600" cy="259045"/>
    <xdr:sp macro="" textlink="">
      <xdr:nvSpPr>
        <xdr:cNvPr id="135" name="テキスト ボックス 134"/>
        <xdr:cNvSpPr txBox="1"/>
      </xdr:nvSpPr>
      <xdr:spPr>
        <a:xfrm>
          <a:off x="4622800" y="599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254345</xdr:rowOff>
    </xdr:from>
    <xdr:to>
      <xdr:col>22</xdr:col>
      <xdr:colOff>165100</xdr:colOff>
      <xdr:row>34</xdr:row>
      <xdr:rowOff>13045</xdr:rowOff>
    </xdr:to>
    <xdr:sp macro="" textlink="">
      <xdr:nvSpPr>
        <xdr:cNvPr id="136" name="楕円 135"/>
        <xdr:cNvSpPr/>
      </xdr:nvSpPr>
      <xdr:spPr bwMode="auto">
        <a:xfrm>
          <a:off x="4254500" y="6178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23222</xdr:rowOff>
    </xdr:from>
    <xdr:ext cx="762000" cy="259045"/>
    <xdr:sp macro="" textlink="">
      <xdr:nvSpPr>
        <xdr:cNvPr id="137" name="テキスト ボックス 136"/>
        <xdr:cNvSpPr txBox="1"/>
      </xdr:nvSpPr>
      <xdr:spPr>
        <a:xfrm>
          <a:off x="3924300" y="594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265383</xdr:rowOff>
    </xdr:from>
    <xdr:to>
      <xdr:col>19</xdr:col>
      <xdr:colOff>38100</xdr:colOff>
      <xdr:row>34</xdr:row>
      <xdr:rowOff>24083</xdr:rowOff>
    </xdr:to>
    <xdr:sp macro="" textlink="">
      <xdr:nvSpPr>
        <xdr:cNvPr id="138" name="楕円 137"/>
        <xdr:cNvSpPr/>
      </xdr:nvSpPr>
      <xdr:spPr bwMode="auto">
        <a:xfrm>
          <a:off x="3556000" y="6189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34260</xdr:rowOff>
    </xdr:from>
    <xdr:ext cx="762000" cy="259045"/>
    <xdr:sp macro="" textlink="">
      <xdr:nvSpPr>
        <xdr:cNvPr id="139" name="テキスト ボックス 138"/>
        <xdr:cNvSpPr txBox="1"/>
      </xdr:nvSpPr>
      <xdr:spPr>
        <a:xfrm>
          <a:off x="3225800" y="595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280405</xdr:rowOff>
    </xdr:from>
    <xdr:to>
      <xdr:col>15</xdr:col>
      <xdr:colOff>101600</xdr:colOff>
      <xdr:row>34</xdr:row>
      <xdr:rowOff>39105</xdr:rowOff>
    </xdr:to>
    <xdr:sp macro="" textlink="">
      <xdr:nvSpPr>
        <xdr:cNvPr id="140" name="楕円 139"/>
        <xdr:cNvSpPr/>
      </xdr:nvSpPr>
      <xdr:spPr bwMode="auto">
        <a:xfrm>
          <a:off x="2857500" y="620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49282</xdr:rowOff>
    </xdr:from>
    <xdr:ext cx="762000" cy="259045"/>
    <xdr:sp macro="" textlink="">
      <xdr:nvSpPr>
        <xdr:cNvPr id="141" name="テキスト ボックス 140"/>
        <xdr:cNvSpPr txBox="1"/>
      </xdr:nvSpPr>
      <xdr:spPr>
        <a:xfrm>
          <a:off x="2527300" y="597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15,685
15,633
57.37
7,814,575
7,403,339
330,635
4,412,962
6,058,144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89979</xdr:rowOff>
    </xdr:from>
    <xdr:to>
      <xdr:col>24</xdr:col>
      <xdr:colOff>63500</xdr:colOff>
      <xdr:row>37</xdr:row>
      <xdr:rowOff>111068</xdr:rowOff>
    </xdr:to>
    <xdr:cxnSp macro="">
      <xdr:nvCxnSpPr>
        <xdr:cNvPr id="65" name="直線コネクタ 64"/>
        <xdr:cNvCxnSpPr/>
      </xdr:nvCxnSpPr>
      <xdr:spPr>
        <a:xfrm flipV="1">
          <a:off x="3797300" y="6433629"/>
          <a:ext cx="8382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111068</xdr:rowOff>
    </xdr:from>
    <xdr:to>
      <xdr:col>19</xdr:col>
      <xdr:colOff>177800</xdr:colOff>
      <xdr:row>38</xdr:row>
      <xdr:rowOff>127541</xdr:rowOff>
    </xdr:to>
    <xdr:cxnSp macro="">
      <xdr:nvCxnSpPr>
        <xdr:cNvPr id="68" name="直線コネクタ 67"/>
        <xdr:cNvCxnSpPr/>
      </xdr:nvCxnSpPr>
      <xdr:spPr>
        <a:xfrm flipV="1">
          <a:off x="2908300" y="6454718"/>
          <a:ext cx="889000" cy="18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123769</xdr:rowOff>
    </xdr:from>
    <xdr:to>
      <xdr:col>15</xdr:col>
      <xdr:colOff>50800</xdr:colOff>
      <xdr:row>38</xdr:row>
      <xdr:rowOff>127541</xdr:rowOff>
    </xdr:to>
    <xdr:cxnSp macro="">
      <xdr:nvCxnSpPr>
        <xdr:cNvPr id="71" name="直線コネクタ 70"/>
        <xdr:cNvCxnSpPr/>
      </xdr:nvCxnSpPr>
      <xdr:spPr>
        <a:xfrm>
          <a:off x="2019300" y="663886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27464</xdr:rowOff>
    </xdr:from>
    <xdr:to>
      <xdr:col>15</xdr:col>
      <xdr:colOff>101600</xdr:colOff>
      <xdr:row>35</xdr:row>
      <xdr:rowOff>129064</xdr:rowOff>
    </xdr:to>
    <xdr:sp macro="" textlink="">
      <xdr:nvSpPr>
        <xdr:cNvPr id="72" name="フローチャート: 判断 71"/>
        <xdr:cNvSpPr/>
      </xdr:nvSpPr>
      <xdr:spPr>
        <a:xfrm>
          <a:off x="2857500" y="602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145591</xdr:rowOff>
    </xdr:from>
    <xdr:ext cx="534377" cy="259045"/>
    <xdr:sp macro="" textlink="">
      <xdr:nvSpPr>
        <xdr:cNvPr id="73" name="テキスト ボックス 72"/>
        <xdr:cNvSpPr txBox="1"/>
      </xdr:nvSpPr>
      <xdr:spPr>
        <a:xfrm>
          <a:off x="2641111" y="580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123769</xdr:rowOff>
    </xdr:from>
    <xdr:to>
      <xdr:col>10</xdr:col>
      <xdr:colOff>114300</xdr:colOff>
      <xdr:row>38</xdr:row>
      <xdr:rowOff>141300</xdr:rowOff>
    </xdr:to>
    <xdr:cxnSp macro="">
      <xdr:nvCxnSpPr>
        <xdr:cNvPr id="74" name="直線コネクタ 73"/>
        <xdr:cNvCxnSpPr/>
      </xdr:nvCxnSpPr>
      <xdr:spPr>
        <a:xfrm flipV="1">
          <a:off x="1130300" y="6638869"/>
          <a:ext cx="889000" cy="1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60968</xdr:rowOff>
    </xdr:from>
    <xdr:to>
      <xdr:col>10</xdr:col>
      <xdr:colOff>165100</xdr:colOff>
      <xdr:row>35</xdr:row>
      <xdr:rowOff>162568</xdr:rowOff>
    </xdr:to>
    <xdr:sp macro="" textlink="">
      <xdr:nvSpPr>
        <xdr:cNvPr id="75" name="フローチャート: 判断 74"/>
        <xdr:cNvSpPr/>
      </xdr:nvSpPr>
      <xdr:spPr>
        <a:xfrm>
          <a:off x="1968500" y="60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7645</xdr:rowOff>
    </xdr:from>
    <xdr:ext cx="534377" cy="259045"/>
    <xdr:sp macro="" textlink="">
      <xdr:nvSpPr>
        <xdr:cNvPr id="76" name="テキスト ボックス 75"/>
        <xdr:cNvSpPr txBox="1"/>
      </xdr:nvSpPr>
      <xdr:spPr>
        <a:xfrm>
          <a:off x="1752111" y="58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102159</xdr:rowOff>
    </xdr:from>
    <xdr:to>
      <xdr:col>6</xdr:col>
      <xdr:colOff>38100</xdr:colOff>
      <xdr:row>36</xdr:row>
      <xdr:rowOff>32309</xdr:rowOff>
    </xdr:to>
    <xdr:sp macro="" textlink="">
      <xdr:nvSpPr>
        <xdr:cNvPr id="77" name="フローチャート: 判断 76"/>
        <xdr:cNvSpPr/>
      </xdr:nvSpPr>
      <xdr:spPr>
        <a:xfrm>
          <a:off x="1079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48836</xdr:rowOff>
    </xdr:from>
    <xdr:ext cx="534377" cy="259045"/>
    <xdr:sp macro="" textlink="">
      <xdr:nvSpPr>
        <xdr:cNvPr id="78" name="テキスト ボックス 77"/>
        <xdr:cNvSpPr txBox="1"/>
      </xdr:nvSpPr>
      <xdr:spPr>
        <a:xfrm>
          <a:off x="863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39179</xdr:rowOff>
    </xdr:from>
    <xdr:to>
      <xdr:col>24</xdr:col>
      <xdr:colOff>114300</xdr:colOff>
      <xdr:row>37</xdr:row>
      <xdr:rowOff>140779</xdr:rowOff>
    </xdr:to>
    <xdr:sp macro="" textlink="">
      <xdr:nvSpPr>
        <xdr:cNvPr id="84" name="楕円 83"/>
        <xdr:cNvSpPr/>
      </xdr:nvSpPr>
      <xdr:spPr>
        <a:xfrm>
          <a:off x="4584700" y="63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17606</xdr:rowOff>
    </xdr:from>
    <xdr:ext cx="534377" cy="259045"/>
    <xdr:sp macro="" textlink="">
      <xdr:nvSpPr>
        <xdr:cNvPr id="85" name="人件費該当値テキスト"/>
        <xdr:cNvSpPr txBox="1"/>
      </xdr:nvSpPr>
      <xdr:spPr>
        <a:xfrm>
          <a:off x="4686300" y="63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60268</xdr:rowOff>
    </xdr:from>
    <xdr:to>
      <xdr:col>20</xdr:col>
      <xdr:colOff>38100</xdr:colOff>
      <xdr:row>37</xdr:row>
      <xdr:rowOff>161868</xdr:rowOff>
    </xdr:to>
    <xdr:sp macro="" textlink="">
      <xdr:nvSpPr>
        <xdr:cNvPr id="86" name="楕円 85"/>
        <xdr:cNvSpPr/>
      </xdr:nvSpPr>
      <xdr:spPr>
        <a:xfrm>
          <a:off x="3746500" y="64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152995</xdr:rowOff>
    </xdr:from>
    <xdr:ext cx="534377" cy="259045"/>
    <xdr:sp macro="" textlink="">
      <xdr:nvSpPr>
        <xdr:cNvPr id="87" name="テキスト ボックス 86"/>
        <xdr:cNvSpPr txBox="1"/>
      </xdr:nvSpPr>
      <xdr:spPr>
        <a:xfrm>
          <a:off x="3530111" y="64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76741</xdr:rowOff>
    </xdr:from>
    <xdr:to>
      <xdr:col>15</xdr:col>
      <xdr:colOff>101600</xdr:colOff>
      <xdr:row>39</xdr:row>
      <xdr:rowOff>6891</xdr:rowOff>
    </xdr:to>
    <xdr:sp macro="" textlink="">
      <xdr:nvSpPr>
        <xdr:cNvPr id="88" name="楕円 87"/>
        <xdr:cNvSpPr/>
      </xdr:nvSpPr>
      <xdr:spPr>
        <a:xfrm>
          <a:off x="2857500" y="659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169468</xdr:rowOff>
    </xdr:from>
    <xdr:ext cx="534377" cy="259045"/>
    <xdr:sp macro="" textlink="">
      <xdr:nvSpPr>
        <xdr:cNvPr id="89" name="テキスト ボックス 88"/>
        <xdr:cNvSpPr txBox="1"/>
      </xdr:nvSpPr>
      <xdr:spPr>
        <a:xfrm>
          <a:off x="2641111" y="668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72969</xdr:rowOff>
    </xdr:from>
    <xdr:to>
      <xdr:col>10</xdr:col>
      <xdr:colOff>165100</xdr:colOff>
      <xdr:row>39</xdr:row>
      <xdr:rowOff>3119</xdr:rowOff>
    </xdr:to>
    <xdr:sp macro="" textlink="">
      <xdr:nvSpPr>
        <xdr:cNvPr id="90" name="楕円 89"/>
        <xdr:cNvSpPr/>
      </xdr:nvSpPr>
      <xdr:spPr>
        <a:xfrm>
          <a:off x="1968500" y="658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165696</xdr:rowOff>
    </xdr:from>
    <xdr:ext cx="534377" cy="259045"/>
    <xdr:sp macro="" textlink="">
      <xdr:nvSpPr>
        <xdr:cNvPr id="91" name="テキスト ボックス 90"/>
        <xdr:cNvSpPr txBox="1"/>
      </xdr:nvSpPr>
      <xdr:spPr>
        <a:xfrm>
          <a:off x="1752111" y="66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90500</xdr:rowOff>
    </xdr:from>
    <xdr:to>
      <xdr:col>6</xdr:col>
      <xdr:colOff>38100</xdr:colOff>
      <xdr:row>39</xdr:row>
      <xdr:rowOff>20650</xdr:rowOff>
    </xdr:to>
    <xdr:sp macro="" textlink="">
      <xdr:nvSpPr>
        <xdr:cNvPr id="92" name="楕円 91"/>
        <xdr:cNvSpPr/>
      </xdr:nvSpPr>
      <xdr:spPr>
        <a:xfrm>
          <a:off x="1079500" y="66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11777</xdr:rowOff>
    </xdr:from>
    <xdr:ext cx="534377" cy="259045"/>
    <xdr:sp macro="" textlink="">
      <xdr:nvSpPr>
        <xdr:cNvPr id="93" name="テキスト ボックス 92"/>
        <xdr:cNvSpPr txBox="1"/>
      </xdr:nvSpPr>
      <xdr:spPr>
        <a:xfrm>
          <a:off x="863111" y="669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77663</xdr:rowOff>
    </xdr:from>
    <xdr:to>
      <xdr:col>24</xdr:col>
      <xdr:colOff>63500</xdr:colOff>
      <xdr:row>57</xdr:row>
      <xdr:rowOff>25705</xdr:rowOff>
    </xdr:to>
    <xdr:cxnSp macro="">
      <xdr:nvCxnSpPr>
        <xdr:cNvPr id="125" name="直線コネクタ 124"/>
        <xdr:cNvCxnSpPr/>
      </xdr:nvCxnSpPr>
      <xdr:spPr>
        <a:xfrm flipV="1">
          <a:off x="3797300" y="9678863"/>
          <a:ext cx="838200" cy="1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25705</xdr:rowOff>
    </xdr:from>
    <xdr:to>
      <xdr:col>19</xdr:col>
      <xdr:colOff>177800</xdr:colOff>
      <xdr:row>57</xdr:row>
      <xdr:rowOff>81266</xdr:rowOff>
    </xdr:to>
    <xdr:cxnSp macro="">
      <xdr:nvCxnSpPr>
        <xdr:cNvPr id="128" name="直線コネクタ 127"/>
        <xdr:cNvCxnSpPr/>
      </xdr:nvCxnSpPr>
      <xdr:spPr>
        <a:xfrm flipV="1">
          <a:off x="2908300" y="9798355"/>
          <a:ext cx="889000" cy="5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81266</xdr:rowOff>
    </xdr:from>
    <xdr:to>
      <xdr:col>15</xdr:col>
      <xdr:colOff>50800</xdr:colOff>
      <xdr:row>57</xdr:row>
      <xdr:rowOff>106705</xdr:rowOff>
    </xdr:to>
    <xdr:cxnSp macro="">
      <xdr:nvCxnSpPr>
        <xdr:cNvPr id="131" name="直線コネクタ 130"/>
        <xdr:cNvCxnSpPr/>
      </xdr:nvCxnSpPr>
      <xdr:spPr>
        <a:xfrm flipV="1">
          <a:off x="2019300" y="9853916"/>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9815</xdr:rowOff>
    </xdr:from>
    <xdr:to>
      <xdr:col>15</xdr:col>
      <xdr:colOff>101600</xdr:colOff>
      <xdr:row>55</xdr:row>
      <xdr:rowOff>111415</xdr:rowOff>
    </xdr:to>
    <xdr:sp macro="" textlink="">
      <xdr:nvSpPr>
        <xdr:cNvPr id="132" name="フローチャート: 判断 131"/>
        <xdr:cNvSpPr/>
      </xdr:nvSpPr>
      <xdr:spPr>
        <a:xfrm>
          <a:off x="2857500" y="94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127942</xdr:rowOff>
    </xdr:from>
    <xdr:ext cx="534377" cy="259045"/>
    <xdr:sp macro="" textlink="">
      <xdr:nvSpPr>
        <xdr:cNvPr id="133" name="テキスト ボックス 132"/>
        <xdr:cNvSpPr txBox="1"/>
      </xdr:nvSpPr>
      <xdr:spPr>
        <a:xfrm>
          <a:off x="2641111" y="92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83301</xdr:rowOff>
    </xdr:from>
    <xdr:to>
      <xdr:col>10</xdr:col>
      <xdr:colOff>114300</xdr:colOff>
      <xdr:row>57</xdr:row>
      <xdr:rowOff>106705</xdr:rowOff>
    </xdr:to>
    <xdr:cxnSp macro="">
      <xdr:nvCxnSpPr>
        <xdr:cNvPr id="134" name="直線コネクタ 133"/>
        <xdr:cNvCxnSpPr/>
      </xdr:nvCxnSpPr>
      <xdr:spPr>
        <a:xfrm>
          <a:off x="1130300" y="9855951"/>
          <a:ext cx="88900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68751</xdr:rowOff>
    </xdr:from>
    <xdr:to>
      <xdr:col>10</xdr:col>
      <xdr:colOff>165100</xdr:colOff>
      <xdr:row>55</xdr:row>
      <xdr:rowOff>170351</xdr:rowOff>
    </xdr:to>
    <xdr:sp macro="" textlink="">
      <xdr:nvSpPr>
        <xdr:cNvPr id="135" name="フローチャート: 判断 134"/>
        <xdr:cNvSpPr/>
      </xdr:nvSpPr>
      <xdr:spPr>
        <a:xfrm>
          <a:off x="1968500" y="94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15428</xdr:rowOff>
    </xdr:from>
    <xdr:ext cx="534377" cy="259045"/>
    <xdr:sp macro="" textlink="">
      <xdr:nvSpPr>
        <xdr:cNvPr id="136" name="テキスト ボックス 135"/>
        <xdr:cNvSpPr txBox="1"/>
      </xdr:nvSpPr>
      <xdr:spPr>
        <a:xfrm>
          <a:off x="1752111" y="92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115243</xdr:rowOff>
    </xdr:from>
    <xdr:to>
      <xdr:col>6</xdr:col>
      <xdr:colOff>38100</xdr:colOff>
      <xdr:row>56</xdr:row>
      <xdr:rowOff>45393</xdr:rowOff>
    </xdr:to>
    <xdr:sp macro="" textlink="">
      <xdr:nvSpPr>
        <xdr:cNvPr id="137" name="フローチャート: 判断 136"/>
        <xdr:cNvSpPr/>
      </xdr:nvSpPr>
      <xdr:spPr>
        <a:xfrm>
          <a:off x="1079500" y="954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61920</xdr:rowOff>
    </xdr:from>
    <xdr:ext cx="534377" cy="259045"/>
    <xdr:sp macro="" textlink="">
      <xdr:nvSpPr>
        <xdr:cNvPr id="138" name="テキスト ボックス 137"/>
        <xdr:cNvSpPr txBox="1"/>
      </xdr:nvSpPr>
      <xdr:spPr>
        <a:xfrm>
          <a:off x="863111" y="932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26863</xdr:rowOff>
    </xdr:from>
    <xdr:to>
      <xdr:col>24</xdr:col>
      <xdr:colOff>114300</xdr:colOff>
      <xdr:row>56</xdr:row>
      <xdr:rowOff>128463</xdr:rowOff>
    </xdr:to>
    <xdr:sp macro="" textlink="">
      <xdr:nvSpPr>
        <xdr:cNvPr id="144" name="楕円 143"/>
        <xdr:cNvSpPr/>
      </xdr:nvSpPr>
      <xdr:spPr>
        <a:xfrm>
          <a:off x="4584700" y="962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5290</xdr:rowOff>
    </xdr:from>
    <xdr:ext cx="534377" cy="259045"/>
    <xdr:sp macro="" textlink="">
      <xdr:nvSpPr>
        <xdr:cNvPr id="145" name="物件費該当値テキスト"/>
        <xdr:cNvSpPr txBox="1"/>
      </xdr:nvSpPr>
      <xdr:spPr>
        <a:xfrm>
          <a:off x="4686300" y="960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146355</xdr:rowOff>
    </xdr:from>
    <xdr:to>
      <xdr:col>20</xdr:col>
      <xdr:colOff>38100</xdr:colOff>
      <xdr:row>57</xdr:row>
      <xdr:rowOff>76505</xdr:rowOff>
    </xdr:to>
    <xdr:sp macro="" textlink="">
      <xdr:nvSpPr>
        <xdr:cNvPr id="146" name="楕円 145"/>
        <xdr:cNvSpPr/>
      </xdr:nvSpPr>
      <xdr:spPr>
        <a:xfrm>
          <a:off x="3746500" y="97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67632</xdr:rowOff>
    </xdr:from>
    <xdr:ext cx="534377" cy="259045"/>
    <xdr:sp macro="" textlink="">
      <xdr:nvSpPr>
        <xdr:cNvPr id="147" name="テキスト ボックス 146"/>
        <xdr:cNvSpPr txBox="1"/>
      </xdr:nvSpPr>
      <xdr:spPr>
        <a:xfrm>
          <a:off x="3530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30466</xdr:rowOff>
    </xdr:from>
    <xdr:to>
      <xdr:col>15</xdr:col>
      <xdr:colOff>101600</xdr:colOff>
      <xdr:row>57</xdr:row>
      <xdr:rowOff>132066</xdr:rowOff>
    </xdr:to>
    <xdr:sp macro="" textlink="">
      <xdr:nvSpPr>
        <xdr:cNvPr id="148" name="楕円 147"/>
        <xdr:cNvSpPr/>
      </xdr:nvSpPr>
      <xdr:spPr>
        <a:xfrm>
          <a:off x="2857500" y="98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123193</xdr:rowOff>
    </xdr:from>
    <xdr:ext cx="534377" cy="259045"/>
    <xdr:sp macro="" textlink="">
      <xdr:nvSpPr>
        <xdr:cNvPr id="149" name="テキスト ボックス 148"/>
        <xdr:cNvSpPr txBox="1"/>
      </xdr:nvSpPr>
      <xdr:spPr>
        <a:xfrm>
          <a:off x="2641111" y="989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55905</xdr:rowOff>
    </xdr:from>
    <xdr:to>
      <xdr:col>10</xdr:col>
      <xdr:colOff>165100</xdr:colOff>
      <xdr:row>57</xdr:row>
      <xdr:rowOff>157505</xdr:rowOff>
    </xdr:to>
    <xdr:sp macro="" textlink="">
      <xdr:nvSpPr>
        <xdr:cNvPr id="150" name="楕円 149"/>
        <xdr:cNvSpPr/>
      </xdr:nvSpPr>
      <xdr:spPr>
        <a:xfrm>
          <a:off x="1968500" y="98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148632</xdr:rowOff>
    </xdr:from>
    <xdr:ext cx="534377" cy="259045"/>
    <xdr:sp macro="" textlink="">
      <xdr:nvSpPr>
        <xdr:cNvPr id="151" name="テキスト ボックス 150"/>
        <xdr:cNvSpPr txBox="1"/>
      </xdr:nvSpPr>
      <xdr:spPr>
        <a:xfrm>
          <a:off x="1752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32501</xdr:rowOff>
    </xdr:from>
    <xdr:to>
      <xdr:col>6</xdr:col>
      <xdr:colOff>38100</xdr:colOff>
      <xdr:row>57</xdr:row>
      <xdr:rowOff>134101</xdr:rowOff>
    </xdr:to>
    <xdr:sp macro="" textlink="">
      <xdr:nvSpPr>
        <xdr:cNvPr id="152" name="楕円 151"/>
        <xdr:cNvSpPr/>
      </xdr:nvSpPr>
      <xdr:spPr>
        <a:xfrm>
          <a:off x="1079500" y="980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125228</xdr:rowOff>
    </xdr:from>
    <xdr:ext cx="534377" cy="259045"/>
    <xdr:sp macro="" textlink="">
      <xdr:nvSpPr>
        <xdr:cNvPr id="153" name="テキスト ボックス 152"/>
        <xdr:cNvSpPr txBox="1"/>
      </xdr:nvSpPr>
      <xdr:spPr>
        <a:xfrm>
          <a:off x="863111" y="98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94459</xdr:rowOff>
    </xdr:from>
    <xdr:to>
      <xdr:col>24</xdr:col>
      <xdr:colOff>63500</xdr:colOff>
      <xdr:row>78</xdr:row>
      <xdr:rowOff>94506</xdr:rowOff>
    </xdr:to>
    <xdr:cxnSp macro="">
      <xdr:nvCxnSpPr>
        <xdr:cNvPr id="180" name="直線コネクタ 179"/>
        <xdr:cNvCxnSpPr/>
      </xdr:nvCxnSpPr>
      <xdr:spPr>
        <a:xfrm>
          <a:off x="3797300" y="13467559"/>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94255</xdr:rowOff>
    </xdr:from>
    <xdr:to>
      <xdr:col>19</xdr:col>
      <xdr:colOff>177800</xdr:colOff>
      <xdr:row>78</xdr:row>
      <xdr:rowOff>94459</xdr:rowOff>
    </xdr:to>
    <xdr:cxnSp macro="">
      <xdr:nvCxnSpPr>
        <xdr:cNvPr id="183" name="直線コネクタ 182"/>
        <xdr:cNvCxnSpPr/>
      </xdr:nvCxnSpPr>
      <xdr:spPr>
        <a:xfrm>
          <a:off x="2908300" y="13467355"/>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94255</xdr:rowOff>
    </xdr:from>
    <xdr:to>
      <xdr:col>15</xdr:col>
      <xdr:colOff>50800</xdr:colOff>
      <xdr:row>78</xdr:row>
      <xdr:rowOff>104130</xdr:rowOff>
    </xdr:to>
    <xdr:cxnSp macro="">
      <xdr:nvCxnSpPr>
        <xdr:cNvPr id="186" name="直線コネクタ 185"/>
        <xdr:cNvCxnSpPr/>
      </xdr:nvCxnSpPr>
      <xdr:spPr>
        <a:xfrm flipV="1">
          <a:off x="2019300" y="13467355"/>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140312</xdr:rowOff>
    </xdr:from>
    <xdr:to>
      <xdr:col>15</xdr:col>
      <xdr:colOff>101600</xdr:colOff>
      <xdr:row>78</xdr:row>
      <xdr:rowOff>70462</xdr:rowOff>
    </xdr:to>
    <xdr:sp macro="" textlink="">
      <xdr:nvSpPr>
        <xdr:cNvPr id="187" name="フローチャート: 判断 186"/>
        <xdr:cNvSpPr/>
      </xdr:nvSpPr>
      <xdr:spPr>
        <a:xfrm>
          <a:off x="2857500" y="1334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86989</xdr:rowOff>
    </xdr:from>
    <xdr:ext cx="469744" cy="259045"/>
    <xdr:sp macro="" textlink="">
      <xdr:nvSpPr>
        <xdr:cNvPr id="188" name="テキスト ボックス 187"/>
        <xdr:cNvSpPr txBox="1"/>
      </xdr:nvSpPr>
      <xdr:spPr>
        <a:xfrm>
          <a:off x="2673428" y="1311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86528</xdr:rowOff>
    </xdr:from>
    <xdr:to>
      <xdr:col>10</xdr:col>
      <xdr:colOff>114300</xdr:colOff>
      <xdr:row>78</xdr:row>
      <xdr:rowOff>104130</xdr:rowOff>
    </xdr:to>
    <xdr:cxnSp macro="">
      <xdr:nvCxnSpPr>
        <xdr:cNvPr id="189" name="直線コネクタ 188"/>
        <xdr:cNvCxnSpPr/>
      </xdr:nvCxnSpPr>
      <xdr:spPr>
        <a:xfrm>
          <a:off x="1130300" y="13459628"/>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144107</xdr:rowOff>
    </xdr:from>
    <xdr:to>
      <xdr:col>10</xdr:col>
      <xdr:colOff>165100</xdr:colOff>
      <xdr:row>78</xdr:row>
      <xdr:rowOff>74257</xdr:rowOff>
    </xdr:to>
    <xdr:sp macro="" textlink="">
      <xdr:nvSpPr>
        <xdr:cNvPr id="190" name="フローチャート: 判断 189"/>
        <xdr:cNvSpPr/>
      </xdr:nvSpPr>
      <xdr:spPr>
        <a:xfrm>
          <a:off x="1968500" y="1334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90784</xdr:rowOff>
    </xdr:from>
    <xdr:ext cx="469744" cy="259045"/>
    <xdr:sp macro="" textlink="">
      <xdr:nvSpPr>
        <xdr:cNvPr id="191" name="テキスト ボックス 190"/>
        <xdr:cNvSpPr txBox="1"/>
      </xdr:nvSpPr>
      <xdr:spPr>
        <a:xfrm>
          <a:off x="1784428" y="1312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147331</xdr:rowOff>
    </xdr:from>
    <xdr:to>
      <xdr:col>6</xdr:col>
      <xdr:colOff>38100</xdr:colOff>
      <xdr:row>78</xdr:row>
      <xdr:rowOff>77481</xdr:rowOff>
    </xdr:to>
    <xdr:sp macro="" textlink="">
      <xdr:nvSpPr>
        <xdr:cNvPr id="192" name="フローチャート: 判断 191"/>
        <xdr:cNvSpPr/>
      </xdr:nvSpPr>
      <xdr:spPr>
        <a:xfrm>
          <a:off x="1079500" y="133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94008</xdr:rowOff>
    </xdr:from>
    <xdr:ext cx="469744" cy="259045"/>
    <xdr:sp macro="" textlink="">
      <xdr:nvSpPr>
        <xdr:cNvPr id="193" name="テキスト ボックス 192"/>
        <xdr:cNvSpPr txBox="1"/>
      </xdr:nvSpPr>
      <xdr:spPr>
        <a:xfrm>
          <a:off x="895428" y="1312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43706</xdr:rowOff>
    </xdr:from>
    <xdr:to>
      <xdr:col>24</xdr:col>
      <xdr:colOff>114300</xdr:colOff>
      <xdr:row>78</xdr:row>
      <xdr:rowOff>145306</xdr:rowOff>
    </xdr:to>
    <xdr:sp macro="" textlink="">
      <xdr:nvSpPr>
        <xdr:cNvPr id="199" name="楕円 198"/>
        <xdr:cNvSpPr/>
      </xdr:nvSpPr>
      <xdr:spPr>
        <a:xfrm>
          <a:off x="4584700" y="134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130083</xdr:rowOff>
    </xdr:from>
    <xdr:ext cx="469744" cy="259045"/>
    <xdr:sp macro="" textlink="">
      <xdr:nvSpPr>
        <xdr:cNvPr id="200" name="維持補修費該当値テキスト"/>
        <xdr:cNvSpPr txBox="1"/>
      </xdr:nvSpPr>
      <xdr:spPr>
        <a:xfrm>
          <a:off x="4686300" y="1333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43659</xdr:rowOff>
    </xdr:from>
    <xdr:to>
      <xdr:col>20</xdr:col>
      <xdr:colOff>38100</xdr:colOff>
      <xdr:row>78</xdr:row>
      <xdr:rowOff>145259</xdr:rowOff>
    </xdr:to>
    <xdr:sp macro="" textlink="">
      <xdr:nvSpPr>
        <xdr:cNvPr id="201" name="楕円 200"/>
        <xdr:cNvSpPr/>
      </xdr:nvSpPr>
      <xdr:spPr>
        <a:xfrm>
          <a:off x="3746500" y="134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136386</xdr:rowOff>
    </xdr:from>
    <xdr:ext cx="469744" cy="259045"/>
    <xdr:sp macro="" textlink="">
      <xdr:nvSpPr>
        <xdr:cNvPr id="202" name="テキスト ボックス 201"/>
        <xdr:cNvSpPr txBox="1"/>
      </xdr:nvSpPr>
      <xdr:spPr>
        <a:xfrm>
          <a:off x="3562428" y="1350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43455</xdr:rowOff>
    </xdr:from>
    <xdr:to>
      <xdr:col>15</xdr:col>
      <xdr:colOff>101600</xdr:colOff>
      <xdr:row>78</xdr:row>
      <xdr:rowOff>145055</xdr:rowOff>
    </xdr:to>
    <xdr:sp macro="" textlink="">
      <xdr:nvSpPr>
        <xdr:cNvPr id="203" name="楕円 202"/>
        <xdr:cNvSpPr/>
      </xdr:nvSpPr>
      <xdr:spPr>
        <a:xfrm>
          <a:off x="2857500" y="134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136182</xdr:rowOff>
    </xdr:from>
    <xdr:ext cx="469744" cy="259045"/>
    <xdr:sp macro="" textlink="">
      <xdr:nvSpPr>
        <xdr:cNvPr id="204" name="テキスト ボックス 203"/>
        <xdr:cNvSpPr txBox="1"/>
      </xdr:nvSpPr>
      <xdr:spPr>
        <a:xfrm>
          <a:off x="2673428" y="1350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53330</xdr:rowOff>
    </xdr:from>
    <xdr:to>
      <xdr:col>10</xdr:col>
      <xdr:colOff>165100</xdr:colOff>
      <xdr:row>78</xdr:row>
      <xdr:rowOff>154930</xdr:rowOff>
    </xdr:to>
    <xdr:sp macro="" textlink="">
      <xdr:nvSpPr>
        <xdr:cNvPr id="205" name="楕円 204"/>
        <xdr:cNvSpPr/>
      </xdr:nvSpPr>
      <xdr:spPr>
        <a:xfrm>
          <a:off x="1968500" y="134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146057</xdr:rowOff>
    </xdr:from>
    <xdr:ext cx="469744" cy="259045"/>
    <xdr:sp macro="" textlink="">
      <xdr:nvSpPr>
        <xdr:cNvPr id="206" name="テキスト ボックス 205"/>
        <xdr:cNvSpPr txBox="1"/>
      </xdr:nvSpPr>
      <xdr:spPr>
        <a:xfrm>
          <a:off x="1784428" y="135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35728</xdr:rowOff>
    </xdr:from>
    <xdr:to>
      <xdr:col>6</xdr:col>
      <xdr:colOff>38100</xdr:colOff>
      <xdr:row>78</xdr:row>
      <xdr:rowOff>137328</xdr:rowOff>
    </xdr:to>
    <xdr:sp macro="" textlink="">
      <xdr:nvSpPr>
        <xdr:cNvPr id="207" name="楕円 206"/>
        <xdr:cNvSpPr/>
      </xdr:nvSpPr>
      <xdr:spPr>
        <a:xfrm>
          <a:off x="1079500" y="134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128455</xdr:rowOff>
    </xdr:from>
    <xdr:ext cx="469744" cy="259045"/>
    <xdr:sp macro="" textlink="">
      <xdr:nvSpPr>
        <xdr:cNvPr id="208" name="テキスト ボックス 207"/>
        <xdr:cNvSpPr txBox="1"/>
      </xdr:nvSpPr>
      <xdr:spPr>
        <a:xfrm>
          <a:off x="895428" y="135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94752</xdr:rowOff>
    </xdr:from>
    <xdr:to>
      <xdr:col>24</xdr:col>
      <xdr:colOff>63500</xdr:colOff>
      <xdr:row>97</xdr:row>
      <xdr:rowOff>109068</xdr:rowOff>
    </xdr:to>
    <xdr:cxnSp macro="">
      <xdr:nvCxnSpPr>
        <xdr:cNvPr id="240" name="直線コネクタ 239"/>
        <xdr:cNvCxnSpPr/>
      </xdr:nvCxnSpPr>
      <xdr:spPr>
        <a:xfrm flipV="1">
          <a:off x="3797300" y="16725402"/>
          <a:ext cx="8382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65852</xdr:rowOff>
    </xdr:from>
    <xdr:to>
      <xdr:col>19</xdr:col>
      <xdr:colOff>177800</xdr:colOff>
      <xdr:row>97</xdr:row>
      <xdr:rowOff>109068</xdr:rowOff>
    </xdr:to>
    <xdr:cxnSp macro="">
      <xdr:nvCxnSpPr>
        <xdr:cNvPr id="243" name="直線コネクタ 242"/>
        <xdr:cNvCxnSpPr/>
      </xdr:nvCxnSpPr>
      <xdr:spPr>
        <a:xfrm>
          <a:off x="2908300" y="16696502"/>
          <a:ext cx="889000" cy="4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65852</xdr:rowOff>
    </xdr:from>
    <xdr:to>
      <xdr:col>15</xdr:col>
      <xdr:colOff>50800</xdr:colOff>
      <xdr:row>97</xdr:row>
      <xdr:rowOff>86686</xdr:rowOff>
    </xdr:to>
    <xdr:cxnSp macro="">
      <xdr:nvCxnSpPr>
        <xdr:cNvPr id="246" name="直線コネクタ 245"/>
        <xdr:cNvCxnSpPr/>
      </xdr:nvCxnSpPr>
      <xdr:spPr>
        <a:xfrm flipV="1">
          <a:off x="2019300" y="16696502"/>
          <a:ext cx="889000" cy="2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7" name="フローチャート: 判断 246"/>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8" name="テキスト ボックス 247"/>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68235</xdr:rowOff>
    </xdr:from>
    <xdr:to>
      <xdr:col>10</xdr:col>
      <xdr:colOff>114300</xdr:colOff>
      <xdr:row>97</xdr:row>
      <xdr:rowOff>86686</xdr:rowOff>
    </xdr:to>
    <xdr:cxnSp macro="">
      <xdr:nvCxnSpPr>
        <xdr:cNvPr id="249" name="直線コネクタ 248"/>
        <xdr:cNvCxnSpPr/>
      </xdr:nvCxnSpPr>
      <xdr:spPr>
        <a:xfrm>
          <a:off x="1130300" y="16698885"/>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50" name="フローチャート: 判断 249"/>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51" name="テキスト ボックス 250"/>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52" name="フローチャート: 判断 251"/>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53" name="テキスト ボックス 252"/>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43952</xdr:rowOff>
    </xdr:from>
    <xdr:to>
      <xdr:col>24</xdr:col>
      <xdr:colOff>114300</xdr:colOff>
      <xdr:row>97</xdr:row>
      <xdr:rowOff>145552</xdr:rowOff>
    </xdr:to>
    <xdr:sp macro="" textlink="">
      <xdr:nvSpPr>
        <xdr:cNvPr id="259" name="楕円 258"/>
        <xdr:cNvSpPr/>
      </xdr:nvSpPr>
      <xdr:spPr>
        <a:xfrm>
          <a:off x="4584700" y="166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22379</xdr:rowOff>
    </xdr:from>
    <xdr:ext cx="534377" cy="259045"/>
    <xdr:sp macro="" textlink="">
      <xdr:nvSpPr>
        <xdr:cNvPr id="260" name="扶助費該当値テキスト"/>
        <xdr:cNvSpPr txBox="1"/>
      </xdr:nvSpPr>
      <xdr:spPr>
        <a:xfrm>
          <a:off x="4686300" y="1665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58268</xdr:rowOff>
    </xdr:from>
    <xdr:to>
      <xdr:col>20</xdr:col>
      <xdr:colOff>38100</xdr:colOff>
      <xdr:row>97</xdr:row>
      <xdr:rowOff>159868</xdr:rowOff>
    </xdr:to>
    <xdr:sp macro="" textlink="">
      <xdr:nvSpPr>
        <xdr:cNvPr id="261" name="楕円 260"/>
        <xdr:cNvSpPr/>
      </xdr:nvSpPr>
      <xdr:spPr>
        <a:xfrm>
          <a:off x="3746500" y="166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150995</xdr:rowOff>
    </xdr:from>
    <xdr:ext cx="534377" cy="259045"/>
    <xdr:sp macro="" textlink="">
      <xdr:nvSpPr>
        <xdr:cNvPr id="262" name="テキスト ボックス 261"/>
        <xdr:cNvSpPr txBox="1"/>
      </xdr:nvSpPr>
      <xdr:spPr>
        <a:xfrm>
          <a:off x="3530111" y="167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15052</xdr:rowOff>
    </xdr:from>
    <xdr:to>
      <xdr:col>15</xdr:col>
      <xdr:colOff>101600</xdr:colOff>
      <xdr:row>97</xdr:row>
      <xdr:rowOff>116652</xdr:rowOff>
    </xdr:to>
    <xdr:sp macro="" textlink="">
      <xdr:nvSpPr>
        <xdr:cNvPr id="263" name="楕円 262"/>
        <xdr:cNvSpPr/>
      </xdr:nvSpPr>
      <xdr:spPr>
        <a:xfrm>
          <a:off x="2857500" y="166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107779</xdr:rowOff>
    </xdr:from>
    <xdr:ext cx="534377" cy="259045"/>
    <xdr:sp macro="" textlink="">
      <xdr:nvSpPr>
        <xdr:cNvPr id="264" name="テキスト ボックス 263"/>
        <xdr:cNvSpPr txBox="1"/>
      </xdr:nvSpPr>
      <xdr:spPr>
        <a:xfrm>
          <a:off x="2641111" y="167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35886</xdr:rowOff>
    </xdr:from>
    <xdr:to>
      <xdr:col>10</xdr:col>
      <xdr:colOff>165100</xdr:colOff>
      <xdr:row>97</xdr:row>
      <xdr:rowOff>137486</xdr:rowOff>
    </xdr:to>
    <xdr:sp macro="" textlink="">
      <xdr:nvSpPr>
        <xdr:cNvPr id="265" name="楕円 264"/>
        <xdr:cNvSpPr/>
      </xdr:nvSpPr>
      <xdr:spPr>
        <a:xfrm>
          <a:off x="1968500" y="166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128613</xdr:rowOff>
    </xdr:from>
    <xdr:ext cx="534377" cy="259045"/>
    <xdr:sp macro="" textlink="">
      <xdr:nvSpPr>
        <xdr:cNvPr id="266" name="テキスト ボックス 265"/>
        <xdr:cNvSpPr txBox="1"/>
      </xdr:nvSpPr>
      <xdr:spPr>
        <a:xfrm>
          <a:off x="1752111" y="167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17435</xdr:rowOff>
    </xdr:from>
    <xdr:to>
      <xdr:col>6</xdr:col>
      <xdr:colOff>38100</xdr:colOff>
      <xdr:row>97</xdr:row>
      <xdr:rowOff>119035</xdr:rowOff>
    </xdr:to>
    <xdr:sp macro="" textlink="">
      <xdr:nvSpPr>
        <xdr:cNvPr id="267" name="楕円 266"/>
        <xdr:cNvSpPr/>
      </xdr:nvSpPr>
      <xdr:spPr>
        <a:xfrm>
          <a:off x="1079500" y="1664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110162</xdr:rowOff>
    </xdr:from>
    <xdr:ext cx="534377" cy="259045"/>
    <xdr:sp macro="" textlink="">
      <xdr:nvSpPr>
        <xdr:cNvPr id="268" name="テキスト ボックス 267"/>
        <xdr:cNvSpPr txBox="1"/>
      </xdr:nvSpPr>
      <xdr:spPr>
        <a:xfrm>
          <a:off x="863111" y="1674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121398</xdr:rowOff>
    </xdr:from>
    <xdr:to>
      <xdr:col>55</xdr:col>
      <xdr:colOff>0</xdr:colOff>
      <xdr:row>36</xdr:row>
      <xdr:rowOff>31645</xdr:rowOff>
    </xdr:to>
    <xdr:cxnSp macro="">
      <xdr:nvCxnSpPr>
        <xdr:cNvPr id="295" name="直線コネクタ 294"/>
        <xdr:cNvCxnSpPr/>
      </xdr:nvCxnSpPr>
      <xdr:spPr>
        <a:xfrm>
          <a:off x="9639300" y="5779248"/>
          <a:ext cx="838200" cy="4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121398</xdr:rowOff>
    </xdr:from>
    <xdr:to>
      <xdr:col>50</xdr:col>
      <xdr:colOff>114300</xdr:colOff>
      <xdr:row>37</xdr:row>
      <xdr:rowOff>8488</xdr:rowOff>
    </xdr:to>
    <xdr:cxnSp macro="">
      <xdr:nvCxnSpPr>
        <xdr:cNvPr id="298" name="直線コネクタ 297"/>
        <xdr:cNvCxnSpPr/>
      </xdr:nvCxnSpPr>
      <xdr:spPr>
        <a:xfrm flipV="1">
          <a:off x="8750300" y="5779248"/>
          <a:ext cx="889000" cy="57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8488</xdr:rowOff>
    </xdr:from>
    <xdr:to>
      <xdr:col>45</xdr:col>
      <xdr:colOff>177800</xdr:colOff>
      <xdr:row>37</xdr:row>
      <xdr:rowOff>66708</xdr:rowOff>
    </xdr:to>
    <xdr:cxnSp macro="">
      <xdr:nvCxnSpPr>
        <xdr:cNvPr id="301" name="直線コネクタ 300"/>
        <xdr:cNvCxnSpPr/>
      </xdr:nvCxnSpPr>
      <xdr:spPr>
        <a:xfrm flipV="1">
          <a:off x="7861300" y="6352138"/>
          <a:ext cx="889000" cy="5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302" name="フローチャート: 判断 301"/>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303" name="テキスト ボックス 302"/>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54789</xdr:rowOff>
    </xdr:from>
    <xdr:to>
      <xdr:col>41</xdr:col>
      <xdr:colOff>50800</xdr:colOff>
      <xdr:row>37</xdr:row>
      <xdr:rowOff>66708</xdr:rowOff>
    </xdr:to>
    <xdr:cxnSp macro="">
      <xdr:nvCxnSpPr>
        <xdr:cNvPr id="304" name="直線コネクタ 303"/>
        <xdr:cNvCxnSpPr/>
      </xdr:nvCxnSpPr>
      <xdr:spPr>
        <a:xfrm>
          <a:off x="6972300" y="6398439"/>
          <a:ext cx="8890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305" name="フローチャート: 判断 304"/>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306" name="テキスト ボックス 305"/>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7" name="フローチャート: 判断 306"/>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8" name="テキスト ボックス 307"/>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152295</xdr:rowOff>
    </xdr:from>
    <xdr:to>
      <xdr:col>55</xdr:col>
      <xdr:colOff>50800</xdr:colOff>
      <xdr:row>36</xdr:row>
      <xdr:rowOff>82445</xdr:rowOff>
    </xdr:to>
    <xdr:sp macro="" textlink="">
      <xdr:nvSpPr>
        <xdr:cNvPr id="314" name="楕円 313"/>
        <xdr:cNvSpPr/>
      </xdr:nvSpPr>
      <xdr:spPr>
        <a:xfrm>
          <a:off x="10426700" y="615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3722</xdr:rowOff>
    </xdr:from>
    <xdr:ext cx="534377" cy="259045"/>
    <xdr:sp macro="" textlink="">
      <xdr:nvSpPr>
        <xdr:cNvPr id="315" name="補助費等該当値テキスト"/>
        <xdr:cNvSpPr txBox="1"/>
      </xdr:nvSpPr>
      <xdr:spPr>
        <a:xfrm>
          <a:off x="10528300" y="600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70598</xdr:rowOff>
    </xdr:from>
    <xdr:to>
      <xdr:col>50</xdr:col>
      <xdr:colOff>165100</xdr:colOff>
      <xdr:row>34</xdr:row>
      <xdr:rowOff>748</xdr:rowOff>
    </xdr:to>
    <xdr:sp macro="" textlink="">
      <xdr:nvSpPr>
        <xdr:cNvPr id="316" name="楕円 315"/>
        <xdr:cNvSpPr/>
      </xdr:nvSpPr>
      <xdr:spPr>
        <a:xfrm>
          <a:off x="9588500" y="57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17275</xdr:rowOff>
    </xdr:from>
    <xdr:ext cx="599010" cy="259045"/>
    <xdr:sp macro="" textlink="">
      <xdr:nvSpPr>
        <xdr:cNvPr id="317" name="テキスト ボックス 316"/>
        <xdr:cNvSpPr txBox="1"/>
      </xdr:nvSpPr>
      <xdr:spPr>
        <a:xfrm>
          <a:off x="9339795" y="55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129138</xdr:rowOff>
    </xdr:from>
    <xdr:to>
      <xdr:col>46</xdr:col>
      <xdr:colOff>38100</xdr:colOff>
      <xdr:row>37</xdr:row>
      <xdr:rowOff>59288</xdr:rowOff>
    </xdr:to>
    <xdr:sp macro="" textlink="">
      <xdr:nvSpPr>
        <xdr:cNvPr id="318" name="楕円 317"/>
        <xdr:cNvSpPr/>
      </xdr:nvSpPr>
      <xdr:spPr>
        <a:xfrm>
          <a:off x="8699500" y="63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50415</xdr:rowOff>
    </xdr:from>
    <xdr:ext cx="534377" cy="259045"/>
    <xdr:sp macro="" textlink="">
      <xdr:nvSpPr>
        <xdr:cNvPr id="319" name="テキスト ボックス 318"/>
        <xdr:cNvSpPr txBox="1"/>
      </xdr:nvSpPr>
      <xdr:spPr>
        <a:xfrm>
          <a:off x="8483111" y="639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15908</xdr:rowOff>
    </xdr:from>
    <xdr:to>
      <xdr:col>41</xdr:col>
      <xdr:colOff>101600</xdr:colOff>
      <xdr:row>37</xdr:row>
      <xdr:rowOff>117508</xdr:rowOff>
    </xdr:to>
    <xdr:sp macro="" textlink="">
      <xdr:nvSpPr>
        <xdr:cNvPr id="320" name="楕円 319"/>
        <xdr:cNvSpPr/>
      </xdr:nvSpPr>
      <xdr:spPr>
        <a:xfrm>
          <a:off x="7810500" y="63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108635</xdr:rowOff>
    </xdr:from>
    <xdr:ext cx="534377" cy="259045"/>
    <xdr:sp macro="" textlink="">
      <xdr:nvSpPr>
        <xdr:cNvPr id="321" name="テキスト ボックス 320"/>
        <xdr:cNvSpPr txBox="1"/>
      </xdr:nvSpPr>
      <xdr:spPr>
        <a:xfrm>
          <a:off x="7594111" y="645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3989</xdr:rowOff>
    </xdr:from>
    <xdr:to>
      <xdr:col>36</xdr:col>
      <xdr:colOff>165100</xdr:colOff>
      <xdr:row>37</xdr:row>
      <xdr:rowOff>105589</xdr:rowOff>
    </xdr:to>
    <xdr:sp macro="" textlink="">
      <xdr:nvSpPr>
        <xdr:cNvPr id="322" name="楕円 321"/>
        <xdr:cNvSpPr/>
      </xdr:nvSpPr>
      <xdr:spPr>
        <a:xfrm>
          <a:off x="6921500" y="63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96716</xdr:rowOff>
    </xdr:from>
    <xdr:ext cx="534377" cy="259045"/>
    <xdr:sp macro="" textlink="">
      <xdr:nvSpPr>
        <xdr:cNvPr id="323" name="テキスト ボックス 322"/>
        <xdr:cNvSpPr txBox="1"/>
      </xdr:nvSpPr>
      <xdr:spPr>
        <a:xfrm>
          <a:off x="6705111" y="64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79117</xdr:rowOff>
    </xdr:from>
    <xdr:to>
      <xdr:col>55</xdr:col>
      <xdr:colOff>0</xdr:colOff>
      <xdr:row>58</xdr:row>
      <xdr:rowOff>121637</xdr:rowOff>
    </xdr:to>
    <xdr:cxnSp macro="">
      <xdr:nvCxnSpPr>
        <xdr:cNvPr id="352" name="直線コネクタ 351"/>
        <xdr:cNvCxnSpPr/>
      </xdr:nvCxnSpPr>
      <xdr:spPr>
        <a:xfrm>
          <a:off x="9639300" y="10023217"/>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7669</xdr:rowOff>
    </xdr:from>
    <xdr:to>
      <xdr:col>50</xdr:col>
      <xdr:colOff>114300</xdr:colOff>
      <xdr:row>58</xdr:row>
      <xdr:rowOff>79117</xdr:rowOff>
    </xdr:to>
    <xdr:cxnSp macro="">
      <xdr:nvCxnSpPr>
        <xdr:cNvPr id="355" name="直線コネクタ 354"/>
        <xdr:cNvCxnSpPr/>
      </xdr:nvCxnSpPr>
      <xdr:spPr>
        <a:xfrm>
          <a:off x="8750300" y="9951769"/>
          <a:ext cx="889000" cy="7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7669</xdr:rowOff>
    </xdr:from>
    <xdr:to>
      <xdr:col>45</xdr:col>
      <xdr:colOff>177800</xdr:colOff>
      <xdr:row>58</xdr:row>
      <xdr:rowOff>81136</xdr:rowOff>
    </xdr:to>
    <xdr:cxnSp macro="">
      <xdr:nvCxnSpPr>
        <xdr:cNvPr id="358" name="直線コネクタ 357"/>
        <xdr:cNvCxnSpPr/>
      </xdr:nvCxnSpPr>
      <xdr:spPr>
        <a:xfrm flipV="1">
          <a:off x="7861300" y="9951769"/>
          <a:ext cx="889000" cy="7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9" name="フローチャート: 判断 358"/>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60" name="テキスト ボックス 359"/>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26456</xdr:rowOff>
    </xdr:from>
    <xdr:to>
      <xdr:col>41</xdr:col>
      <xdr:colOff>50800</xdr:colOff>
      <xdr:row>58</xdr:row>
      <xdr:rowOff>81136</xdr:rowOff>
    </xdr:to>
    <xdr:cxnSp macro="">
      <xdr:nvCxnSpPr>
        <xdr:cNvPr id="361" name="直線コネクタ 360"/>
        <xdr:cNvCxnSpPr/>
      </xdr:nvCxnSpPr>
      <xdr:spPr>
        <a:xfrm>
          <a:off x="6972300" y="9799106"/>
          <a:ext cx="889000" cy="22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62" name="フローチャート: 判断 361"/>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63" name="テキスト ボックス 362"/>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64" name="フローチャート: 判断 363"/>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65" name="テキスト ボックス 364"/>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70837</xdr:rowOff>
    </xdr:from>
    <xdr:to>
      <xdr:col>55</xdr:col>
      <xdr:colOff>50800</xdr:colOff>
      <xdr:row>59</xdr:row>
      <xdr:rowOff>987</xdr:rowOff>
    </xdr:to>
    <xdr:sp macro="" textlink="">
      <xdr:nvSpPr>
        <xdr:cNvPr id="371" name="楕円 370"/>
        <xdr:cNvSpPr/>
      </xdr:nvSpPr>
      <xdr:spPr>
        <a:xfrm>
          <a:off x="10426700" y="1001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157214</xdr:rowOff>
    </xdr:from>
    <xdr:ext cx="534377" cy="259045"/>
    <xdr:sp macro="" textlink="">
      <xdr:nvSpPr>
        <xdr:cNvPr id="372" name="普通建設事業費該当値テキスト"/>
        <xdr:cNvSpPr txBox="1"/>
      </xdr:nvSpPr>
      <xdr:spPr>
        <a:xfrm>
          <a:off x="10528300" y="992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28317</xdr:rowOff>
    </xdr:from>
    <xdr:to>
      <xdr:col>50</xdr:col>
      <xdr:colOff>165100</xdr:colOff>
      <xdr:row>58</xdr:row>
      <xdr:rowOff>129917</xdr:rowOff>
    </xdr:to>
    <xdr:sp macro="" textlink="">
      <xdr:nvSpPr>
        <xdr:cNvPr id="373" name="楕円 372"/>
        <xdr:cNvSpPr/>
      </xdr:nvSpPr>
      <xdr:spPr>
        <a:xfrm>
          <a:off x="9588500" y="997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121044</xdr:rowOff>
    </xdr:from>
    <xdr:ext cx="534377" cy="259045"/>
    <xdr:sp macro="" textlink="">
      <xdr:nvSpPr>
        <xdr:cNvPr id="374" name="テキスト ボックス 373"/>
        <xdr:cNvSpPr txBox="1"/>
      </xdr:nvSpPr>
      <xdr:spPr>
        <a:xfrm>
          <a:off x="9372111" y="1006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128319</xdr:rowOff>
    </xdr:from>
    <xdr:to>
      <xdr:col>46</xdr:col>
      <xdr:colOff>38100</xdr:colOff>
      <xdr:row>58</xdr:row>
      <xdr:rowOff>58469</xdr:rowOff>
    </xdr:to>
    <xdr:sp macro="" textlink="">
      <xdr:nvSpPr>
        <xdr:cNvPr id="375" name="楕円 374"/>
        <xdr:cNvSpPr/>
      </xdr:nvSpPr>
      <xdr:spPr>
        <a:xfrm>
          <a:off x="8699500" y="990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49596</xdr:rowOff>
    </xdr:from>
    <xdr:ext cx="534377" cy="259045"/>
    <xdr:sp macro="" textlink="">
      <xdr:nvSpPr>
        <xdr:cNvPr id="376" name="テキスト ボックス 375"/>
        <xdr:cNvSpPr txBox="1"/>
      </xdr:nvSpPr>
      <xdr:spPr>
        <a:xfrm>
          <a:off x="8483111" y="999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30336</xdr:rowOff>
    </xdr:from>
    <xdr:to>
      <xdr:col>41</xdr:col>
      <xdr:colOff>101600</xdr:colOff>
      <xdr:row>58</xdr:row>
      <xdr:rowOff>131936</xdr:rowOff>
    </xdr:to>
    <xdr:sp macro="" textlink="">
      <xdr:nvSpPr>
        <xdr:cNvPr id="377" name="楕円 376"/>
        <xdr:cNvSpPr/>
      </xdr:nvSpPr>
      <xdr:spPr>
        <a:xfrm>
          <a:off x="7810500" y="9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123063</xdr:rowOff>
    </xdr:from>
    <xdr:ext cx="534377" cy="259045"/>
    <xdr:sp macro="" textlink="">
      <xdr:nvSpPr>
        <xdr:cNvPr id="378" name="テキスト ボックス 377"/>
        <xdr:cNvSpPr txBox="1"/>
      </xdr:nvSpPr>
      <xdr:spPr>
        <a:xfrm>
          <a:off x="7594111" y="100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147106</xdr:rowOff>
    </xdr:from>
    <xdr:to>
      <xdr:col>36</xdr:col>
      <xdr:colOff>165100</xdr:colOff>
      <xdr:row>57</xdr:row>
      <xdr:rowOff>77256</xdr:rowOff>
    </xdr:to>
    <xdr:sp macro="" textlink="">
      <xdr:nvSpPr>
        <xdr:cNvPr id="379" name="楕円 378"/>
        <xdr:cNvSpPr/>
      </xdr:nvSpPr>
      <xdr:spPr>
        <a:xfrm>
          <a:off x="6921500" y="974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93783</xdr:rowOff>
    </xdr:from>
    <xdr:ext cx="534377" cy="259045"/>
    <xdr:sp macro="" textlink="">
      <xdr:nvSpPr>
        <xdr:cNvPr id="380" name="テキスト ボックス 379"/>
        <xdr:cNvSpPr txBox="1"/>
      </xdr:nvSpPr>
      <xdr:spPr>
        <a:xfrm>
          <a:off x="6705111" y="952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126656</xdr:rowOff>
    </xdr:from>
    <xdr:to>
      <xdr:col>55</xdr:col>
      <xdr:colOff>0</xdr:colOff>
      <xdr:row>78</xdr:row>
      <xdr:rowOff>135809</xdr:rowOff>
    </xdr:to>
    <xdr:cxnSp macro="">
      <xdr:nvCxnSpPr>
        <xdr:cNvPr id="407" name="直線コネクタ 406"/>
        <xdr:cNvCxnSpPr/>
      </xdr:nvCxnSpPr>
      <xdr:spPr>
        <a:xfrm>
          <a:off x="9639300" y="13499756"/>
          <a:ext cx="8382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79011</xdr:rowOff>
    </xdr:from>
    <xdr:to>
      <xdr:col>50</xdr:col>
      <xdr:colOff>114300</xdr:colOff>
      <xdr:row>78</xdr:row>
      <xdr:rowOff>126656</xdr:rowOff>
    </xdr:to>
    <xdr:cxnSp macro="">
      <xdr:nvCxnSpPr>
        <xdr:cNvPr id="410" name="直線コネクタ 409"/>
        <xdr:cNvCxnSpPr/>
      </xdr:nvCxnSpPr>
      <xdr:spPr>
        <a:xfrm>
          <a:off x="8750300" y="13452111"/>
          <a:ext cx="889000" cy="4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63271</xdr:rowOff>
    </xdr:from>
    <xdr:to>
      <xdr:col>45</xdr:col>
      <xdr:colOff>177800</xdr:colOff>
      <xdr:row>78</xdr:row>
      <xdr:rowOff>79011</xdr:rowOff>
    </xdr:to>
    <xdr:cxnSp macro="">
      <xdr:nvCxnSpPr>
        <xdr:cNvPr id="413" name="直線コネクタ 412"/>
        <xdr:cNvCxnSpPr/>
      </xdr:nvCxnSpPr>
      <xdr:spPr>
        <a:xfrm>
          <a:off x="7861300" y="13436371"/>
          <a:ext cx="8890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14" name="フローチャート: 判断 413"/>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15" name="テキスト ボックス 414"/>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23845</xdr:rowOff>
    </xdr:from>
    <xdr:to>
      <xdr:col>41</xdr:col>
      <xdr:colOff>50800</xdr:colOff>
      <xdr:row>78</xdr:row>
      <xdr:rowOff>63271</xdr:rowOff>
    </xdr:to>
    <xdr:cxnSp macro="">
      <xdr:nvCxnSpPr>
        <xdr:cNvPr id="416" name="直線コネクタ 415"/>
        <xdr:cNvCxnSpPr/>
      </xdr:nvCxnSpPr>
      <xdr:spPr>
        <a:xfrm>
          <a:off x="6972300" y="13225495"/>
          <a:ext cx="889000" cy="21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7" name="フローチャート: 判断 416"/>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8" name="テキスト ボックス 417"/>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9" name="フローチャート: 判断 418"/>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20" name="テキスト ボックス 419"/>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85009</xdr:rowOff>
    </xdr:from>
    <xdr:to>
      <xdr:col>55</xdr:col>
      <xdr:colOff>50800</xdr:colOff>
      <xdr:row>79</xdr:row>
      <xdr:rowOff>15159</xdr:rowOff>
    </xdr:to>
    <xdr:sp macro="" textlink="">
      <xdr:nvSpPr>
        <xdr:cNvPr id="426" name="楕円 425"/>
        <xdr:cNvSpPr/>
      </xdr:nvSpPr>
      <xdr:spPr>
        <a:xfrm>
          <a:off x="10426700" y="134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171386</xdr:rowOff>
    </xdr:from>
    <xdr:ext cx="378565" cy="259045"/>
    <xdr:sp macro="" textlink="">
      <xdr:nvSpPr>
        <xdr:cNvPr id="427" name="普通建設事業費 （ うち新規整備　）該当値テキスト"/>
        <xdr:cNvSpPr txBox="1"/>
      </xdr:nvSpPr>
      <xdr:spPr>
        <a:xfrm>
          <a:off x="10528300" y="13373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75856</xdr:rowOff>
    </xdr:from>
    <xdr:to>
      <xdr:col>50</xdr:col>
      <xdr:colOff>165100</xdr:colOff>
      <xdr:row>79</xdr:row>
      <xdr:rowOff>6006</xdr:rowOff>
    </xdr:to>
    <xdr:sp macro="" textlink="">
      <xdr:nvSpPr>
        <xdr:cNvPr id="428" name="楕円 427"/>
        <xdr:cNvSpPr/>
      </xdr:nvSpPr>
      <xdr:spPr>
        <a:xfrm>
          <a:off x="9588500" y="134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168583</xdr:rowOff>
    </xdr:from>
    <xdr:ext cx="469744" cy="259045"/>
    <xdr:sp macro="" textlink="">
      <xdr:nvSpPr>
        <xdr:cNvPr id="429" name="テキスト ボックス 428"/>
        <xdr:cNvSpPr txBox="1"/>
      </xdr:nvSpPr>
      <xdr:spPr>
        <a:xfrm>
          <a:off x="9404428" y="1354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28211</xdr:rowOff>
    </xdr:from>
    <xdr:to>
      <xdr:col>46</xdr:col>
      <xdr:colOff>38100</xdr:colOff>
      <xdr:row>78</xdr:row>
      <xdr:rowOff>129811</xdr:rowOff>
    </xdr:to>
    <xdr:sp macro="" textlink="">
      <xdr:nvSpPr>
        <xdr:cNvPr id="430" name="楕円 429"/>
        <xdr:cNvSpPr/>
      </xdr:nvSpPr>
      <xdr:spPr>
        <a:xfrm>
          <a:off x="8699500" y="134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120938</xdr:rowOff>
    </xdr:from>
    <xdr:ext cx="534377" cy="259045"/>
    <xdr:sp macro="" textlink="">
      <xdr:nvSpPr>
        <xdr:cNvPr id="431" name="テキスト ボックス 430"/>
        <xdr:cNvSpPr txBox="1"/>
      </xdr:nvSpPr>
      <xdr:spPr>
        <a:xfrm>
          <a:off x="8483111" y="134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12471</xdr:rowOff>
    </xdr:from>
    <xdr:to>
      <xdr:col>41</xdr:col>
      <xdr:colOff>101600</xdr:colOff>
      <xdr:row>78</xdr:row>
      <xdr:rowOff>114071</xdr:rowOff>
    </xdr:to>
    <xdr:sp macro="" textlink="">
      <xdr:nvSpPr>
        <xdr:cNvPr id="432" name="楕円 431"/>
        <xdr:cNvSpPr/>
      </xdr:nvSpPr>
      <xdr:spPr>
        <a:xfrm>
          <a:off x="7810500" y="1338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105198</xdr:rowOff>
    </xdr:from>
    <xdr:ext cx="534377" cy="259045"/>
    <xdr:sp macro="" textlink="">
      <xdr:nvSpPr>
        <xdr:cNvPr id="433" name="テキスト ボックス 432"/>
        <xdr:cNvSpPr txBox="1"/>
      </xdr:nvSpPr>
      <xdr:spPr>
        <a:xfrm>
          <a:off x="7594111" y="1347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144495</xdr:rowOff>
    </xdr:from>
    <xdr:to>
      <xdr:col>36</xdr:col>
      <xdr:colOff>165100</xdr:colOff>
      <xdr:row>77</xdr:row>
      <xdr:rowOff>74645</xdr:rowOff>
    </xdr:to>
    <xdr:sp macro="" textlink="">
      <xdr:nvSpPr>
        <xdr:cNvPr id="434" name="楕円 433"/>
        <xdr:cNvSpPr/>
      </xdr:nvSpPr>
      <xdr:spPr>
        <a:xfrm>
          <a:off x="6921500" y="131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91173</xdr:rowOff>
    </xdr:from>
    <xdr:ext cx="534377" cy="259045"/>
    <xdr:sp macro="" textlink="">
      <xdr:nvSpPr>
        <xdr:cNvPr id="435" name="テキスト ボックス 434"/>
        <xdr:cNvSpPr txBox="1"/>
      </xdr:nvSpPr>
      <xdr:spPr>
        <a:xfrm>
          <a:off x="6705111" y="1294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33868</xdr:rowOff>
    </xdr:from>
    <xdr:to>
      <xdr:col>55</xdr:col>
      <xdr:colOff>0</xdr:colOff>
      <xdr:row>98</xdr:row>
      <xdr:rowOff>38759</xdr:rowOff>
    </xdr:to>
    <xdr:cxnSp macro="">
      <xdr:nvCxnSpPr>
        <xdr:cNvPr id="462" name="直線コネクタ 461"/>
        <xdr:cNvCxnSpPr/>
      </xdr:nvCxnSpPr>
      <xdr:spPr>
        <a:xfrm>
          <a:off x="9639300" y="16835968"/>
          <a:ext cx="8382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130803</xdr:rowOff>
    </xdr:from>
    <xdr:to>
      <xdr:col>50</xdr:col>
      <xdr:colOff>114300</xdr:colOff>
      <xdr:row>98</xdr:row>
      <xdr:rowOff>33868</xdr:rowOff>
    </xdr:to>
    <xdr:cxnSp macro="">
      <xdr:nvCxnSpPr>
        <xdr:cNvPr id="465" name="直線コネクタ 464"/>
        <xdr:cNvCxnSpPr/>
      </xdr:nvCxnSpPr>
      <xdr:spPr>
        <a:xfrm>
          <a:off x="8750300" y="16761453"/>
          <a:ext cx="889000" cy="7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130803</xdr:rowOff>
    </xdr:from>
    <xdr:to>
      <xdr:col>45</xdr:col>
      <xdr:colOff>177800</xdr:colOff>
      <xdr:row>98</xdr:row>
      <xdr:rowOff>61354</xdr:rowOff>
    </xdr:to>
    <xdr:cxnSp macro="">
      <xdr:nvCxnSpPr>
        <xdr:cNvPr id="468" name="直線コネクタ 467"/>
        <xdr:cNvCxnSpPr/>
      </xdr:nvCxnSpPr>
      <xdr:spPr>
        <a:xfrm flipV="1">
          <a:off x="7861300" y="16761453"/>
          <a:ext cx="889000" cy="10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7386</xdr:rowOff>
    </xdr:from>
    <xdr:to>
      <xdr:col>46</xdr:col>
      <xdr:colOff>38100</xdr:colOff>
      <xdr:row>97</xdr:row>
      <xdr:rowOff>108986</xdr:rowOff>
    </xdr:to>
    <xdr:sp macro="" textlink="">
      <xdr:nvSpPr>
        <xdr:cNvPr id="469" name="フローチャート: 判断 468"/>
        <xdr:cNvSpPr/>
      </xdr:nvSpPr>
      <xdr:spPr>
        <a:xfrm>
          <a:off x="8699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125513</xdr:rowOff>
    </xdr:from>
    <xdr:ext cx="534377" cy="259045"/>
    <xdr:sp macro="" textlink="">
      <xdr:nvSpPr>
        <xdr:cNvPr id="470" name="テキスト ボックス 469"/>
        <xdr:cNvSpPr txBox="1"/>
      </xdr:nvSpPr>
      <xdr:spPr>
        <a:xfrm>
          <a:off x="8483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25149</xdr:rowOff>
    </xdr:from>
    <xdr:to>
      <xdr:col>41</xdr:col>
      <xdr:colOff>50800</xdr:colOff>
      <xdr:row>98</xdr:row>
      <xdr:rowOff>61354</xdr:rowOff>
    </xdr:to>
    <xdr:cxnSp macro="">
      <xdr:nvCxnSpPr>
        <xdr:cNvPr id="471" name="直線コネクタ 470"/>
        <xdr:cNvCxnSpPr/>
      </xdr:nvCxnSpPr>
      <xdr:spPr>
        <a:xfrm>
          <a:off x="6972300" y="16827249"/>
          <a:ext cx="889000" cy="3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33240</xdr:rowOff>
    </xdr:from>
    <xdr:to>
      <xdr:col>41</xdr:col>
      <xdr:colOff>101600</xdr:colOff>
      <xdr:row>97</xdr:row>
      <xdr:rowOff>134840</xdr:rowOff>
    </xdr:to>
    <xdr:sp macro="" textlink="">
      <xdr:nvSpPr>
        <xdr:cNvPr id="472" name="フローチャート: 判断 471"/>
        <xdr:cNvSpPr/>
      </xdr:nvSpPr>
      <xdr:spPr>
        <a:xfrm>
          <a:off x="7810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151367</xdr:rowOff>
    </xdr:from>
    <xdr:ext cx="534377" cy="259045"/>
    <xdr:sp macro="" textlink="">
      <xdr:nvSpPr>
        <xdr:cNvPr id="473" name="テキスト ボックス 472"/>
        <xdr:cNvSpPr txBox="1"/>
      </xdr:nvSpPr>
      <xdr:spPr>
        <a:xfrm>
          <a:off x="7594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27589</xdr:rowOff>
    </xdr:from>
    <xdr:to>
      <xdr:col>36</xdr:col>
      <xdr:colOff>165100</xdr:colOff>
      <xdr:row>97</xdr:row>
      <xdr:rowOff>129189</xdr:rowOff>
    </xdr:to>
    <xdr:sp macro="" textlink="">
      <xdr:nvSpPr>
        <xdr:cNvPr id="474" name="フローチャート: 判断 473"/>
        <xdr:cNvSpPr/>
      </xdr:nvSpPr>
      <xdr:spPr>
        <a:xfrm>
          <a:off x="6921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145716</xdr:rowOff>
    </xdr:from>
    <xdr:ext cx="534377" cy="259045"/>
    <xdr:sp macro="" textlink="">
      <xdr:nvSpPr>
        <xdr:cNvPr id="475" name="テキスト ボックス 474"/>
        <xdr:cNvSpPr txBox="1"/>
      </xdr:nvSpPr>
      <xdr:spPr>
        <a:xfrm>
          <a:off x="6705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159409</xdr:rowOff>
    </xdr:from>
    <xdr:to>
      <xdr:col>55</xdr:col>
      <xdr:colOff>50800</xdr:colOff>
      <xdr:row>98</xdr:row>
      <xdr:rowOff>89559</xdr:rowOff>
    </xdr:to>
    <xdr:sp macro="" textlink="">
      <xdr:nvSpPr>
        <xdr:cNvPr id="481" name="楕円 480"/>
        <xdr:cNvSpPr/>
      </xdr:nvSpPr>
      <xdr:spPr>
        <a:xfrm>
          <a:off x="10426700" y="167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74336</xdr:rowOff>
    </xdr:from>
    <xdr:ext cx="534377" cy="259045"/>
    <xdr:sp macro="" textlink="">
      <xdr:nvSpPr>
        <xdr:cNvPr id="482" name="普通建設事業費 （ うち更新整備　）該当値テキスト"/>
        <xdr:cNvSpPr txBox="1"/>
      </xdr:nvSpPr>
      <xdr:spPr>
        <a:xfrm>
          <a:off x="10528300" y="167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154518</xdr:rowOff>
    </xdr:from>
    <xdr:to>
      <xdr:col>50</xdr:col>
      <xdr:colOff>165100</xdr:colOff>
      <xdr:row>98</xdr:row>
      <xdr:rowOff>84668</xdr:rowOff>
    </xdr:to>
    <xdr:sp macro="" textlink="">
      <xdr:nvSpPr>
        <xdr:cNvPr id="483" name="楕円 482"/>
        <xdr:cNvSpPr/>
      </xdr:nvSpPr>
      <xdr:spPr>
        <a:xfrm>
          <a:off x="9588500" y="1678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75795</xdr:rowOff>
    </xdr:from>
    <xdr:ext cx="534377" cy="259045"/>
    <xdr:sp macro="" textlink="">
      <xdr:nvSpPr>
        <xdr:cNvPr id="484" name="テキスト ボックス 483"/>
        <xdr:cNvSpPr txBox="1"/>
      </xdr:nvSpPr>
      <xdr:spPr>
        <a:xfrm>
          <a:off x="9372111" y="1687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80003</xdr:rowOff>
    </xdr:from>
    <xdr:to>
      <xdr:col>46</xdr:col>
      <xdr:colOff>38100</xdr:colOff>
      <xdr:row>98</xdr:row>
      <xdr:rowOff>10153</xdr:rowOff>
    </xdr:to>
    <xdr:sp macro="" textlink="">
      <xdr:nvSpPr>
        <xdr:cNvPr id="485" name="楕円 484"/>
        <xdr:cNvSpPr/>
      </xdr:nvSpPr>
      <xdr:spPr>
        <a:xfrm>
          <a:off x="8699500" y="167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1280</xdr:rowOff>
    </xdr:from>
    <xdr:ext cx="534377" cy="259045"/>
    <xdr:sp macro="" textlink="">
      <xdr:nvSpPr>
        <xdr:cNvPr id="486" name="テキスト ボックス 485"/>
        <xdr:cNvSpPr txBox="1"/>
      </xdr:nvSpPr>
      <xdr:spPr>
        <a:xfrm>
          <a:off x="8483111" y="168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10554</xdr:rowOff>
    </xdr:from>
    <xdr:to>
      <xdr:col>41</xdr:col>
      <xdr:colOff>101600</xdr:colOff>
      <xdr:row>98</xdr:row>
      <xdr:rowOff>112154</xdr:rowOff>
    </xdr:to>
    <xdr:sp macro="" textlink="">
      <xdr:nvSpPr>
        <xdr:cNvPr id="487" name="楕円 486"/>
        <xdr:cNvSpPr/>
      </xdr:nvSpPr>
      <xdr:spPr>
        <a:xfrm>
          <a:off x="7810500" y="168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103281</xdr:rowOff>
    </xdr:from>
    <xdr:ext cx="534377" cy="259045"/>
    <xdr:sp macro="" textlink="">
      <xdr:nvSpPr>
        <xdr:cNvPr id="488" name="テキスト ボックス 487"/>
        <xdr:cNvSpPr txBox="1"/>
      </xdr:nvSpPr>
      <xdr:spPr>
        <a:xfrm>
          <a:off x="7594111" y="169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145799</xdr:rowOff>
    </xdr:from>
    <xdr:to>
      <xdr:col>36</xdr:col>
      <xdr:colOff>165100</xdr:colOff>
      <xdr:row>98</xdr:row>
      <xdr:rowOff>75949</xdr:rowOff>
    </xdr:to>
    <xdr:sp macro="" textlink="">
      <xdr:nvSpPr>
        <xdr:cNvPr id="489" name="楕円 488"/>
        <xdr:cNvSpPr/>
      </xdr:nvSpPr>
      <xdr:spPr>
        <a:xfrm>
          <a:off x="6921500" y="167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67076</xdr:rowOff>
    </xdr:from>
    <xdr:ext cx="534377" cy="259045"/>
    <xdr:sp macro="" textlink="">
      <xdr:nvSpPr>
        <xdr:cNvPr id="490" name="テキスト ボックス 489"/>
        <xdr:cNvSpPr txBox="1"/>
      </xdr:nvSpPr>
      <xdr:spPr>
        <a:xfrm>
          <a:off x="6705111" y="1686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35359</xdr:rowOff>
    </xdr:from>
    <xdr:to>
      <xdr:col>85</xdr:col>
      <xdr:colOff>127000</xdr:colOff>
      <xdr:row>39</xdr:row>
      <xdr:rowOff>35935</xdr:rowOff>
    </xdr:to>
    <xdr:cxnSp macro="">
      <xdr:nvCxnSpPr>
        <xdr:cNvPr id="519" name="直線コネクタ 518"/>
        <xdr:cNvCxnSpPr/>
      </xdr:nvCxnSpPr>
      <xdr:spPr>
        <a:xfrm flipV="1">
          <a:off x="15481300" y="6721909"/>
          <a:ext cx="8382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25812</xdr:rowOff>
    </xdr:from>
    <xdr:to>
      <xdr:col>81</xdr:col>
      <xdr:colOff>50800</xdr:colOff>
      <xdr:row>39</xdr:row>
      <xdr:rowOff>35935</xdr:rowOff>
    </xdr:to>
    <xdr:cxnSp macro="">
      <xdr:nvCxnSpPr>
        <xdr:cNvPr id="522" name="直線コネクタ 521"/>
        <xdr:cNvCxnSpPr/>
      </xdr:nvCxnSpPr>
      <xdr:spPr>
        <a:xfrm>
          <a:off x="14592300" y="6712362"/>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25812</xdr:rowOff>
    </xdr:from>
    <xdr:to>
      <xdr:col>76</xdr:col>
      <xdr:colOff>114300</xdr:colOff>
      <xdr:row>39</xdr:row>
      <xdr:rowOff>32566</xdr:rowOff>
    </xdr:to>
    <xdr:cxnSp macro="">
      <xdr:nvCxnSpPr>
        <xdr:cNvPr id="525" name="直線コネクタ 524"/>
        <xdr:cNvCxnSpPr/>
      </xdr:nvCxnSpPr>
      <xdr:spPr>
        <a:xfrm flipV="1">
          <a:off x="13703300" y="6712362"/>
          <a:ext cx="889000" cy="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140198</xdr:rowOff>
    </xdr:from>
    <xdr:to>
      <xdr:col>76</xdr:col>
      <xdr:colOff>165100</xdr:colOff>
      <xdr:row>39</xdr:row>
      <xdr:rowOff>70348</xdr:rowOff>
    </xdr:to>
    <xdr:sp macro="" textlink="">
      <xdr:nvSpPr>
        <xdr:cNvPr id="526" name="フローチャート: 判断 525"/>
        <xdr:cNvSpPr/>
      </xdr:nvSpPr>
      <xdr:spPr>
        <a:xfrm>
          <a:off x="14541500" y="665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86875</xdr:rowOff>
    </xdr:from>
    <xdr:ext cx="469744" cy="259045"/>
    <xdr:sp macro="" textlink="">
      <xdr:nvSpPr>
        <xdr:cNvPr id="527" name="テキスト ボックス 526"/>
        <xdr:cNvSpPr txBox="1"/>
      </xdr:nvSpPr>
      <xdr:spPr>
        <a:xfrm>
          <a:off x="14357428" y="643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32566</xdr:rowOff>
    </xdr:from>
    <xdr:to>
      <xdr:col>71</xdr:col>
      <xdr:colOff>177800</xdr:colOff>
      <xdr:row>39</xdr:row>
      <xdr:rowOff>42469</xdr:rowOff>
    </xdr:to>
    <xdr:cxnSp macro="">
      <xdr:nvCxnSpPr>
        <xdr:cNvPr id="528" name="直線コネクタ 527"/>
        <xdr:cNvCxnSpPr/>
      </xdr:nvCxnSpPr>
      <xdr:spPr>
        <a:xfrm flipV="1">
          <a:off x="12814300" y="6719116"/>
          <a:ext cx="8890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147224</xdr:rowOff>
    </xdr:from>
    <xdr:to>
      <xdr:col>72</xdr:col>
      <xdr:colOff>38100</xdr:colOff>
      <xdr:row>39</xdr:row>
      <xdr:rowOff>77374</xdr:rowOff>
    </xdr:to>
    <xdr:sp macro="" textlink="">
      <xdr:nvSpPr>
        <xdr:cNvPr id="529" name="フローチャート: 判断 528"/>
        <xdr:cNvSpPr/>
      </xdr:nvSpPr>
      <xdr:spPr>
        <a:xfrm>
          <a:off x="13652500" y="666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93901</xdr:rowOff>
    </xdr:from>
    <xdr:ext cx="469744" cy="259045"/>
    <xdr:sp macro="" textlink="">
      <xdr:nvSpPr>
        <xdr:cNvPr id="530" name="テキスト ボックス 529"/>
        <xdr:cNvSpPr txBox="1"/>
      </xdr:nvSpPr>
      <xdr:spPr>
        <a:xfrm>
          <a:off x="13468428" y="643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159233</xdr:rowOff>
    </xdr:from>
    <xdr:to>
      <xdr:col>67</xdr:col>
      <xdr:colOff>101600</xdr:colOff>
      <xdr:row>39</xdr:row>
      <xdr:rowOff>89383</xdr:rowOff>
    </xdr:to>
    <xdr:sp macro="" textlink="">
      <xdr:nvSpPr>
        <xdr:cNvPr id="531" name="フローチャート: 判断 530"/>
        <xdr:cNvSpPr/>
      </xdr:nvSpPr>
      <xdr:spPr>
        <a:xfrm>
          <a:off x="12763500" y="667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105910</xdr:rowOff>
    </xdr:from>
    <xdr:ext cx="469744" cy="259045"/>
    <xdr:sp macro="" textlink="">
      <xdr:nvSpPr>
        <xdr:cNvPr id="532" name="テキスト ボックス 531"/>
        <xdr:cNvSpPr txBox="1"/>
      </xdr:nvSpPr>
      <xdr:spPr>
        <a:xfrm>
          <a:off x="12579428" y="644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156009</xdr:rowOff>
    </xdr:from>
    <xdr:to>
      <xdr:col>85</xdr:col>
      <xdr:colOff>177800</xdr:colOff>
      <xdr:row>39</xdr:row>
      <xdr:rowOff>86159</xdr:rowOff>
    </xdr:to>
    <xdr:sp macro="" textlink="">
      <xdr:nvSpPr>
        <xdr:cNvPr id="538" name="楕円 537"/>
        <xdr:cNvSpPr/>
      </xdr:nvSpPr>
      <xdr:spPr>
        <a:xfrm>
          <a:off x="16268700" y="667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130199</xdr:rowOff>
    </xdr:from>
    <xdr:ext cx="469744" cy="259045"/>
    <xdr:sp macro="" textlink="">
      <xdr:nvSpPr>
        <xdr:cNvPr id="539" name="災害復旧事業費該当値テキスト"/>
        <xdr:cNvSpPr txBox="1"/>
      </xdr:nvSpPr>
      <xdr:spPr>
        <a:xfrm>
          <a:off x="16370300" y="66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156585</xdr:rowOff>
    </xdr:from>
    <xdr:to>
      <xdr:col>81</xdr:col>
      <xdr:colOff>101600</xdr:colOff>
      <xdr:row>39</xdr:row>
      <xdr:rowOff>86735</xdr:rowOff>
    </xdr:to>
    <xdr:sp macro="" textlink="">
      <xdr:nvSpPr>
        <xdr:cNvPr id="540" name="楕円 539"/>
        <xdr:cNvSpPr/>
      </xdr:nvSpPr>
      <xdr:spPr>
        <a:xfrm>
          <a:off x="15430500" y="6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77862</xdr:rowOff>
    </xdr:from>
    <xdr:ext cx="469744" cy="259045"/>
    <xdr:sp macro="" textlink="">
      <xdr:nvSpPr>
        <xdr:cNvPr id="541" name="テキスト ボックス 540"/>
        <xdr:cNvSpPr txBox="1"/>
      </xdr:nvSpPr>
      <xdr:spPr>
        <a:xfrm>
          <a:off x="15246428" y="676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146462</xdr:rowOff>
    </xdr:from>
    <xdr:to>
      <xdr:col>76</xdr:col>
      <xdr:colOff>165100</xdr:colOff>
      <xdr:row>39</xdr:row>
      <xdr:rowOff>76612</xdr:rowOff>
    </xdr:to>
    <xdr:sp macro="" textlink="">
      <xdr:nvSpPr>
        <xdr:cNvPr id="542" name="楕円 541"/>
        <xdr:cNvSpPr/>
      </xdr:nvSpPr>
      <xdr:spPr>
        <a:xfrm>
          <a:off x="14541500" y="666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67739</xdr:rowOff>
    </xdr:from>
    <xdr:ext cx="469744" cy="259045"/>
    <xdr:sp macro="" textlink="">
      <xdr:nvSpPr>
        <xdr:cNvPr id="543" name="テキスト ボックス 542"/>
        <xdr:cNvSpPr txBox="1"/>
      </xdr:nvSpPr>
      <xdr:spPr>
        <a:xfrm>
          <a:off x="14357428" y="675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153216</xdr:rowOff>
    </xdr:from>
    <xdr:to>
      <xdr:col>72</xdr:col>
      <xdr:colOff>38100</xdr:colOff>
      <xdr:row>39</xdr:row>
      <xdr:rowOff>83366</xdr:rowOff>
    </xdr:to>
    <xdr:sp macro="" textlink="">
      <xdr:nvSpPr>
        <xdr:cNvPr id="544" name="楕円 543"/>
        <xdr:cNvSpPr/>
      </xdr:nvSpPr>
      <xdr:spPr>
        <a:xfrm>
          <a:off x="13652500" y="666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74493</xdr:rowOff>
    </xdr:from>
    <xdr:ext cx="469744" cy="259045"/>
    <xdr:sp macro="" textlink="">
      <xdr:nvSpPr>
        <xdr:cNvPr id="545" name="テキスト ボックス 544"/>
        <xdr:cNvSpPr txBox="1"/>
      </xdr:nvSpPr>
      <xdr:spPr>
        <a:xfrm>
          <a:off x="13468428" y="676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163119</xdr:rowOff>
    </xdr:from>
    <xdr:to>
      <xdr:col>67</xdr:col>
      <xdr:colOff>101600</xdr:colOff>
      <xdr:row>39</xdr:row>
      <xdr:rowOff>93269</xdr:rowOff>
    </xdr:to>
    <xdr:sp macro="" textlink="">
      <xdr:nvSpPr>
        <xdr:cNvPr id="546" name="楕円 545"/>
        <xdr:cNvSpPr/>
      </xdr:nvSpPr>
      <xdr:spPr>
        <a:xfrm>
          <a:off x="127635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84396</xdr:rowOff>
    </xdr:from>
    <xdr:ext cx="378565" cy="259045"/>
    <xdr:sp macro="" textlink="">
      <xdr:nvSpPr>
        <xdr:cNvPr id="547" name="テキスト ボックス 546"/>
        <xdr:cNvSpPr txBox="1"/>
      </xdr:nvSpPr>
      <xdr:spPr>
        <a:xfrm>
          <a:off x="12625017" y="6770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110590</xdr:rowOff>
    </xdr:from>
    <xdr:to>
      <xdr:col>85</xdr:col>
      <xdr:colOff>127000</xdr:colOff>
      <xdr:row>77</xdr:row>
      <xdr:rowOff>117060</xdr:rowOff>
    </xdr:to>
    <xdr:cxnSp macro="">
      <xdr:nvCxnSpPr>
        <xdr:cNvPr id="623" name="直線コネクタ 622"/>
        <xdr:cNvCxnSpPr/>
      </xdr:nvCxnSpPr>
      <xdr:spPr>
        <a:xfrm flipV="1">
          <a:off x="15481300" y="13312240"/>
          <a:ext cx="8382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110187</xdr:rowOff>
    </xdr:from>
    <xdr:to>
      <xdr:col>81</xdr:col>
      <xdr:colOff>50800</xdr:colOff>
      <xdr:row>77</xdr:row>
      <xdr:rowOff>117060</xdr:rowOff>
    </xdr:to>
    <xdr:cxnSp macro="">
      <xdr:nvCxnSpPr>
        <xdr:cNvPr id="626" name="直線コネクタ 625"/>
        <xdr:cNvCxnSpPr/>
      </xdr:nvCxnSpPr>
      <xdr:spPr>
        <a:xfrm>
          <a:off x="14592300" y="13311837"/>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110083</xdr:rowOff>
    </xdr:from>
    <xdr:to>
      <xdr:col>76</xdr:col>
      <xdr:colOff>114300</xdr:colOff>
      <xdr:row>77</xdr:row>
      <xdr:rowOff>110187</xdr:rowOff>
    </xdr:to>
    <xdr:cxnSp macro="">
      <xdr:nvCxnSpPr>
        <xdr:cNvPr id="629" name="直線コネクタ 628"/>
        <xdr:cNvCxnSpPr/>
      </xdr:nvCxnSpPr>
      <xdr:spPr>
        <a:xfrm>
          <a:off x="13703300" y="13311733"/>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13210</xdr:rowOff>
    </xdr:from>
    <xdr:to>
      <xdr:col>76</xdr:col>
      <xdr:colOff>165100</xdr:colOff>
      <xdr:row>77</xdr:row>
      <xdr:rowOff>114810</xdr:rowOff>
    </xdr:to>
    <xdr:sp macro="" textlink="">
      <xdr:nvSpPr>
        <xdr:cNvPr id="630" name="フローチャート: 判断 629"/>
        <xdr:cNvSpPr/>
      </xdr:nvSpPr>
      <xdr:spPr>
        <a:xfrm>
          <a:off x="14541500" y="132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131337</xdr:rowOff>
    </xdr:from>
    <xdr:ext cx="534377" cy="259045"/>
    <xdr:sp macro="" textlink="">
      <xdr:nvSpPr>
        <xdr:cNvPr id="631" name="テキスト ボックス 630"/>
        <xdr:cNvSpPr txBox="1"/>
      </xdr:nvSpPr>
      <xdr:spPr>
        <a:xfrm>
          <a:off x="14325111" y="129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110083</xdr:rowOff>
    </xdr:from>
    <xdr:to>
      <xdr:col>71</xdr:col>
      <xdr:colOff>177800</xdr:colOff>
      <xdr:row>77</xdr:row>
      <xdr:rowOff>110151</xdr:rowOff>
    </xdr:to>
    <xdr:cxnSp macro="">
      <xdr:nvCxnSpPr>
        <xdr:cNvPr id="632" name="直線コネクタ 631"/>
        <xdr:cNvCxnSpPr/>
      </xdr:nvCxnSpPr>
      <xdr:spPr>
        <a:xfrm flipV="1">
          <a:off x="12814300" y="13311733"/>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20979</xdr:rowOff>
    </xdr:from>
    <xdr:to>
      <xdr:col>72</xdr:col>
      <xdr:colOff>38100</xdr:colOff>
      <xdr:row>77</xdr:row>
      <xdr:rowOff>122579</xdr:rowOff>
    </xdr:to>
    <xdr:sp macro="" textlink="">
      <xdr:nvSpPr>
        <xdr:cNvPr id="633" name="フローチャート: 判断 632"/>
        <xdr:cNvSpPr/>
      </xdr:nvSpPr>
      <xdr:spPr>
        <a:xfrm>
          <a:off x="13652500" y="132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139106</xdr:rowOff>
    </xdr:from>
    <xdr:ext cx="534377" cy="259045"/>
    <xdr:sp macro="" textlink="">
      <xdr:nvSpPr>
        <xdr:cNvPr id="634" name="テキスト ボックス 633"/>
        <xdr:cNvSpPr txBox="1"/>
      </xdr:nvSpPr>
      <xdr:spPr>
        <a:xfrm>
          <a:off x="13436111" y="129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21865</xdr:rowOff>
    </xdr:from>
    <xdr:to>
      <xdr:col>67</xdr:col>
      <xdr:colOff>101600</xdr:colOff>
      <xdr:row>77</xdr:row>
      <xdr:rowOff>123465</xdr:rowOff>
    </xdr:to>
    <xdr:sp macro="" textlink="">
      <xdr:nvSpPr>
        <xdr:cNvPr id="635" name="フローチャート: 判断 634"/>
        <xdr:cNvSpPr/>
      </xdr:nvSpPr>
      <xdr:spPr>
        <a:xfrm>
          <a:off x="12763500" y="132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139992</xdr:rowOff>
    </xdr:from>
    <xdr:ext cx="534377" cy="259045"/>
    <xdr:sp macro="" textlink="">
      <xdr:nvSpPr>
        <xdr:cNvPr id="636" name="テキスト ボックス 635"/>
        <xdr:cNvSpPr txBox="1"/>
      </xdr:nvSpPr>
      <xdr:spPr>
        <a:xfrm>
          <a:off x="12547111" y="1299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59790</xdr:rowOff>
    </xdr:from>
    <xdr:to>
      <xdr:col>85</xdr:col>
      <xdr:colOff>177800</xdr:colOff>
      <xdr:row>77</xdr:row>
      <xdr:rowOff>161390</xdr:rowOff>
    </xdr:to>
    <xdr:sp macro="" textlink="">
      <xdr:nvSpPr>
        <xdr:cNvPr id="642" name="楕円 641"/>
        <xdr:cNvSpPr/>
      </xdr:nvSpPr>
      <xdr:spPr>
        <a:xfrm>
          <a:off x="16268700" y="132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38217</xdr:rowOff>
    </xdr:from>
    <xdr:ext cx="534377" cy="259045"/>
    <xdr:sp macro="" textlink="">
      <xdr:nvSpPr>
        <xdr:cNvPr id="643" name="公債費該当値テキスト"/>
        <xdr:cNvSpPr txBox="1"/>
      </xdr:nvSpPr>
      <xdr:spPr>
        <a:xfrm>
          <a:off x="16370300" y="1323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66260</xdr:rowOff>
    </xdr:from>
    <xdr:to>
      <xdr:col>81</xdr:col>
      <xdr:colOff>101600</xdr:colOff>
      <xdr:row>77</xdr:row>
      <xdr:rowOff>167860</xdr:rowOff>
    </xdr:to>
    <xdr:sp macro="" textlink="">
      <xdr:nvSpPr>
        <xdr:cNvPr id="644" name="楕円 643"/>
        <xdr:cNvSpPr/>
      </xdr:nvSpPr>
      <xdr:spPr>
        <a:xfrm>
          <a:off x="15430500" y="132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158987</xdr:rowOff>
    </xdr:from>
    <xdr:ext cx="534377" cy="259045"/>
    <xdr:sp macro="" textlink="">
      <xdr:nvSpPr>
        <xdr:cNvPr id="645" name="テキスト ボックス 644"/>
        <xdr:cNvSpPr txBox="1"/>
      </xdr:nvSpPr>
      <xdr:spPr>
        <a:xfrm>
          <a:off x="15214111" y="133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59387</xdr:rowOff>
    </xdr:from>
    <xdr:to>
      <xdr:col>76</xdr:col>
      <xdr:colOff>165100</xdr:colOff>
      <xdr:row>77</xdr:row>
      <xdr:rowOff>160987</xdr:rowOff>
    </xdr:to>
    <xdr:sp macro="" textlink="">
      <xdr:nvSpPr>
        <xdr:cNvPr id="646" name="楕円 645"/>
        <xdr:cNvSpPr/>
      </xdr:nvSpPr>
      <xdr:spPr>
        <a:xfrm>
          <a:off x="14541500" y="132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152114</xdr:rowOff>
    </xdr:from>
    <xdr:ext cx="534377" cy="259045"/>
    <xdr:sp macro="" textlink="">
      <xdr:nvSpPr>
        <xdr:cNvPr id="647" name="テキスト ボックス 646"/>
        <xdr:cNvSpPr txBox="1"/>
      </xdr:nvSpPr>
      <xdr:spPr>
        <a:xfrm>
          <a:off x="14325111" y="133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59283</xdr:rowOff>
    </xdr:from>
    <xdr:to>
      <xdr:col>72</xdr:col>
      <xdr:colOff>38100</xdr:colOff>
      <xdr:row>77</xdr:row>
      <xdr:rowOff>160883</xdr:rowOff>
    </xdr:to>
    <xdr:sp macro="" textlink="">
      <xdr:nvSpPr>
        <xdr:cNvPr id="648" name="楕円 647"/>
        <xdr:cNvSpPr/>
      </xdr:nvSpPr>
      <xdr:spPr>
        <a:xfrm>
          <a:off x="13652500" y="132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152010</xdr:rowOff>
    </xdr:from>
    <xdr:ext cx="534377" cy="259045"/>
    <xdr:sp macro="" textlink="">
      <xdr:nvSpPr>
        <xdr:cNvPr id="649" name="テキスト ボックス 648"/>
        <xdr:cNvSpPr txBox="1"/>
      </xdr:nvSpPr>
      <xdr:spPr>
        <a:xfrm>
          <a:off x="13436111" y="1335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59351</xdr:rowOff>
    </xdr:from>
    <xdr:to>
      <xdr:col>67</xdr:col>
      <xdr:colOff>101600</xdr:colOff>
      <xdr:row>77</xdr:row>
      <xdr:rowOff>160951</xdr:rowOff>
    </xdr:to>
    <xdr:sp macro="" textlink="">
      <xdr:nvSpPr>
        <xdr:cNvPr id="650" name="楕円 649"/>
        <xdr:cNvSpPr/>
      </xdr:nvSpPr>
      <xdr:spPr>
        <a:xfrm>
          <a:off x="12763500" y="132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152078</xdr:rowOff>
    </xdr:from>
    <xdr:ext cx="534377" cy="259045"/>
    <xdr:sp macro="" textlink="">
      <xdr:nvSpPr>
        <xdr:cNvPr id="651" name="テキスト ボックス 650"/>
        <xdr:cNvSpPr txBox="1"/>
      </xdr:nvSpPr>
      <xdr:spPr>
        <a:xfrm>
          <a:off x="12547111" y="1335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145945</xdr:rowOff>
    </xdr:from>
    <xdr:to>
      <xdr:col>85</xdr:col>
      <xdr:colOff>127000</xdr:colOff>
      <xdr:row>97</xdr:row>
      <xdr:rowOff>132733</xdr:rowOff>
    </xdr:to>
    <xdr:cxnSp macro="">
      <xdr:nvCxnSpPr>
        <xdr:cNvPr id="678" name="直線コネクタ 677"/>
        <xdr:cNvCxnSpPr/>
      </xdr:nvCxnSpPr>
      <xdr:spPr>
        <a:xfrm flipV="1">
          <a:off x="15481300" y="16605145"/>
          <a:ext cx="838200" cy="1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132733</xdr:rowOff>
    </xdr:from>
    <xdr:to>
      <xdr:col>81</xdr:col>
      <xdr:colOff>50800</xdr:colOff>
      <xdr:row>98</xdr:row>
      <xdr:rowOff>117252</xdr:rowOff>
    </xdr:to>
    <xdr:cxnSp macro="">
      <xdr:nvCxnSpPr>
        <xdr:cNvPr id="681" name="直線コネクタ 680"/>
        <xdr:cNvCxnSpPr/>
      </xdr:nvCxnSpPr>
      <xdr:spPr>
        <a:xfrm flipV="1">
          <a:off x="14592300" y="16763383"/>
          <a:ext cx="889000" cy="1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36071</xdr:rowOff>
    </xdr:from>
    <xdr:to>
      <xdr:col>76</xdr:col>
      <xdr:colOff>114300</xdr:colOff>
      <xdr:row>98</xdr:row>
      <xdr:rowOff>117252</xdr:rowOff>
    </xdr:to>
    <xdr:cxnSp macro="">
      <xdr:nvCxnSpPr>
        <xdr:cNvPr id="684" name="直線コネクタ 683"/>
        <xdr:cNvCxnSpPr/>
      </xdr:nvCxnSpPr>
      <xdr:spPr>
        <a:xfrm>
          <a:off x="13703300" y="16838171"/>
          <a:ext cx="889000" cy="8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25468</xdr:rowOff>
    </xdr:from>
    <xdr:to>
      <xdr:col>76</xdr:col>
      <xdr:colOff>165100</xdr:colOff>
      <xdr:row>97</xdr:row>
      <xdr:rowOff>127068</xdr:rowOff>
    </xdr:to>
    <xdr:sp macro="" textlink="">
      <xdr:nvSpPr>
        <xdr:cNvPr id="685" name="フローチャート: 判断 684"/>
        <xdr:cNvSpPr/>
      </xdr:nvSpPr>
      <xdr:spPr>
        <a:xfrm>
          <a:off x="14541500" y="1665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143595</xdr:rowOff>
    </xdr:from>
    <xdr:ext cx="534377" cy="259045"/>
    <xdr:sp macro="" textlink="">
      <xdr:nvSpPr>
        <xdr:cNvPr id="686" name="テキスト ボックス 685"/>
        <xdr:cNvSpPr txBox="1"/>
      </xdr:nvSpPr>
      <xdr:spPr>
        <a:xfrm>
          <a:off x="14325111" y="1643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36071</xdr:rowOff>
    </xdr:from>
    <xdr:to>
      <xdr:col>71</xdr:col>
      <xdr:colOff>177800</xdr:colOff>
      <xdr:row>98</xdr:row>
      <xdr:rowOff>69346</xdr:rowOff>
    </xdr:to>
    <xdr:cxnSp macro="">
      <xdr:nvCxnSpPr>
        <xdr:cNvPr id="687" name="直線コネクタ 686"/>
        <xdr:cNvCxnSpPr/>
      </xdr:nvCxnSpPr>
      <xdr:spPr>
        <a:xfrm flipV="1">
          <a:off x="12814300" y="16838171"/>
          <a:ext cx="889000" cy="3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26949</xdr:rowOff>
    </xdr:from>
    <xdr:to>
      <xdr:col>72</xdr:col>
      <xdr:colOff>38100</xdr:colOff>
      <xdr:row>97</xdr:row>
      <xdr:rowOff>128549</xdr:rowOff>
    </xdr:to>
    <xdr:sp macro="" textlink="">
      <xdr:nvSpPr>
        <xdr:cNvPr id="688" name="フローチャート: 判断 687"/>
        <xdr:cNvSpPr/>
      </xdr:nvSpPr>
      <xdr:spPr>
        <a:xfrm>
          <a:off x="13652500" y="1665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145076</xdr:rowOff>
    </xdr:from>
    <xdr:ext cx="534377" cy="259045"/>
    <xdr:sp macro="" textlink="">
      <xdr:nvSpPr>
        <xdr:cNvPr id="689" name="テキスト ボックス 688"/>
        <xdr:cNvSpPr txBox="1"/>
      </xdr:nvSpPr>
      <xdr:spPr>
        <a:xfrm>
          <a:off x="13436111" y="1643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43966</xdr:rowOff>
    </xdr:from>
    <xdr:to>
      <xdr:col>67</xdr:col>
      <xdr:colOff>101600</xdr:colOff>
      <xdr:row>97</xdr:row>
      <xdr:rowOff>145566</xdr:rowOff>
    </xdr:to>
    <xdr:sp macro="" textlink="">
      <xdr:nvSpPr>
        <xdr:cNvPr id="690" name="フローチャート: 判断 689"/>
        <xdr:cNvSpPr/>
      </xdr:nvSpPr>
      <xdr:spPr>
        <a:xfrm>
          <a:off x="12763500" y="1667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162093</xdr:rowOff>
    </xdr:from>
    <xdr:ext cx="534377" cy="259045"/>
    <xdr:sp macro="" textlink="">
      <xdr:nvSpPr>
        <xdr:cNvPr id="691" name="テキスト ボックス 690"/>
        <xdr:cNvSpPr txBox="1"/>
      </xdr:nvSpPr>
      <xdr:spPr>
        <a:xfrm>
          <a:off x="12547111" y="1644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95145</xdr:rowOff>
    </xdr:from>
    <xdr:to>
      <xdr:col>85</xdr:col>
      <xdr:colOff>177800</xdr:colOff>
      <xdr:row>97</xdr:row>
      <xdr:rowOff>25295</xdr:rowOff>
    </xdr:to>
    <xdr:sp macro="" textlink="">
      <xdr:nvSpPr>
        <xdr:cNvPr id="697" name="楕円 696"/>
        <xdr:cNvSpPr/>
      </xdr:nvSpPr>
      <xdr:spPr>
        <a:xfrm>
          <a:off x="16268700" y="165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73572</xdr:rowOff>
    </xdr:from>
    <xdr:ext cx="534377" cy="259045"/>
    <xdr:sp macro="" textlink="">
      <xdr:nvSpPr>
        <xdr:cNvPr id="698" name="積立金該当値テキスト"/>
        <xdr:cNvSpPr txBox="1"/>
      </xdr:nvSpPr>
      <xdr:spPr>
        <a:xfrm>
          <a:off x="16370300" y="1653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81933</xdr:rowOff>
    </xdr:from>
    <xdr:to>
      <xdr:col>81</xdr:col>
      <xdr:colOff>101600</xdr:colOff>
      <xdr:row>98</xdr:row>
      <xdr:rowOff>12083</xdr:rowOff>
    </xdr:to>
    <xdr:sp macro="" textlink="">
      <xdr:nvSpPr>
        <xdr:cNvPr id="699" name="楕円 698"/>
        <xdr:cNvSpPr/>
      </xdr:nvSpPr>
      <xdr:spPr>
        <a:xfrm>
          <a:off x="15430500" y="1671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3210</xdr:rowOff>
    </xdr:from>
    <xdr:ext cx="534377" cy="259045"/>
    <xdr:sp macro="" textlink="">
      <xdr:nvSpPr>
        <xdr:cNvPr id="700" name="テキスト ボックス 699"/>
        <xdr:cNvSpPr txBox="1"/>
      </xdr:nvSpPr>
      <xdr:spPr>
        <a:xfrm>
          <a:off x="15214111" y="168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66452</xdr:rowOff>
    </xdr:from>
    <xdr:to>
      <xdr:col>76</xdr:col>
      <xdr:colOff>165100</xdr:colOff>
      <xdr:row>98</xdr:row>
      <xdr:rowOff>168052</xdr:rowOff>
    </xdr:to>
    <xdr:sp macro="" textlink="">
      <xdr:nvSpPr>
        <xdr:cNvPr id="701" name="楕円 700"/>
        <xdr:cNvSpPr/>
      </xdr:nvSpPr>
      <xdr:spPr>
        <a:xfrm>
          <a:off x="14541500" y="1686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159179</xdr:rowOff>
    </xdr:from>
    <xdr:ext cx="469744" cy="259045"/>
    <xdr:sp macro="" textlink="">
      <xdr:nvSpPr>
        <xdr:cNvPr id="702" name="テキスト ボックス 701"/>
        <xdr:cNvSpPr txBox="1"/>
      </xdr:nvSpPr>
      <xdr:spPr>
        <a:xfrm>
          <a:off x="14357428" y="1696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156721</xdr:rowOff>
    </xdr:from>
    <xdr:to>
      <xdr:col>72</xdr:col>
      <xdr:colOff>38100</xdr:colOff>
      <xdr:row>98</xdr:row>
      <xdr:rowOff>86871</xdr:rowOff>
    </xdr:to>
    <xdr:sp macro="" textlink="">
      <xdr:nvSpPr>
        <xdr:cNvPr id="703" name="楕円 702"/>
        <xdr:cNvSpPr/>
      </xdr:nvSpPr>
      <xdr:spPr>
        <a:xfrm>
          <a:off x="13652500" y="1678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77998</xdr:rowOff>
    </xdr:from>
    <xdr:ext cx="534377" cy="259045"/>
    <xdr:sp macro="" textlink="">
      <xdr:nvSpPr>
        <xdr:cNvPr id="704" name="テキスト ボックス 703"/>
        <xdr:cNvSpPr txBox="1"/>
      </xdr:nvSpPr>
      <xdr:spPr>
        <a:xfrm>
          <a:off x="13436111" y="1688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18546</xdr:rowOff>
    </xdr:from>
    <xdr:to>
      <xdr:col>67</xdr:col>
      <xdr:colOff>101600</xdr:colOff>
      <xdr:row>98</xdr:row>
      <xdr:rowOff>120146</xdr:rowOff>
    </xdr:to>
    <xdr:sp macro="" textlink="">
      <xdr:nvSpPr>
        <xdr:cNvPr id="705" name="楕円 704"/>
        <xdr:cNvSpPr/>
      </xdr:nvSpPr>
      <xdr:spPr>
        <a:xfrm>
          <a:off x="12763500" y="168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111273</xdr:rowOff>
    </xdr:from>
    <xdr:ext cx="469744" cy="259045"/>
    <xdr:sp macro="" textlink="">
      <xdr:nvSpPr>
        <xdr:cNvPr id="706" name="テキスト ボックス 705"/>
        <xdr:cNvSpPr txBox="1"/>
      </xdr:nvSpPr>
      <xdr:spPr>
        <a:xfrm>
          <a:off x="12579428" y="1691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51135</xdr:rowOff>
    </xdr:from>
    <xdr:to>
      <xdr:col>107</xdr:col>
      <xdr:colOff>101600</xdr:colOff>
      <xdr:row>37</xdr:row>
      <xdr:rowOff>152735</xdr:rowOff>
    </xdr:to>
    <xdr:sp macro="" textlink="">
      <xdr:nvSpPr>
        <xdr:cNvPr id="740" name="フローチャート: 判断 739"/>
        <xdr:cNvSpPr/>
      </xdr:nvSpPr>
      <xdr:spPr>
        <a:xfrm>
          <a:off x="20383500" y="639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169262</xdr:rowOff>
    </xdr:from>
    <xdr:ext cx="469744" cy="259045"/>
    <xdr:sp macro="" textlink="">
      <xdr:nvSpPr>
        <xdr:cNvPr id="741" name="テキスト ボックス 740"/>
        <xdr:cNvSpPr txBox="1"/>
      </xdr:nvSpPr>
      <xdr:spPr>
        <a:xfrm>
          <a:off x="20199428" y="617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4958</xdr:rowOff>
    </xdr:from>
    <xdr:to>
      <xdr:col>102</xdr:col>
      <xdr:colOff>165100</xdr:colOff>
      <xdr:row>37</xdr:row>
      <xdr:rowOff>106558</xdr:rowOff>
    </xdr:to>
    <xdr:sp macro="" textlink="">
      <xdr:nvSpPr>
        <xdr:cNvPr id="743" name="フローチャート: 判断 742"/>
        <xdr:cNvSpPr/>
      </xdr:nvSpPr>
      <xdr:spPr>
        <a:xfrm>
          <a:off x="19494500" y="634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123085</xdr:rowOff>
    </xdr:from>
    <xdr:ext cx="469744" cy="259045"/>
    <xdr:sp macro="" textlink="">
      <xdr:nvSpPr>
        <xdr:cNvPr id="744" name="テキスト ボックス 743"/>
        <xdr:cNvSpPr txBox="1"/>
      </xdr:nvSpPr>
      <xdr:spPr>
        <a:xfrm>
          <a:off x="19310428" y="612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95941</xdr:rowOff>
    </xdr:from>
    <xdr:to>
      <xdr:col>98</xdr:col>
      <xdr:colOff>38100</xdr:colOff>
      <xdr:row>38</xdr:row>
      <xdr:rowOff>26091</xdr:rowOff>
    </xdr:to>
    <xdr:sp macro="" textlink="">
      <xdr:nvSpPr>
        <xdr:cNvPr id="745" name="フローチャート: 判断 744"/>
        <xdr:cNvSpPr/>
      </xdr:nvSpPr>
      <xdr:spPr>
        <a:xfrm>
          <a:off x="18605500" y="643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42618</xdr:rowOff>
    </xdr:from>
    <xdr:ext cx="469744" cy="259045"/>
    <xdr:sp macro="" textlink="">
      <xdr:nvSpPr>
        <xdr:cNvPr id="746" name="テキスト ボックス 745"/>
        <xdr:cNvSpPr txBox="1"/>
      </xdr:nvSpPr>
      <xdr:spPr>
        <a:xfrm>
          <a:off x="18421428" y="621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95188</xdr:rowOff>
    </xdr:from>
    <xdr:to>
      <xdr:col>116</xdr:col>
      <xdr:colOff>63500</xdr:colOff>
      <xdr:row>59</xdr:row>
      <xdr:rowOff>95885</xdr:rowOff>
    </xdr:to>
    <xdr:cxnSp macro="">
      <xdr:nvCxnSpPr>
        <xdr:cNvPr id="792" name="直線コネクタ 791"/>
        <xdr:cNvCxnSpPr/>
      </xdr:nvCxnSpPr>
      <xdr:spPr>
        <a:xfrm>
          <a:off x="21323300" y="10210738"/>
          <a:ext cx="8382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95188</xdr:rowOff>
    </xdr:from>
    <xdr:to>
      <xdr:col>111</xdr:col>
      <xdr:colOff>177800</xdr:colOff>
      <xdr:row>59</xdr:row>
      <xdr:rowOff>95526</xdr:rowOff>
    </xdr:to>
    <xdr:cxnSp macro="">
      <xdr:nvCxnSpPr>
        <xdr:cNvPr id="795" name="直線コネクタ 794"/>
        <xdr:cNvCxnSpPr/>
      </xdr:nvCxnSpPr>
      <xdr:spPr>
        <a:xfrm flipV="1">
          <a:off x="20434300" y="10210738"/>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95188</xdr:rowOff>
    </xdr:from>
    <xdr:to>
      <xdr:col>107</xdr:col>
      <xdr:colOff>50800</xdr:colOff>
      <xdr:row>59</xdr:row>
      <xdr:rowOff>95526</xdr:rowOff>
    </xdr:to>
    <xdr:cxnSp macro="">
      <xdr:nvCxnSpPr>
        <xdr:cNvPr id="798" name="直線コネクタ 797"/>
        <xdr:cNvCxnSpPr/>
      </xdr:nvCxnSpPr>
      <xdr:spPr>
        <a:xfrm>
          <a:off x="19545300" y="10210738"/>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22432</xdr:rowOff>
    </xdr:from>
    <xdr:to>
      <xdr:col>107</xdr:col>
      <xdr:colOff>101600</xdr:colOff>
      <xdr:row>59</xdr:row>
      <xdr:rowOff>124032</xdr:rowOff>
    </xdr:to>
    <xdr:sp macro="" textlink="">
      <xdr:nvSpPr>
        <xdr:cNvPr id="799" name="フローチャート: 判断 798"/>
        <xdr:cNvSpPr/>
      </xdr:nvSpPr>
      <xdr:spPr>
        <a:xfrm>
          <a:off x="20383500" y="1013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140559</xdr:rowOff>
    </xdr:from>
    <xdr:ext cx="469744" cy="259045"/>
    <xdr:sp macro="" textlink="">
      <xdr:nvSpPr>
        <xdr:cNvPr id="800" name="テキスト ボックス 799"/>
        <xdr:cNvSpPr txBox="1"/>
      </xdr:nvSpPr>
      <xdr:spPr>
        <a:xfrm>
          <a:off x="20199428" y="991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94797</xdr:rowOff>
    </xdr:from>
    <xdr:to>
      <xdr:col>102</xdr:col>
      <xdr:colOff>114300</xdr:colOff>
      <xdr:row>59</xdr:row>
      <xdr:rowOff>95188</xdr:rowOff>
    </xdr:to>
    <xdr:cxnSp macro="">
      <xdr:nvCxnSpPr>
        <xdr:cNvPr id="801" name="直線コネクタ 800"/>
        <xdr:cNvCxnSpPr/>
      </xdr:nvCxnSpPr>
      <xdr:spPr>
        <a:xfrm>
          <a:off x="18656300" y="10210347"/>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24653</xdr:rowOff>
    </xdr:from>
    <xdr:to>
      <xdr:col>102</xdr:col>
      <xdr:colOff>165100</xdr:colOff>
      <xdr:row>59</xdr:row>
      <xdr:rowOff>126253</xdr:rowOff>
    </xdr:to>
    <xdr:sp macro="" textlink="">
      <xdr:nvSpPr>
        <xdr:cNvPr id="802" name="フローチャート: 判断 801"/>
        <xdr:cNvSpPr/>
      </xdr:nvSpPr>
      <xdr:spPr>
        <a:xfrm>
          <a:off x="19494500" y="101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142780</xdr:rowOff>
    </xdr:from>
    <xdr:ext cx="469744" cy="259045"/>
    <xdr:sp macro="" textlink="">
      <xdr:nvSpPr>
        <xdr:cNvPr id="803" name="テキスト ボックス 802"/>
        <xdr:cNvSpPr txBox="1"/>
      </xdr:nvSpPr>
      <xdr:spPr>
        <a:xfrm>
          <a:off x="19310428" y="99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25121</xdr:rowOff>
    </xdr:from>
    <xdr:to>
      <xdr:col>98</xdr:col>
      <xdr:colOff>38100</xdr:colOff>
      <xdr:row>59</xdr:row>
      <xdr:rowOff>126721</xdr:rowOff>
    </xdr:to>
    <xdr:sp macro="" textlink="">
      <xdr:nvSpPr>
        <xdr:cNvPr id="804" name="フローチャート: 判断 803"/>
        <xdr:cNvSpPr/>
      </xdr:nvSpPr>
      <xdr:spPr>
        <a:xfrm>
          <a:off x="18605500" y="101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143248</xdr:rowOff>
    </xdr:from>
    <xdr:ext cx="469744" cy="259045"/>
    <xdr:sp macro="" textlink="">
      <xdr:nvSpPr>
        <xdr:cNvPr id="805" name="テキスト ボックス 804"/>
        <xdr:cNvSpPr txBox="1"/>
      </xdr:nvSpPr>
      <xdr:spPr>
        <a:xfrm>
          <a:off x="18421428" y="991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45085</xdr:rowOff>
    </xdr:from>
    <xdr:to>
      <xdr:col>116</xdr:col>
      <xdr:colOff>114300</xdr:colOff>
      <xdr:row>59</xdr:row>
      <xdr:rowOff>146685</xdr:rowOff>
    </xdr:to>
    <xdr:sp macro="" textlink="">
      <xdr:nvSpPr>
        <xdr:cNvPr id="811" name="楕円 810"/>
        <xdr:cNvSpPr/>
      </xdr:nvSpPr>
      <xdr:spPr>
        <a:xfrm>
          <a:off x="22110700" y="101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378565" cy="259045"/>
    <xdr:sp macro="" textlink="">
      <xdr:nvSpPr>
        <xdr:cNvPr id="812" name="貸付金該当値テキスト"/>
        <xdr:cNvSpPr txBox="1"/>
      </xdr:nvSpPr>
      <xdr:spPr>
        <a:xfrm>
          <a:off x="22212300" y="1009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44388</xdr:rowOff>
    </xdr:from>
    <xdr:to>
      <xdr:col>112</xdr:col>
      <xdr:colOff>38100</xdr:colOff>
      <xdr:row>59</xdr:row>
      <xdr:rowOff>145988</xdr:rowOff>
    </xdr:to>
    <xdr:sp macro="" textlink="">
      <xdr:nvSpPr>
        <xdr:cNvPr id="813" name="楕円 812"/>
        <xdr:cNvSpPr/>
      </xdr:nvSpPr>
      <xdr:spPr>
        <a:xfrm>
          <a:off x="21272500" y="101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137115</xdr:rowOff>
    </xdr:from>
    <xdr:ext cx="378565" cy="259045"/>
    <xdr:sp macro="" textlink="">
      <xdr:nvSpPr>
        <xdr:cNvPr id="814" name="テキスト ボックス 813"/>
        <xdr:cNvSpPr txBox="1"/>
      </xdr:nvSpPr>
      <xdr:spPr>
        <a:xfrm>
          <a:off x="21134017" y="1025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44726</xdr:rowOff>
    </xdr:from>
    <xdr:to>
      <xdr:col>107</xdr:col>
      <xdr:colOff>101600</xdr:colOff>
      <xdr:row>59</xdr:row>
      <xdr:rowOff>146326</xdr:rowOff>
    </xdr:to>
    <xdr:sp macro="" textlink="">
      <xdr:nvSpPr>
        <xdr:cNvPr id="815" name="楕円 814"/>
        <xdr:cNvSpPr/>
      </xdr:nvSpPr>
      <xdr:spPr>
        <a:xfrm>
          <a:off x="20383500" y="101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137453</xdr:rowOff>
    </xdr:from>
    <xdr:ext cx="378565" cy="259045"/>
    <xdr:sp macro="" textlink="">
      <xdr:nvSpPr>
        <xdr:cNvPr id="816" name="テキスト ボックス 815"/>
        <xdr:cNvSpPr txBox="1"/>
      </xdr:nvSpPr>
      <xdr:spPr>
        <a:xfrm>
          <a:off x="20245017" y="10253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44388</xdr:rowOff>
    </xdr:from>
    <xdr:to>
      <xdr:col>102</xdr:col>
      <xdr:colOff>165100</xdr:colOff>
      <xdr:row>59</xdr:row>
      <xdr:rowOff>145988</xdr:rowOff>
    </xdr:to>
    <xdr:sp macro="" textlink="">
      <xdr:nvSpPr>
        <xdr:cNvPr id="817" name="楕円 816"/>
        <xdr:cNvSpPr/>
      </xdr:nvSpPr>
      <xdr:spPr>
        <a:xfrm>
          <a:off x="19494500" y="101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137115</xdr:rowOff>
    </xdr:from>
    <xdr:ext cx="378565" cy="259045"/>
    <xdr:sp macro="" textlink="">
      <xdr:nvSpPr>
        <xdr:cNvPr id="818" name="テキスト ボックス 817"/>
        <xdr:cNvSpPr txBox="1"/>
      </xdr:nvSpPr>
      <xdr:spPr>
        <a:xfrm>
          <a:off x="19356017" y="1025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43997</xdr:rowOff>
    </xdr:from>
    <xdr:to>
      <xdr:col>98</xdr:col>
      <xdr:colOff>38100</xdr:colOff>
      <xdr:row>59</xdr:row>
      <xdr:rowOff>145597</xdr:rowOff>
    </xdr:to>
    <xdr:sp macro="" textlink="">
      <xdr:nvSpPr>
        <xdr:cNvPr id="819" name="楕円 818"/>
        <xdr:cNvSpPr/>
      </xdr:nvSpPr>
      <xdr:spPr>
        <a:xfrm>
          <a:off x="18605500" y="1015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136724</xdr:rowOff>
    </xdr:from>
    <xdr:ext cx="378565" cy="259045"/>
    <xdr:sp macro="" textlink="">
      <xdr:nvSpPr>
        <xdr:cNvPr id="820" name="テキスト ボックス 819"/>
        <xdr:cNvSpPr txBox="1"/>
      </xdr:nvSpPr>
      <xdr:spPr>
        <a:xfrm>
          <a:off x="18467017" y="10252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23800</xdr:rowOff>
    </xdr:from>
    <xdr:to>
      <xdr:col>116</xdr:col>
      <xdr:colOff>63500</xdr:colOff>
      <xdr:row>76</xdr:row>
      <xdr:rowOff>45876</xdr:rowOff>
    </xdr:to>
    <xdr:cxnSp macro="">
      <xdr:nvCxnSpPr>
        <xdr:cNvPr id="852" name="直線コネクタ 851"/>
        <xdr:cNvCxnSpPr/>
      </xdr:nvCxnSpPr>
      <xdr:spPr>
        <a:xfrm>
          <a:off x="21323300" y="13054000"/>
          <a:ext cx="8382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23800</xdr:rowOff>
    </xdr:from>
    <xdr:to>
      <xdr:col>111</xdr:col>
      <xdr:colOff>177800</xdr:colOff>
      <xdr:row>76</xdr:row>
      <xdr:rowOff>63038</xdr:rowOff>
    </xdr:to>
    <xdr:cxnSp macro="">
      <xdr:nvCxnSpPr>
        <xdr:cNvPr id="855" name="直線コネクタ 854"/>
        <xdr:cNvCxnSpPr/>
      </xdr:nvCxnSpPr>
      <xdr:spPr>
        <a:xfrm flipV="1">
          <a:off x="20434300" y="13054000"/>
          <a:ext cx="889000" cy="3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50301</xdr:rowOff>
    </xdr:from>
    <xdr:to>
      <xdr:col>107</xdr:col>
      <xdr:colOff>50800</xdr:colOff>
      <xdr:row>76</xdr:row>
      <xdr:rowOff>63038</xdr:rowOff>
    </xdr:to>
    <xdr:cxnSp macro="">
      <xdr:nvCxnSpPr>
        <xdr:cNvPr id="858" name="直線コネクタ 857"/>
        <xdr:cNvCxnSpPr/>
      </xdr:nvCxnSpPr>
      <xdr:spPr>
        <a:xfrm>
          <a:off x="19545300" y="13080501"/>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115091</xdr:rowOff>
    </xdr:from>
    <xdr:to>
      <xdr:col>107</xdr:col>
      <xdr:colOff>101600</xdr:colOff>
      <xdr:row>76</xdr:row>
      <xdr:rowOff>45241</xdr:rowOff>
    </xdr:to>
    <xdr:sp macro="" textlink="">
      <xdr:nvSpPr>
        <xdr:cNvPr id="859" name="フローチャート: 判断 858"/>
        <xdr:cNvSpPr/>
      </xdr:nvSpPr>
      <xdr:spPr>
        <a:xfrm>
          <a:off x="20383500" y="1297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61768</xdr:rowOff>
    </xdr:from>
    <xdr:ext cx="534377" cy="259045"/>
    <xdr:sp macro="" textlink="">
      <xdr:nvSpPr>
        <xdr:cNvPr id="860" name="テキスト ボックス 859"/>
        <xdr:cNvSpPr txBox="1"/>
      </xdr:nvSpPr>
      <xdr:spPr>
        <a:xfrm>
          <a:off x="20167111" y="1274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30217</xdr:rowOff>
    </xdr:from>
    <xdr:to>
      <xdr:col>102</xdr:col>
      <xdr:colOff>114300</xdr:colOff>
      <xdr:row>76</xdr:row>
      <xdr:rowOff>50301</xdr:rowOff>
    </xdr:to>
    <xdr:cxnSp macro="">
      <xdr:nvCxnSpPr>
        <xdr:cNvPr id="861" name="直線コネクタ 860"/>
        <xdr:cNvCxnSpPr/>
      </xdr:nvCxnSpPr>
      <xdr:spPr>
        <a:xfrm>
          <a:off x="18656300" y="13060417"/>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105376</xdr:rowOff>
    </xdr:from>
    <xdr:to>
      <xdr:col>102</xdr:col>
      <xdr:colOff>165100</xdr:colOff>
      <xdr:row>76</xdr:row>
      <xdr:rowOff>35527</xdr:rowOff>
    </xdr:to>
    <xdr:sp macro="" textlink="">
      <xdr:nvSpPr>
        <xdr:cNvPr id="862" name="フローチャート: 判断 861"/>
        <xdr:cNvSpPr/>
      </xdr:nvSpPr>
      <xdr:spPr>
        <a:xfrm>
          <a:off x="19494500" y="12964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52053</xdr:rowOff>
    </xdr:from>
    <xdr:ext cx="534377" cy="259045"/>
    <xdr:sp macro="" textlink="">
      <xdr:nvSpPr>
        <xdr:cNvPr id="863" name="テキスト ボックス 862"/>
        <xdr:cNvSpPr txBox="1"/>
      </xdr:nvSpPr>
      <xdr:spPr>
        <a:xfrm>
          <a:off x="19278111" y="127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95383</xdr:rowOff>
    </xdr:from>
    <xdr:to>
      <xdr:col>98</xdr:col>
      <xdr:colOff>38100</xdr:colOff>
      <xdr:row>76</xdr:row>
      <xdr:rowOff>25533</xdr:rowOff>
    </xdr:to>
    <xdr:sp macro="" textlink="">
      <xdr:nvSpPr>
        <xdr:cNvPr id="864" name="フローチャート: 判断 863"/>
        <xdr:cNvSpPr/>
      </xdr:nvSpPr>
      <xdr:spPr>
        <a:xfrm>
          <a:off x="18605500" y="1295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42060</xdr:rowOff>
    </xdr:from>
    <xdr:ext cx="534377" cy="259045"/>
    <xdr:sp macro="" textlink="">
      <xdr:nvSpPr>
        <xdr:cNvPr id="865" name="テキスト ボックス 864"/>
        <xdr:cNvSpPr txBox="1"/>
      </xdr:nvSpPr>
      <xdr:spPr>
        <a:xfrm>
          <a:off x="18389111" y="1272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166526</xdr:rowOff>
    </xdr:from>
    <xdr:to>
      <xdr:col>116</xdr:col>
      <xdr:colOff>114300</xdr:colOff>
      <xdr:row>76</xdr:row>
      <xdr:rowOff>96676</xdr:rowOff>
    </xdr:to>
    <xdr:sp macro="" textlink="">
      <xdr:nvSpPr>
        <xdr:cNvPr id="871" name="楕円 870"/>
        <xdr:cNvSpPr/>
      </xdr:nvSpPr>
      <xdr:spPr>
        <a:xfrm>
          <a:off x="22110700" y="130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17953</xdr:rowOff>
    </xdr:from>
    <xdr:ext cx="534377" cy="259045"/>
    <xdr:sp macro="" textlink="">
      <xdr:nvSpPr>
        <xdr:cNvPr id="872" name="繰出金該当値テキスト"/>
        <xdr:cNvSpPr txBox="1"/>
      </xdr:nvSpPr>
      <xdr:spPr>
        <a:xfrm>
          <a:off x="22212300" y="1287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144450</xdr:rowOff>
    </xdr:from>
    <xdr:to>
      <xdr:col>112</xdr:col>
      <xdr:colOff>38100</xdr:colOff>
      <xdr:row>76</xdr:row>
      <xdr:rowOff>74600</xdr:rowOff>
    </xdr:to>
    <xdr:sp macro="" textlink="">
      <xdr:nvSpPr>
        <xdr:cNvPr id="873" name="楕円 872"/>
        <xdr:cNvSpPr/>
      </xdr:nvSpPr>
      <xdr:spPr>
        <a:xfrm>
          <a:off x="21272500" y="130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91127</xdr:rowOff>
    </xdr:from>
    <xdr:ext cx="534377" cy="259045"/>
    <xdr:sp macro="" textlink="">
      <xdr:nvSpPr>
        <xdr:cNvPr id="874" name="テキスト ボックス 873"/>
        <xdr:cNvSpPr txBox="1"/>
      </xdr:nvSpPr>
      <xdr:spPr>
        <a:xfrm>
          <a:off x="21056111" y="1277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12238</xdr:rowOff>
    </xdr:from>
    <xdr:to>
      <xdr:col>107</xdr:col>
      <xdr:colOff>101600</xdr:colOff>
      <xdr:row>76</xdr:row>
      <xdr:rowOff>113838</xdr:rowOff>
    </xdr:to>
    <xdr:sp macro="" textlink="">
      <xdr:nvSpPr>
        <xdr:cNvPr id="875" name="楕円 874"/>
        <xdr:cNvSpPr/>
      </xdr:nvSpPr>
      <xdr:spPr>
        <a:xfrm>
          <a:off x="20383500" y="1304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104965</xdr:rowOff>
    </xdr:from>
    <xdr:ext cx="534377" cy="259045"/>
    <xdr:sp macro="" textlink="">
      <xdr:nvSpPr>
        <xdr:cNvPr id="876" name="テキスト ボックス 875"/>
        <xdr:cNvSpPr txBox="1"/>
      </xdr:nvSpPr>
      <xdr:spPr>
        <a:xfrm>
          <a:off x="20167111" y="131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170951</xdr:rowOff>
    </xdr:from>
    <xdr:to>
      <xdr:col>102</xdr:col>
      <xdr:colOff>165100</xdr:colOff>
      <xdr:row>76</xdr:row>
      <xdr:rowOff>101101</xdr:rowOff>
    </xdr:to>
    <xdr:sp macro="" textlink="">
      <xdr:nvSpPr>
        <xdr:cNvPr id="877" name="楕円 876"/>
        <xdr:cNvSpPr/>
      </xdr:nvSpPr>
      <xdr:spPr>
        <a:xfrm>
          <a:off x="19494500" y="1302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92228</xdr:rowOff>
    </xdr:from>
    <xdr:ext cx="534377" cy="259045"/>
    <xdr:sp macro="" textlink="">
      <xdr:nvSpPr>
        <xdr:cNvPr id="878" name="テキスト ボックス 877"/>
        <xdr:cNvSpPr txBox="1"/>
      </xdr:nvSpPr>
      <xdr:spPr>
        <a:xfrm>
          <a:off x="19278111" y="1312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150867</xdr:rowOff>
    </xdr:from>
    <xdr:to>
      <xdr:col>98</xdr:col>
      <xdr:colOff>38100</xdr:colOff>
      <xdr:row>76</xdr:row>
      <xdr:rowOff>81017</xdr:rowOff>
    </xdr:to>
    <xdr:sp macro="" textlink="">
      <xdr:nvSpPr>
        <xdr:cNvPr id="879" name="楕円 878"/>
        <xdr:cNvSpPr/>
      </xdr:nvSpPr>
      <xdr:spPr>
        <a:xfrm>
          <a:off x="18605500" y="1300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72144</xdr:rowOff>
    </xdr:from>
    <xdr:ext cx="534377" cy="259045"/>
    <xdr:sp macro="" textlink="">
      <xdr:nvSpPr>
        <xdr:cNvPr id="880" name="テキスト ボックス 879"/>
        <xdr:cNvSpPr txBox="1"/>
      </xdr:nvSpPr>
      <xdr:spPr>
        <a:xfrm>
          <a:off x="18389111" y="1310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ja-JP" altLang="en-US" sz="1100" b="0" i="0" baseline="0">
              <a:solidFill>
                <a:schemeClr val="dk1"/>
              </a:solidFill>
              <a:effectLst/>
              <a:latin typeface="+mn-lt"/>
              <a:ea typeface="+mn-ea"/>
              <a:cs typeface="+mn-cs"/>
            </a:rPr>
            <a:t>４７２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０</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人件費は、住民一人当たり６</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，４</a:t>
          </a:r>
          <a:r>
            <a:rPr kumimoji="1" lang="ja-JP" altLang="en-US" sz="1100" b="0" i="0" baseline="0">
              <a:solidFill>
                <a:schemeClr val="dk1"/>
              </a:solidFill>
              <a:effectLst/>
              <a:latin typeface="+mn-lt"/>
              <a:ea typeface="+mn-ea"/>
              <a:cs typeface="+mn-cs"/>
            </a:rPr>
            <a:t>８０</a:t>
          </a:r>
          <a:r>
            <a:rPr kumimoji="1" lang="ja-JP" altLang="ja-JP" sz="1100" b="0" i="0" baseline="0">
              <a:solidFill>
                <a:schemeClr val="dk1"/>
              </a:solidFill>
              <a:effectLst/>
              <a:latin typeface="+mn-lt"/>
              <a:ea typeface="+mn-ea"/>
              <a:cs typeface="+mn-cs"/>
            </a:rPr>
            <a:t>円となっており、類似団体と比較して一人あたりのコストが非常に低い水準にある。これは職員数が少ないことによるものである。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補助費等は、住民一人当たり</a:t>
          </a:r>
          <a:r>
            <a:rPr kumimoji="1" lang="ja-JP" altLang="en-US" sz="1100" b="0" i="0" baseline="0">
              <a:solidFill>
                <a:schemeClr val="dk1"/>
              </a:solidFill>
              <a:effectLst/>
              <a:latin typeface="+mn-lt"/>
              <a:ea typeface="+mn-ea"/>
              <a:cs typeface="+mn-cs"/>
            </a:rPr>
            <a:t>９８</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６３４</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一人当たりの額が大幅減</a:t>
          </a:r>
          <a:r>
            <a:rPr kumimoji="1" lang="ja-JP" altLang="ja-JP" sz="1100" b="0" i="0" baseline="0">
              <a:solidFill>
                <a:schemeClr val="dk1"/>
              </a:solidFill>
              <a:effectLst/>
              <a:latin typeface="+mn-lt"/>
              <a:ea typeface="+mn-ea"/>
              <a:cs typeface="+mn-cs"/>
            </a:rPr>
            <a:t>となっている</a:t>
          </a:r>
          <a:r>
            <a:rPr kumimoji="1" lang="ja-JP" altLang="en-US" sz="1100" b="0" i="0" baseline="0">
              <a:solidFill>
                <a:schemeClr val="dk1"/>
              </a:solidFill>
              <a:effectLst/>
              <a:latin typeface="+mn-lt"/>
              <a:ea typeface="+mn-ea"/>
              <a:cs typeface="+mn-cs"/>
            </a:rPr>
            <a:t>が、これは２年度の定額給付金事業に</a:t>
          </a:r>
          <a:r>
            <a:rPr kumimoji="1" lang="ja-JP" altLang="ja-JP" sz="1100" b="0" i="0" baseline="0">
              <a:solidFill>
                <a:schemeClr val="dk1"/>
              </a:solidFill>
              <a:effectLst/>
              <a:latin typeface="+mn-lt"/>
              <a:ea typeface="+mn-ea"/>
              <a:cs typeface="+mn-cs"/>
            </a:rPr>
            <a:t>よるものである。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扶助費は、住民一人当たり６１，８７９円となっており、類似団体と比較して低い水準にある。扶助費の増加は財政状況にも大きく影響するので、今後も抑制に努める。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普通建設事業費費は、住民一人当たり</a:t>
          </a:r>
          <a:r>
            <a:rPr kumimoji="1" lang="ja-JP" altLang="en-US" sz="1100" b="0" i="0" baseline="0">
              <a:solidFill>
                <a:schemeClr val="dk1"/>
              </a:solidFill>
              <a:effectLst/>
              <a:latin typeface="+mn-lt"/>
              <a:ea typeface="+mn-ea"/>
              <a:cs typeface="+mn-cs"/>
            </a:rPr>
            <a:t>２４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７４</a:t>
          </a:r>
          <a:r>
            <a:rPr kumimoji="1" lang="ja-JP" altLang="ja-JP" sz="1100" b="0" i="0" baseline="0">
              <a:solidFill>
                <a:schemeClr val="dk1"/>
              </a:solidFill>
              <a:effectLst/>
              <a:latin typeface="+mn-lt"/>
              <a:ea typeface="+mn-ea"/>
              <a:cs typeface="+mn-cs"/>
            </a:rPr>
            <a:t>１円となっており、類似団体と比較して一人あたりのコストが低い状況となっている。</a:t>
          </a:r>
          <a:r>
            <a:rPr kumimoji="1" lang="ja-JP" altLang="en-US" sz="1100" b="0" i="0" baseline="0">
              <a:solidFill>
                <a:schemeClr val="dk1"/>
              </a:solidFill>
              <a:effectLst/>
              <a:latin typeface="+mn-lt"/>
              <a:ea typeface="+mn-ea"/>
              <a:cs typeface="+mn-cs"/>
            </a:rPr>
            <a:t>これは財政状況を考慮し、事業を絞って実施しているためである。</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和歌山県上富田町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15,685
15,633
57.37
7,814,575
7,403,339
330,635
4,412,962
6,058,144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141986</xdr:rowOff>
    </xdr:from>
    <xdr:to>
      <xdr:col>24</xdr:col>
      <xdr:colOff>63500</xdr:colOff>
      <xdr:row>35</xdr:row>
      <xdr:rowOff>144729</xdr:rowOff>
    </xdr:to>
    <xdr:cxnSp macro="">
      <xdr:nvCxnSpPr>
        <xdr:cNvPr id="59" name="直線コネクタ 58"/>
        <xdr:cNvCxnSpPr/>
      </xdr:nvCxnSpPr>
      <xdr:spPr>
        <a:xfrm>
          <a:off x="3797300" y="5799836"/>
          <a:ext cx="838200" cy="3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141986</xdr:rowOff>
    </xdr:from>
    <xdr:to>
      <xdr:col>19</xdr:col>
      <xdr:colOff>177800</xdr:colOff>
      <xdr:row>34</xdr:row>
      <xdr:rowOff>156616</xdr:rowOff>
    </xdr:to>
    <xdr:cxnSp macro="">
      <xdr:nvCxnSpPr>
        <xdr:cNvPr id="62" name="直線コネクタ 61"/>
        <xdr:cNvCxnSpPr/>
      </xdr:nvCxnSpPr>
      <xdr:spPr>
        <a:xfrm flipV="1">
          <a:off x="2908300" y="5799836"/>
          <a:ext cx="8890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156616</xdr:rowOff>
    </xdr:from>
    <xdr:to>
      <xdr:col>15</xdr:col>
      <xdr:colOff>50800</xdr:colOff>
      <xdr:row>35</xdr:row>
      <xdr:rowOff>103581</xdr:rowOff>
    </xdr:to>
    <xdr:cxnSp macro="">
      <xdr:nvCxnSpPr>
        <xdr:cNvPr id="65" name="直線コネクタ 64"/>
        <xdr:cNvCxnSpPr/>
      </xdr:nvCxnSpPr>
      <xdr:spPr>
        <a:xfrm flipV="1">
          <a:off x="2019300" y="5985916"/>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30</xdr:row>
      <xdr:rowOff>24435</xdr:rowOff>
    </xdr:from>
    <xdr:to>
      <xdr:col>15</xdr:col>
      <xdr:colOff>101600</xdr:colOff>
      <xdr:row>30</xdr:row>
      <xdr:rowOff>126035</xdr:rowOff>
    </xdr:to>
    <xdr:sp macro="" textlink="">
      <xdr:nvSpPr>
        <xdr:cNvPr id="66" name="フローチャート: 判断 65"/>
        <xdr:cNvSpPr/>
      </xdr:nvSpPr>
      <xdr:spPr>
        <a:xfrm>
          <a:off x="2857500" y="516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142562</xdr:rowOff>
    </xdr:from>
    <xdr:ext cx="469744" cy="259045"/>
    <xdr:sp macro="" textlink="">
      <xdr:nvSpPr>
        <xdr:cNvPr id="67" name="テキスト ボックス 66"/>
        <xdr:cNvSpPr txBox="1"/>
      </xdr:nvSpPr>
      <xdr:spPr>
        <a:xfrm>
          <a:off x="2673428" y="494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88493</xdr:rowOff>
    </xdr:from>
    <xdr:to>
      <xdr:col>10</xdr:col>
      <xdr:colOff>114300</xdr:colOff>
      <xdr:row>35</xdr:row>
      <xdr:rowOff>103581</xdr:rowOff>
    </xdr:to>
    <xdr:cxnSp macro="">
      <xdr:nvCxnSpPr>
        <xdr:cNvPr id="68" name="直線コネクタ 67"/>
        <xdr:cNvCxnSpPr/>
      </xdr:nvCxnSpPr>
      <xdr:spPr>
        <a:xfrm>
          <a:off x="1130300" y="6089243"/>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108560</xdr:rowOff>
    </xdr:from>
    <xdr:to>
      <xdr:col>10</xdr:col>
      <xdr:colOff>165100</xdr:colOff>
      <xdr:row>31</xdr:row>
      <xdr:rowOff>38710</xdr:rowOff>
    </xdr:to>
    <xdr:sp macro="" textlink="">
      <xdr:nvSpPr>
        <xdr:cNvPr id="69" name="フローチャート: 判断 68"/>
        <xdr:cNvSpPr/>
      </xdr:nvSpPr>
      <xdr:spPr>
        <a:xfrm>
          <a:off x="1968500" y="525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55237</xdr:rowOff>
    </xdr:from>
    <xdr:ext cx="469744" cy="259045"/>
    <xdr:sp macro="" textlink="">
      <xdr:nvSpPr>
        <xdr:cNvPr id="70" name="テキスト ボックス 69"/>
        <xdr:cNvSpPr txBox="1"/>
      </xdr:nvSpPr>
      <xdr:spPr>
        <a:xfrm>
          <a:off x="1784428" y="502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27178</xdr:rowOff>
    </xdr:from>
    <xdr:to>
      <xdr:col>6</xdr:col>
      <xdr:colOff>38100</xdr:colOff>
      <xdr:row>31</xdr:row>
      <xdr:rowOff>128778</xdr:rowOff>
    </xdr:to>
    <xdr:sp macro="" textlink="">
      <xdr:nvSpPr>
        <xdr:cNvPr id="71" name="フローチャート: 判断 70"/>
        <xdr:cNvSpPr/>
      </xdr:nvSpPr>
      <xdr:spPr>
        <a:xfrm>
          <a:off x="1079500" y="534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145305</xdr:rowOff>
    </xdr:from>
    <xdr:ext cx="469744" cy="259045"/>
    <xdr:sp macro="" textlink="">
      <xdr:nvSpPr>
        <xdr:cNvPr id="72" name="テキスト ボックス 71"/>
        <xdr:cNvSpPr txBox="1"/>
      </xdr:nvSpPr>
      <xdr:spPr>
        <a:xfrm>
          <a:off x="895428" y="511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93929</xdr:rowOff>
    </xdr:from>
    <xdr:to>
      <xdr:col>24</xdr:col>
      <xdr:colOff>114300</xdr:colOff>
      <xdr:row>36</xdr:row>
      <xdr:rowOff>24079</xdr:rowOff>
    </xdr:to>
    <xdr:sp macro="" textlink="">
      <xdr:nvSpPr>
        <xdr:cNvPr id="78" name="楕円 77"/>
        <xdr:cNvSpPr/>
      </xdr:nvSpPr>
      <xdr:spPr>
        <a:xfrm>
          <a:off x="4584700" y="60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72356</xdr:rowOff>
    </xdr:from>
    <xdr:ext cx="469744" cy="259045"/>
    <xdr:sp macro="" textlink="">
      <xdr:nvSpPr>
        <xdr:cNvPr id="79" name="議会費該当値テキスト"/>
        <xdr:cNvSpPr txBox="1"/>
      </xdr:nvSpPr>
      <xdr:spPr>
        <a:xfrm>
          <a:off x="4686300" y="60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91186</xdr:rowOff>
    </xdr:from>
    <xdr:to>
      <xdr:col>20</xdr:col>
      <xdr:colOff>38100</xdr:colOff>
      <xdr:row>34</xdr:row>
      <xdr:rowOff>21336</xdr:rowOff>
    </xdr:to>
    <xdr:sp macro="" textlink="">
      <xdr:nvSpPr>
        <xdr:cNvPr id="80" name="楕円 79"/>
        <xdr:cNvSpPr/>
      </xdr:nvSpPr>
      <xdr:spPr>
        <a:xfrm>
          <a:off x="37465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37863</xdr:rowOff>
    </xdr:from>
    <xdr:ext cx="469744" cy="259045"/>
    <xdr:sp macro="" textlink="">
      <xdr:nvSpPr>
        <xdr:cNvPr id="81" name="テキスト ボックス 80"/>
        <xdr:cNvSpPr txBox="1"/>
      </xdr:nvSpPr>
      <xdr:spPr>
        <a:xfrm>
          <a:off x="3562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105816</xdr:rowOff>
    </xdr:from>
    <xdr:to>
      <xdr:col>15</xdr:col>
      <xdr:colOff>101600</xdr:colOff>
      <xdr:row>35</xdr:row>
      <xdr:rowOff>35966</xdr:rowOff>
    </xdr:to>
    <xdr:sp macro="" textlink="">
      <xdr:nvSpPr>
        <xdr:cNvPr id="82" name="楕円 81"/>
        <xdr:cNvSpPr/>
      </xdr:nvSpPr>
      <xdr:spPr>
        <a:xfrm>
          <a:off x="2857500" y="59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27093</xdr:rowOff>
    </xdr:from>
    <xdr:ext cx="469744" cy="259045"/>
    <xdr:sp macro="" textlink="">
      <xdr:nvSpPr>
        <xdr:cNvPr id="83" name="テキスト ボックス 82"/>
        <xdr:cNvSpPr txBox="1"/>
      </xdr:nvSpPr>
      <xdr:spPr>
        <a:xfrm>
          <a:off x="2673428" y="602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52781</xdr:rowOff>
    </xdr:from>
    <xdr:to>
      <xdr:col>10</xdr:col>
      <xdr:colOff>165100</xdr:colOff>
      <xdr:row>35</xdr:row>
      <xdr:rowOff>154381</xdr:rowOff>
    </xdr:to>
    <xdr:sp macro="" textlink="">
      <xdr:nvSpPr>
        <xdr:cNvPr id="84" name="楕円 83"/>
        <xdr:cNvSpPr/>
      </xdr:nvSpPr>
      <xdr:spPr>
        <a:xfrm>
          <a:off x="1968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145508</xdr:rowOff>
    </xdr:from>
    <xdr:ext cx="469744" cy="259045"/>
    <xdr:sp macro="" textlink="">
      <xdr:nvSpPr>
        <xdr:cNvPr id="85" name="テキスト ボックス 84"/>
        <xdr:cNvSpPr txBox="1"/>
      </xdr:nvSpPr>
      <xdr:spPr>
        <a:xfrm>
          <a:off x="1784428"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37693</xdr:rowOff>
    </xdr:from>
    <xdr:to>
      <xdr:col>6</xdr:col>
      <xdr:colOff>38100</xdr:colOff>
      <xdr:row>35</xdr:row>
      <xdr:rowOff>139293</xdr:rowOff>
    </xdr:to>
    <xdr:sp macro="" textlink="">
      <xdr:nvSpPr>
        <xdr:cNvPr id="86" name="楕円 85"/>
        <xdr:cNvSpPr/>
      </xdr:nvSpPr>
      <xdr:spPr>
        <a:xfrm>
          <a:off x="1079500" y="6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130420</xdr:rowOff>
    </xdr:from>
    <xdr:ext cx="469744" cy="259045"/>
    <xdr:sp macro="" textlink="">
      <xdr:nvSpPr>
        <xdr:cNvPr id="87" name="テキスト ボックス 86"/>
        <xdr:cNvSpPr txBox="1"/>
      </xdr:nvSpPr>
      <xdr:spPr>
        <a:xfrm>
          <a:off x="895428" y="6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65666</xdr:rowOff>
    </xdr:from>
    <xdr:to>
      <xdr:col>24</xdr:col>
      <xdr:colOff>63500</xdr:colOff>
      <xdr:row>56</xdr:row>
      <xdr:rowOff>49179</xdr:rowOff>
    </xdr:to>
    <xdr:cxnSp macro="">
      <xdr:nvCxnSpPr>
        <xdr:cNvPr id="114" name="直線コネクタ 113"/>
        <xdr:cNvCxnSpPr/>
      </xdr:nvCxnSpPr>
      <xdr:spPr>
        <a:xfrm>
          <a:off x="3797300" y="9323966"/>
          <a:ext cx="838200" cy="32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65666</xdr:rowOff>
    </xdr:from>
    <xdr:to>
      <xdr:col>19</xdr:col>
      <xdr:colOff>177800</xdr:colOff>
      <xdr:row>57</xdr:row>
      <xdr:rowOff>122418</xdr:rowOff>
    </xdr:to>
    <xdr:cxnSp macro="">
      <xdr:nvCxnSpPr>
        <xdr:cNvPr id="117" name="直線コネクタ 116"/>
        <xdr:cNvCxnSpPr/>
      </xdr:nvCxnSpPr>
      <xdr:spPr>
        <a:xfrm flipV="1">
          <a:off x="2908300" y="9323966"/>
          <a:ext cx="889000" cy="57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96014</xdr:rowOff>
    </xdr:from>
    <xdr:to>
      <xdr:col>15</xdr:col>
      <xdr:colOff>50800</xdr:colOff>
      <xdr:row>57</xdr:row>
      <xdr:rowOff>122418</xdr:rowOff>
    </xdr:to>
    <xdr:cxnSp macro="">
      <xdr:nvCxnSpPr>
        <xdr:cNvPr id="120" name="直線コネクタ 119"/>
        <xdr:cNvCxnSpPr/>
      </xdr:nvCxnSpPr>
      <xdr:spPr>
        <a:xfrm>
          <a:off x="2019300" y="9868664"/>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39248</xdr:rowOff>
    </xdr:from>
    <xdr:to>
      <xdr:col>15</xdr:col>
      <xdr:colOff>101600</xdr:colOff>
      <xdr:row>55</xdr:row>
      <xdr:rowOff>140848</xdr:rowOff>
    </xdr:to>
    <xdr:sp macro="" textlink="">
      <xdr:nvSpPr>
        <xdr:cNvPr id="121" name="フローチャート: 判断 120"/>
        <xdr:cNvSpPr/>
      </xdr:nvSpPr>
      <xdr:spPr>
        <a:xfrm>
          <a:off x="2857500" y="946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157375</xdr:rowOff>
    </xdr:from>
    <xdr:ext cx="599010" cy="259045"/>
    <xdr:sp macro="" textlink="">
      <xdr:nvSpPr>
        <xdr:cNvPr id="122" name="テキスト ボックス 121"/>
        <xdr:cNvSpPr txBox="1"/>
      </xdr:nvSpPr>
      <xdr:spPr>
        <a:xfrm>
          <a:off x="2608795" y="924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40972</xdr:rowOff>
    </xdr:from>
    <xdr:to>
      <xdr:col>10</xdr:col>
      <xdr:colOff>114300</xdr:colOff>
      <xdr:row>57</xdr:row>
      <xdr:rowOff>96014</xdr:rowOff>
    </xdr:to>
    <xdr:cxnSp macro="">
      <xdr:nvCxnSpPr>
        <xdr:cNvPr id="123" name="直線コネクタ 122"/>
        <xdr:cNvCxnSpPr/>
      </xdr:nvCxnSpPr>
      <xdr:spPr>
        <a:xfrm>
          <a:off x="1130300" y="9813622"/>
          <a:ext cx="889000" cy="5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84767</xdr:rowOff>
    </xdr:from>
    <xdr:to>
      <xdr:col>10</xdr:col>
      <xdr:colOff>165100</xdr:colOff>
      <xdr:row>56</xdr:row>
      <xdr:rowOff>14917</xdr:rowOff>
    </xdr:to>
    <xdr:sp macro="" textlink="">
      <xdr:nvSpPr>
        <xdr:cNvPr id="124" name="フローチャート: 判断 123"/>
        <xdr:cNvSpPr/>
      </xdr:nvSpPr>
      <xdr:spPr>
        <a:xfrm>
          <a:off x="1968500" y="951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31444</xdr:rowOff>
    </xdr:from>
    <xdr:ext cx="599010" cy="259045"/>
    <xdr:sp macro="" textlink="">
      <xdr:nvSpPr>
        <xdr:cNvPr id="125" name="テキスト ボックス 124"/>
        <xdr:cNvSpPr txBox="1"/>
      </xdr:nvSpPr>
      <xdr:spPr>
        <a:xfrm>
          <a:off x="1719795" y="928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114467</xdr:rowOff>
    </xdr:from>
    <xdr:to>
      <xdr:col>6</xdr:col>
      <xdr:colOff>38100</xdr:colOff>
      <xdr:row>56</xdr:row>
      <xdr:rowOff>44617</xdr:rowOff>
    </xdr:to>
    <xdr:sp macro="" textlink="">
      <xdr:nvSpPr>
        <xdr:cNvPr id="126" name="フローチャート: 判断 125"/>
        <xdr:cNvSpPr/>
      </xdr:nvSpPr>
      <xdr:spPr>
        <a:xfrm>
          <a:off x="1079500" y="954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61144</xdr:rowOff>
    </xdr:from>
    <xdr:ext cx="599010" cy="259045"/>
    <xdr:sp macro="" textlink="">
      <xdr:nvSpPr>
        <xdr:cNvPr id="127" name="テキスト ボックス 126"/>
        <xdr:cNvSpPr txBox="1"/>
      </xdr:nvSpPr>
      <xdr:spPr>
        <a:xfrm>
          <a:off x="830795" y="931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169829</xdr:rowOff>
    </xdr:from>
    <xdr:to>
      <xdr:col>24</xdr:col>
      <xdr:colOff>114300</xdr:colOff>
      <xdr:row>56</xdr:row>
      <xdr:rowOff>99979</xdr:rowOff>
    </xdr:to>
    <xdr:sp macro="" textlink="">
      <xdr:nvSpPr>
        <xdr:cNvPr id="133" name="楕円 132"/>
        <xdr:cNvSpPr/>
      </xdr:nvSpPr>
      <xdr:spPr>
        <a:xfrm>
          <a:off x="4584700" y="95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148256</xdr:rowOff>
    </xdr:from>
    <xdr:ext cx="534377" cy="259045"/>
    <xdr:sp macro="" textlink="">
      <xdr:nvSpPr>
        <xdr:cNvPr id="134" name="総務費該当値テキスト"/>
        <xdr:cNvSpPr txBox="1"/>
      </xdr:nvSpPr>
      <xdr:spPr>
        <a:xfrm>
          <a:off x="4686300" y="95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14866</xdr:rowOff>
    </xdr:from>
    <xdr:to>
      <xdr:col>20</xdr:col>
      <xdr:colOff>38100</xdr:colOff>
      <xdr:row>54</xdr:row>
      <xdr:rowOff>116466</xdr:rowOff>
    </xdr:to>
    <xdr:sp macro="" textlink="">
      <xdr:nvSpPr>
        <xdr:cNvPr id="135" name="楕円 134"/>
        <xdr:cNvSpPr/>
      </xdr:nvSpPr>
      <xdr:spPr>
        <a:xfrm>
          <a:off x="3746500" y="927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107593</xdr:rowOff>
    </xdr:from>
    <xdr:ext cx="599010" cy="259045"/>
    <xdr:sp macro="" textlink="">
      <xdr:nvSpPr>
        <xdr:cNvPr id="136" name="テキスト ボックス 135"/>
        <xdr:cNvSpPr txBox="1"/>
      </xdr:nvSpPr>
      <xdr:spPr>
        <a:xfrm>
          <a:off x="3497795" y="936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71618</xdr:rowOff>
    </xdr:from>
    <xdr:to>
      <xdr:col>15</xdr:col>
      <xdr:colOff>101600</xdr:colOff>
      <xdr:row>58</xdr:row>
      <xdr:rowOff>1768</xdr:rowOff>
    </xdr:to>
    <xdr:sp macro="" textlink="">
      <xdr:nvSpPr>
        <xdr:cNvPr id="137" name="楕円 136"/>
        <xdr:cNvSpPr/>
      </xdr:nvSpPr>
      <xdr:spPr>
        <a:xfrm>
          <a:off x="2857500" y="98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164345</xdr:rowOff>
    </xdr:from>
    <xdr:ext cx="534377" cy="259045"/>
    <xdr:sp macro="" textlink="">
      <xdr:nvSpPr>
        <xdr:cNvPr id="138" name="テキスト ボックス 137"/>
        <xdr:cNvSpPr txBox="1"/>
      </xdr:nvSpPr>
      <xdr:spPr>
        <a:xfrm>
          <a:off x="2641111" y="99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45214</xdr:rowOff>
    </xdr:from>
    <xdr:to>
      <xdr:col>10</xdr:col>
      <xdr:colOff>165100</xdr:colOff>
      <xdr:row>57</xdr:row>
      <xdr:rowOff>146814</xdr:rowOff>
    </xdr:to>
    <xdr:sp macro="" textlink="">
      <xdr:nvSpPr>
        <xdr:cNvPr id="139" name="楕円 138"/>
        <xdr:cNvSpPr/>
      </xdr:nvSpPr>
      <xdr:spPr>
        <a:xfrm>
          <a:off x="1968500" y="981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137941</xdr:rowOff>
    </xdr:from>
    <xdr:ext cx="534377" cy="259045"/>
    <xdr:sp macro="" textlink="">
      <xdr:nvSpPr>
        <xdr:cNvPr id="140" name="テキスト ボックス 139"/>
        <xdr:cNvSpPr txBox="1"/>
      </xdr:nvSpPr>
      <xdr:spPr>
        <a:xfrm>
          <a:off x="1752111" y="991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161622</xdr:rowOff>
    </xdr:from>
    <xdr:to>
      <xdr:col>6</xdr:col>
      <xdr:colOff>38100</xdr:colOff>
      <xdr:row>57</xdr:row>
      <xdr:rowOff>91772</xdr:rowOff>
    </xdr:to>
    <xdr:sp macro="" textlink="">
      <xdr:nvSpPr>
        <xdr:cNvPr id="141" name="楕円 140"/>
        <xdr:cNvSpPr/>
      </xdr:nvSpPr>
      <xdr:spPr>
        <a:xfrm>
          <a:off x="1079500" y="97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82899</xdr:rowOff>
    </xdr:from>
    <xdr:ext cx="534377" cy="259045"/>
    <xdr:sp macro="" textlink="">
      <xdr:nvSpPr>
        <xdr:cNvPr id="142" name="テキスト ボックス 141"/>
        <xdr:cNvSpPr txBox="1"/>
      </xdr:nvSpPr>
      <xdr:spPr>
        <a:xfrm>
          <a:off x="863111" y="985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77107</xdr:rowOff>
    </xdr:from>
    <xdr:to>
      <xdr:col>24</xdr:col>
      <xdr:colOff>63500</xdr:colOff>
      <xdr:row>78</xdr:row>
      <xdr:rowOff>57448</xdr:rowOff>
    </xdr:to>
    <xdr:cxnSp macro="">
      <xdr:nvCxnSpPr>
        <xdr:cNvPr id="174" name="直線コネクタ 173"/>
        <xdr:cNvCxnSpPr/>
      </xdr:nvCxnSpPr>
      <xdr:spPr>
        <a:xfrm flipV="1">
          <a:off x="3797300" y="13107307"/>
          <a:ext cx="838200" cy="3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132286</xdr:rowOff>
    </xdr:from>
    <xdr:ext cx="599010" cy="259045"/>
    <xdr:sp macro="" textlink="">
      <xdr:nvSpPr>
        <xdr:cNvPr id="175" name="民生費平均値テキスト"/>
        <xdr:cNvSpPr txBox="1"/>
      </xdr:nvSpPr>
      <xdr:spPr>
        <a:xfrm>
          <a:off x="4686300" y="12819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57448</xdr:rowOff>
    </xdr:from>
    <xdr:to>
      <xdr:col>19</xdr:col>
      <xdr:colOff>177800</xdr:colOff>
      <xdr:row>78</xdr:row>
      <xdr:rowOff>143151</xdr:rowOff>
    </xdr:to>
    <xdr:cxnSp macro="">
      <xdr:nvCxnSpPr>
        <xdr:cNvPr id="177" name="直線コネクタ 176"/>
        <xdr:cNvCxnSpPr/>
      </xdr:nvCxnSpPr>
      <xdr:spPr>
        <a:xfrm flipV="1">
          <a:off x="2908300" y="13430548"/>
          <a:ext cx="889000" cy="8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142650</xdr:rowOff>
    </xdr:from>
    <xdr:ext cx="599010" cy="259045"/>
    <xdr:sp macro="" textlink="">
      <xdr:nvSpPr>
        <xdr:cNvPr id="179" name="テキスト ボックス 178"/>
        <xdr:cNvSpPr txBox="1"/>
      </xdr:nvSpPr>
      <xdr:spPr>
        <a:xfrm>
          <a:off x="3497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143151</xdr:rowOff>
    </xdr:from>
    <xdr:to>
      <xdr:col>15</xdr:col>
      <xdr:colOff>50800</xdr:colOff>
      <xdr:row>79</xdr:row>
      <xdr:rowOff>19118</xdr:rowOff>
    </xdr:to>
    <xdr:cxnSp macro="">
      <xdr:nvCxnSpPr>
        <xdr:cNvPr id="180" name="直線コネクタ 179"/>
        <xdr:cNvCxnSpPr/>
      </xdr:nvCxnSpPr>
      <xdr:spPr>
        <a:xfrm flipV="1">
          <a:off x="2019300" y="13516251"/>
          <a:ext cx="889000" cy="4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161889</xdr:rowOff>
    </xdr:from>
    <xdr:to>
      <xdr:col>15</xdr:col>
      <xdr:colOff>101600</xdr:colOff>
      <xdr:row>77</xdr:row>
      <xdr:rowOff>92039</xdr:rowOff>
    </xdr:to>
    <xdr:sp macro="" textlink="">
      <xdr:nvSpPr>
        <xdr:cNvPr id="181" name="フローチャート: 判断 180"/>
        <xdr:cNvSpPr/>
      </xdr:nvSpPr>
      <xdr:spPr>
        <a:xfrm>
          <a:off x="2857500" y="1319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108566</xdr:rowOff>
    </xdr:from>
    <xdr:ext cx="599010" cy="259045"/>
    <xdr:sp macro="" textlink="">
      <xdr:nvSpPr>
        <xdr:cNvPr id="182" name="テキスト ボックス 181"/>
        <xdr:cNvSpPr txBox="1"/>
      </xdr:nvSpPr>
      <xdr:spPr>
        <a:xfrm>
          <a:off x="2608795" y="1296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147799</xdr:rowOff>
    </xdr:from>
    <xdr:to>
      <xdr:col>10</xdr:col>
      <xdr:colOff>114300</xdr:colOff>
      <xdr:row>79</xdr:row>
      <xdr:rowOff>19118</xdr:rowOff>
    </xdr:to>
    <xdr:cxnSp macro="">
      <xdr:nvCxnSpPr>
        <xdr:cNvPr id="183" name="直線コネクタ 182"/>
        <xdr:cNvCxnSpPr/>
      </xdr:nvCxnSpPr>
      <xdr:spPr>
        <a:xfrm>
          <a:off x="1130300" y="13520899"/>
          <a:ext cx="889000" cy="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50191</xdr:rowOff>
    </xdr:from>
    <xdr:to>
      <xdr:col>10</xdr:col>
      <xdr:colOff>165100</xdr:colOff>
      <xdr:row>77</xdr:row>
      <xdr:rowOff>151791</xdr:rowOff>
    </xdr:to>
    <xdr:sp macro="" textlink="">
      <xdr:nvSpPr>
        <xdr:cNvPr id="184" name="フローチャート: 判断 183"/>
        <xdr:cNvSpPr/>
      </xdr:nvSpPr>
      <xdr:spPr>
        <a:xfrm>
          <a:off x="1968500" y="1325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168318</xdr:rowOff>
    </xdr:from>
    <xdr:ext cx="599010" cy="259045"/>
    <xdr:sp macro="" textlink="">
      <xdr:nvSpPr>
        <xdr:cNvPr id="185" name="テキスト ボックス 184"/>
        <xdr:cNvSpPr txBox="1"/>
      </xdr:nvSpPr>
      <xdr:spPr>
        <a:xfrm>
          <a:off x="1719795" y="1302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54654</xdr:rowOff>
    </xdr:from>
    <xdr:to>
      <xdr:col>6</xdr:col>
      <xdr:colOff>38100</xdr:colOff>
      <xdr:row>77</xdr:row>
      <xdr:rowOff>156254</xdr:rowOff>
    </xdr:to>
    <xdr:sp macro="" textlink="">
      <xdr:nvSpPr>
        <xdr:cNvPr id="186" name="フローチャート: 判断 185"/>
        <xdr:cNvSpPr/>
      </xdr:nvSpPr>
      <xdr:spPr>
        <a:xfrm>
          <a:off x="1079500" y="1325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1331</xdr:rowOff>
    </xdr:from>
    <xdr:ext cx="599010" cy="259045"/>
    <xdr:sp macro="" textlink="">
      <xdr:nvSpPr>
        <xdr:cNvPr id="187" name="テキスト ボックス 186"/>
        <xdr:cNvSpPr txBox="1"/>
      </xdr:nvSpPr>
      <xdr:spPr>
        <a:xfrm>
          <a:off x="830795" y="1303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26307</xdr:rowOff>
    </xdr:from>
    <xdr:to>
      <xdr:col>24</xdr:col>
      <xdr:colOff>114300</xdr:colOff>
      <xdr:row>76</xdr:row>
      <xdr:rowOff>127907</xdr:rowOff>
    </xdr:to>
    <xdr:sp macro="" textlink="">
      <xdr:nvSpPr>
        <xdr:cNvPr id="193" name="楕円 192"/>
        <xdr:cNvSpPr/>
      </xdr:nvSpPr>
      <xdr:spPr>
        <a:xfrm>
          <a:off x="4584700" y="130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4734</xdr:rowOff>
    </xdr:from>
    <xdr:ext cx="599010" cy="259045"/>
    <xdr:sp macro="" textlink="">
      <xdr:nvSpPr>
        <xdr:cNvPr id="194" name="民生費該当値テキスト"/>
        <xdr:cNvSpPr txBox="1"/>
      </xdr:nvSpPr>
      <xdr:spPr>
        <a:xfrm>
          <a:off x="4686300" y="1303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6648</xdr:rowOff>
    </xdr:from>
    <xdr:to>
      <xdr:col>20</xdr:col>
      <xdr:colOff>38100</xdr:colOff>
      <xdr:row>78</xdr:row>
      <xdr:rowOff>108248</xdr:rowOff>
    </xdr:to>
    <xdr:sp macro="" textlink="">
      <xdr:nvSpPr>
        <xdr:cNvPr id="195" name="楕円 194"/>
        <xdr:cNvSpPr/>
      </xdr:nvSpPr>
      <xdr:spPr>
        <a:xfrm>
          <a:off x="3746500" y="1337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99375</xdr:rowOff>
    </xdr:from>
    <xdr:ext cx="599010" cy="259045"/>
    <xdr:sp macro="" textlink="">
      <xdr:nvSpPr>
        <xdr:cNvPr id="196" name="テキスト ボックス 195"/>
        <xdr:cNvSpPr txBox="1"/>
      </xdr:nvSpPr>
      <xdr:spPr>
        <a:xfrm>
          <a:off x="3497795" y="1347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92351</xdr:rowOff>
    </xdr:from>
    <xdr:to>
      <xdr:col>15</xdr:col>
      <xdr:colOff>101600</xdr:colOff>
      <xdr:row>79</xdr:row>
      <xdr:rowOff>22501</xdr:rowOff>
    </xdr:to>
    <xdr:sp macro="" textlink="">
      <xdr:nvSpPr>
        <xdr:cNvPr id="197" name="楕円 196"/>
        <xdr:cNvSpPr/>
      </xdr:nvSpPr>
      <xdr:spPr>
        <a:xfrm>
          <a:off x="2857500" y="13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13628</xdr:rowOff>
    </xdr:from>
    <xdr:ext cx="599010" cy="259045"/>
    <xdr:sp macro="" textlink="">
      <xdr:nvSpPr>
        <xdr:cNvPr id="198" name="テキスト ボックス 197"/>
        <xdr:cNvSpPr txBox="1"/>
      </xdr:nvSpPr>
      <xdr:spPr>
        <a:xfrm>
          <a:off x="2608795" y="1355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139768</xdr:rowOff>
    </xdr:from>
    <xdr:to>
      <xdr:col>10</xdr:col>
      <xdr:colOff>165100</xdr:colOff>
      <xdr:row>79</xdr:row>
      <xdr:rowOff>69918</xdr:rowOff>
    </xdr:to>
    <xdr:sp macro="" textlink="">
      <xdr:nvSpPr>
        <xdr:cNvPr id="199" name="楕円 198"/>
        <xdr:cNvSpPr/>
      </xdr:nvSpPr>
      <xdr:spPr>
        <a:xfrm>
          <a:off x="1968500" y="1351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61045</xdr:rowOff>
    </xdr:from>
    <xdr:ext cx="599010" cy="259045"/>
    <xdr:sp macro="" textlink="">
      <xdr:nvSpPr>
        <xdr:cNvPr id="200" name="テキスト ボックス 199"/>
        <xdr:cNvSpPr txBox="1"/>
      </xdr:nvSpPr>
      <xdr:spPr>
        <a:xfrm>
          <a:off x="1719795" y="1360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96999</xdr:rowOff>
    </xdr:from>
    <xdr:to>
      <xdr:col>6</xdr:col>
      <xdr:colOff>38100</xdr:colOff>
      <xdr:row>79</xdr:row>
      <xdr:rowOff>27149</xdr:rowOff>
    </xdr:to>
    <xdr:sp macro="" textlink="">
      <xdr:nvSpPr>
        <xdr:cNvPr id="201" name="楕円 200"/>
        <xdr:cNvSpPr/>
      </xdr:nvSpPr>
      <xdr:spPr>
        <a:xfrm>
          <a:off x="1079500" y="1347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18276</xdr:rowOff>
    </xdr:from>
    <xdr:ext cx="599010" cy="259045"/>
    <xdr:sp macro="" textlink="">
      <xdr:nvSpPr>
        <xdr:cNvPr id="202" name="テキスト ボックス 201"/>
        <xdr:cNvSpPr txBox="1"/>
      </xdr:nvSpPr>
      <xdr:spPr>
        <a:xfrm>
          <a:off x="830795" y="1356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16256</xdr:rowOff>
    </xdr:from>
    <xdr:to>
      <xdr:col>24</xdr:col>
      <xdr:colOff>63500</xdr:colOff>
      <xdr:row>98</xdr:row>
      <xdr:rowOff>35302</xdr:rowOff>
    </xdr:to>
    <xdr:cxnSp macro="">
      <xdr:nvCxnSpPr>
        <xdr:cNvPr id="231" name="直線コネクタ 230"/>
        <xdr:cNvCxnSpPr/>
      </xdr:nvCxnSpPr>
      <xdr:spPr>
        <a:xfrm>
          <a:off x="3797300" y="16818356"/>
          <a:ext cx="838200" cy="1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2" name="衛生費平均値テキスト"/>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16256</xdr:rowOff>
    </xdr:from>
    <xdr:to>
      <xdr:col>19</xdr:col>
      <xdr:colOff>177800</xdr:colOff>
      <xdr:row>98</xdr:row>
      <xdr:rowOff>43425</xdr:rowOff>
    </xdr:to>
    <xdr:cxnSp macro="">
      <xdr:nvCxnSpPr>
        <xdr:cNvPr id="234" name="直線コネクタ 233"/>
        <xdr:cNvCxnSpPr/>
      </xdr:nvCxnSpPr>
      <xdr:spPr>
        <a:xfrm flipV="1">
          <a:off x="2908300" y="16818356"/>
          <a:ext cx="889000" cy="2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43425</xdr:rowOff>
    </xdr:from>
    <xdr:to>
      <xdr:col>15</xdr:col>
      <xdr:colOff>50800</xdr:colOff>
      <xdr:row>98</xdr:row>
      <xdr:rowOff>61051</xdr:rowOff>
    </xdr:to>
    <xdr:cxnSp macro="">
      <xdr:nvCxnSpPr>
        <xdr:cNvPr id="237" name="直線コネクタ 236"/>
        <xdr:cNvCxnSpPr/>
      </xdr:nvCxnSpPr>
      <xdr:spPr>
        <a:xfrm flipV="1">
          <a:off x="2019300" y="16845525"/>
          <a:ext cx="889000" cy="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128437</xdr:rowOff>
    </xdr:from>
    <xdr:to>
      <xdr:col>15</xdr:col>
      <xdr:colOff>101600</xdr:colOff>
      <xdr:row>98</xdr:row>
      <xdr:rowOff>58587</xdr:rowOff>
    </xdr:to>
    <xdr:sp macro="" textlink="">
      <xdr:nvSpPr>
        <xdr:cNvPr id="238" name="フローチャート: 判断 237"/>
        <xdr:cNvSpPr/>
      </xdr:nvSpPr>
      <xdr:spPr>
        <a:xfrm>
          <a:off x="2857500" y="1675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75114</xdr:rowOff>
    </xdr:from>
    <xdr:ext cx="534377" cy="259045"/>
    <xdr:sp macro="" textlink="">
      <xdr:nvSpPr>
        <xdr:cNvPr id="239" name="テキスト ボックス 238"/>
        <xdr:cNvSpPr txBox="1"/>
      </xdr:nvSpPr>
      <xdr:spPr>
        <a:xfrm>
          <a:off x="2641111" y="1653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57396</xdr:rowOff>
    </xdr:from>
    <xdr:to>
      <xdr:col>10</xdr:col>
      <xdr:colOff>114300</xdr:colOff>
      <xdr:row>98</xdr:row>
      <xdr:rowOff>61051</xdr:rowOff>
    </xdr:to>
    <xdr:cxnSp macro="">
      <xdr:nvCxnSpPr>
        <xdr:cNvPr id="240" name="直線コネクタ 239"/>
        <xdr:cNvCxnSpPr/>
      </xdr:nvCxnSpPr>
      <xdr:spPr>
        <a:xfrm>
          <a:off x="1130300" y="16859496"/>
          <a:ext cx="889000" cy="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132082</xdr:rowOff>
    </xdr:from>
    <xdr:to>
      <xdr:col>10</xdr:col>
      <xdr:colOff>165100</xdr:colOff>
      <xdr:row>98</xdr:row>
      <xdr:rowOff>62232</xdr:rowOff>
    </xdr:to>
    <xdr:sp macro="" textlink="">
      <xdr:nvSpPr>
        <xdr:cNvPr id="241" name="フローチャート: 判断 240"/>
        <xdr:cNvSpPr/>
      </xdr:nvSpPr>
      <xdr:spPr>
        <a:xfrm>
          <a:off x="1968500" y="1676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78759</xdr:rowOff>
    </xdr:from>
    <xdr:ext cx="534377" cy="259045"/>
    <xdr:sp macro="" textlink="">
      <xdr:nvSpPr>
        <xdr:cNvPr id="242" name="テキスト ボックス 241"/>
        <xdr:cNvSpPr txBox="1"/>
      </xdr:nvSpPr>
      <xdr:spPr>
        <a:xfrm>
          <a:off x="1752111" y="165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137748</xdr:rowOff>
    </xdr:from>
    <xdr:to>
      <xdr:col>6</xdr:col>
      <xdr:colOff>38100</xdr:colOff>
      <xdr:row>98</xdr:row>
      <xdr:rowOff>67898</xdr:rowOff>
    </xdr:to>
    <xdr:sp macro="" textlink="">
      <xdr:nvSpPr>
        <xdr:cNvPr id="243" name="フローチャート: 判断 242"/>
        <xdr:cNvSpPr/>
      </xdr:nvSpPr>
      <xdr:spPr>
        <a:xfrm>
          <a:off x="1079500" y="1676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84425</xdr:rowOff>
    </xdr:from>
    <xdr:ext cx="534377" cy="259045"/>
    <xdr:sp macro="" textlink="">
      <xdr:nvSpPr>
        <xdr:cNvPr id="244" name="テキスト ボックス 243"/>
        <xdr:cNvSpPr txBox="1"/>
      </xdr:nvSpPr>
      <xdr:spPr>
        <a:xfrm>
          <a:off x="863111" y="1654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155952</xdr:rowOff>
    </xdr:from>
    <xdr:to>
      <xdr:col>24</xdr:col>
      <xdr:colOff>114300</xdr:colOff>
      <xdr:row>98</xdr:row>
      <xdr:rowOff>86102</xdr:rowOff>
    </xdr:to>
    <xdr:sp macro="" textlink="">
      <xdr:nvSpPr>
        <xdr:cNvPr id="250" name="楕円 249"/>
        <xdr:cNvSpPr/>
      </xdr:nvSpPr>
      <xdr:spPr>
        <a:xfrm>
          <a:off x="4584700" y="167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87794</xdr:rowOff>
    </xdr:from>
    <xdr:ext cx="534377" cy="259045"/>
    <xdr:sp macro="" textlink="">
      <xdr:nvSpPr>
        <xdr:cNvPr id="251" name="衛生費該当値テキスト"/>
        <xdr:cNvSpPr txBox="1"/>
      </xdr:nvSpPr>
      <xdr:spPr>
        <a:xfrm>
          <a:off x="4686300" y="167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136906</xdr:rowOff>
    </xdr:from>
    <xdr:to>
      <xdr:col>20</xdr:col>
      <xdr:colOff>38100</xdr:colOff>
      <xdr:row>98</xdr:row>
      <xdr:rowOff>67056</xdr:rowOff>
    </xdr:to>
    <xdr:sp macro="" textlink="">
      <xdr:nvSpPr>
        <xdr:cNvPr id="252" name="楕円 251"/>
        <xdr:cNvSpPr/>
      </xdr:nvSpPr>
      <xdr:spPr>
        <a:xfrm>
          <a:off x="3746500" y="1676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83583</xdr:rowOff>
    </xdr:from>
    <xdr:ext cx="534377" cy="259045"/>
    <xdr:sp macro="" textlink="">
      <xdr:nvSpPr>
        <xdr:cNvPr id="253" name="テキスト ボックス 252"/>
        <xdr:cNvSpPr txBox="1"/>
      </xdr:nvSpPr>
      <xdr:spPr>
        <a:xfrm>
          <a:off x="3530111" y="1654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164075</xdr:rowOff>
    </xdr:from>
    <xdr:to>
      <xdr:col>15</xdr:col>
      <xdr:colOff>101600</xdr:colOff>
      <xdr:row>98</xdr:row>
      <xdr:rowOff>94225</xdr:rowOff>
    </xdr:to>
    <xdr:sp macro="" textlink="">
      <xdr:nvSpPr>
        <xdr:cNvPr id="254" name="楕円 253"/>
        <xdr:cNvSpPr/>
      </xdr:nvSpPr>
      <xdr:spPr>
        <a:xfrm>
          <a:off x="2857500" y="167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85352</xdr:rowOff>
    </xdr:from>
    <xdr:ext cx="534377" cy="259045"/>
    <xdr:sp macro="" textlink="">
      <xdr:nvSpPr>
        <xdr:cNvPr id="255" name="テキスト ボックス 254"/>
        <xdr:cNvSpPr txBox="1"/>
      </xdr:nvSpPr>
      <xdr:spPr>
        <a:xfrm>
          <a:off x="2641111" y="1688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10251</xdr:rowOff>
    </xdr:from>
    <xdr:to>
      <xdr:col>10</xdr:col>
      <xdr:colOff>165100</xdr:colOff>
      <xdr:row>98</xdr:row>
      <xdr:rowOff>111851</xdr:rowOff>
    </xdr:to>
    <xdr:sp macro="" textlink="">
      <xdr:nvSpPr>
        <xdr:cNvPr id="256" name="楕円 255"/>
        <xdr:cNvSpPr/>
      </xdr:nvSpPr>
      <xdr:spPr>
        <a:xfrm>
          <a:off x="1968500" y="1681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102978</xdr:rowOff>
    </xdr:from>
    <xdr:ext cx="534377" cy="259045"/>
    <xdr:sp macro="" textlink="">
      <xdr:nvSpPr>
        <xdr:cNvPr id="257" name="テキスト ボックス 256"/>
        <xdr:cNvSpPr txBox="1"/>
      </xdr:nvSpPr>
      <xdr:spPr>
        <a:xfrm>
          <a:off x="1752111" y="1690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6596</xdr:rowOff>
    </xdr:from>
    <xdr:to>
      <xdr:col>6</xdr:col>
      <xdr:colOff>38100</xdr:colOff>
      <xdr:row>98</xdr:row>
      <xdr:rowOff>108196</xdr:rowOff>
    </xdr:to>
    <xdr:sp macro="" textlink="">
      <xdr:nvSpPr>
        <xdr:cNvPr id="258" name="楕円 257"/>
        <xdr:cNvSpPr/>
      </xdr:nvSpPr>
      <xdr:spPr>
        <a:xfrm>
          <a:off x="1079500" y="1680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99323</xdr:rowOff>
    </xdr:from>
    <xdr:ext cx="534377" cy="259045"/>
    <xdr:sp macro="" textlink="">
      <xdr:nvSpPr>
        <xdr:cNvPr id="259" name="テキスト ボックス 258"/>
        <xdr:cNvSpPr txBox="1"/>
      </xdr:nvSpPr>
      <xdr:spPr>
        <a:xfrm>
          <a:off x="863111" y="1690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3" name="フローチャート: 判断 292"/>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73296</xdr:rowOff>
    </xdr:from>
    <xdr:ext cx="378565" cy="259045"/>
    <xdr:sp macro="" textlink="">
      <xdr:nvSpPr>
        <xdr:cNvPr id="294" name="テキスト ボックス 293"/>
        <xdr:cNvSpPr txBox="1"/>
      </xdr:nvSpPr>
      <xdr:spPr>
        <a:xfrm>
          <a:off x="8561017" y="6245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107645</xdr:rowOff>
    </xdr:from>
    <xdr:to>
      <xdr:col>41</xdr:col>
      <xdr:colOff>101600</xdr:colOff>
      <xdr:row>38</xdr:row>
      <xdr:rowOff>37795</xdr:rowOff>
    </xdr:to>
    <xdr:sp macro="" textlink="">
      <xdr:nvSpPr>
        <xdr:cNvPr id="296" name="フローチャート: 判断 295"/>
        <xdr:cNvSpPr/>
      </xdr:nvSpPr>
      <xdr:spPr>
        <a:xfrm>
          <a:off x="78105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54322</xdr:rowOff>
    </xdr:from>
    <xdr:ext cx="378565" cy="259045"/>
    <xdr:sp macro="" textlink="">
      <xdr:nvSpPr>
        <xdr:cNvPr id="297" name="テキスト ボックス 296"/>
        <xdr:cNvSpPr txBox="1"/>
      </xdr:nvSpPr>
      <xdr:spPr>
        <a:xfrm>
          <a:off x="7672017" y="622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298" name="フローチャート: 判断 297"/>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299" name="テキスト ボックス 298"/>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105676</xdr:rowOff>
    </xdr:from>
    <xdr:to>
      <xdr:col>55</xdr:col>
      <xdr:colOff>0</xdr:colOff>
      <xdr:row>57</xdr:row>
      <xdr:rowOff>115907</xdr:rowOff>
    </xdr:to>
    <xdr:cxnSp macro="">
      <xdr:nvCxnSpPr>
        <xdr:cNvPr id="343" name="直線コネクタ 342"/>
        <xdr:cNvCxnSpPr/>
      </xdr:nvCxnSpPr>
      <xdr:spPr>
        <a:xfrm>
          <a:off x="9639300" y="9878326"/>
          <a:ext cx="8382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4" name="農林水産業費平均値テキスト"/>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166370</xdr:rowOff>
    </xdr:from>
    <xdr:to>
      <xdr:col>50</xdr:col>
      <xdr:colOff>114300</xdr:colOff>
      <xdr:row>57</xdr:row>
      <xdr:rowOff>105676</xdr:rowOff>
    </xdr:to>
    <xdr:cxnSp macro="">
      <xdr:nvCxnSpPr>
        <xdr:cNvPr id="346" name="直線コネクタ 345"/>
        <xdr:cNvCxnSpPr/>
      </xdr:nvCxnSpPr>
      <xdr:spPr>
        <a:xfrm>
          <a:off x="8750300" y="9767570"/>
          <a:ext cx="889000" cy="1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166370</xdr:rowOff>
    </xdr:from>
    <xdr:to>
      <xdr:col>45</xdr:col>
      <xdr:colOff>177800</xdr:colOff>
      <xdr:row>57</xdr:row>
      <xdr:rowOff>128594</xdr:rowOff>
    </xdr:to>
    <xdr:cxnSp macro="">
      <xdr:nvCxnSpPr>
        <xdr:cNvPr id="349" name="直線コネクタ 348"/>
        <xdr:cNvCxnSpPr/>
      </xdr:nvCxnSpPr>
      <xdr:spPr>
        <a:xfrm flipV="1">
          <a:off x="7861300" y="9767570"/>
          <a:ext cx="889000" cy="13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129115</xdr:rowOff>
    </xdr:from>
    <xdr:to>
      <xdr:col>46</xdr:col>
      <xdr:colOff>38100</xdr:colOff>
      <xdr:row>56</xdr:row>
      <xdr:rowOff>59265</xdr:rowOff>
    </xdr:to>
    <xdr:sp macro="" textlink="">
      <xdr:nvSpPr>
        <xdr:cNvPr id="350" name="フローチャート: 判断 349"/>
        <xdr:cNvSpPr/>
      </xdr:nvSpPr>
      <xdr:spPr>
        <a:xfrm>
          <a:off x="8699500" y="95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75792</xdr:rowOff>
    </xdr:from>
    <xdr:ext cx="534377" cy="259045"/>
    <xdr:sp macro="" textlink="">
      <xdr:nvSpPr>
        <xdr:cNvPr id="351" name="テキスト ボックス 350"/>
        <xdr:cNvSpPr txBox="1"/>
      </xdr:nvSpPr>
      <xdr:spPr>
        <a:xfrm>
          <a:off x="8483111" y="933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13474</xdr:rowOff>
    </xdr:from>
    <xdr:to>
      <xdr:col>41</xdr:col>
      <xdr:colOff>50800</xdr:colOff>
      <xdr:row>57</xdr:row>
      <xdr:rowOff>128594</xdr:rowOff>
    </xdr:to>
    <xdr:cxnSp macro="">
      <xdr:nvCxnSpPr>
        <xdr:cNvPr id="352" name="直線コネクタ 351"/>
        <xdr:cNvCxnSpPr/>
      </xdr:nvCxnSpPr>
      <xdr:spPr>
        <a:xfrm>
          <a:off x="6972300" y="9786124"/>
          <a:ext cx="889000" cy="1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134601</xdr:rowOff>
    </xdr:from>
    <xdr:to>
      <xdr:col>41</xdr:col>
      <xdr:colOff>101600</xdr:colOff>
      <xdr:row>56</xdr:row>
      <xdr:rowOff>64751</xdr:rowOff>
    </xdr:to>
    <xdr:sp macro="" textlink="">
      <xdr:nvSpPr>
        <xdr:cNvPr id="353" name="フローチャート: 判断 352"/>
        <xdr:cNvSpPr/>
      </xdr:nvSpPr>
      <xdr:spPr>
        <a:xfrm>
          <a:off x="7810500" y="956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81278</xdr:rowOff>
    </xdr:from>
    <xdr:ext cx="534377" cy="259045"/>
    <xdr:sp macro="" textlink="">
      <xdr:nvSpPr>
        <xdr:cNvPr id="354" name="テキスト ボックス 353"/>
        <xdr:cNvSpPr txBox="1"/>
      </xdr:nvSpPr>
      <xdr:spPr>
        <a:xfrm>
          <a:off x="7594111" y="93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96920</xdr:rowOff>
    </xdr:from>
    <xdr:to>
      <xdr:col>36</xdr:col>
      <xdr:colOff>165100</xdr:colOff>
      <xdr:row>56</xdr:row>
      <xdr:rowOff>27070</xdr:rowOff>
    </xdr:to>
    <xdr:sp macro="" textlink="">
      <xdr:nvSpPr>
        <xdr:cNvPr id="355" name="フローチャート: 判断 354"/>
        <xdr:cNvSpPr/>
      </xdr:nvSpPr>
      <xdr:spPr>
        <a:xfrm>
          <a:off x="6921500" y="95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43597</xdr:rowOff>
    </xdr:from>
    <xdr:ext cx="534377" cy="259045"/>
    <xdr:sp macro="" textlink="">
      <xdr:nvSpPr>
        <xdr:cNvPr id="356" name="テキスト ボックス 355"/>
        <xdr:cNvSpPr txBox="1"/>
      </xdr:nvSpPr>
      <xdr:spPr>
        <a:xfrm>
          <a:off x="6705111" y="930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65107</xdr:rowOff>
    </xdr:from>
    <xdr:to>
      <xdr:col>55</xdr:col>
      <xdr:colOff>50800</xdr:colOff>
      <xdr:row>57</xdr:row>
      <xdr:rowOff>166707</xdr:rowOff>
    </xdr:to>
    <xdr:sp macro="" textlink="">
      <xdr:nvSpPr>
        <xdr:cNvPr id="362" name="楕円 361"/>
        <xdr:cNvSpPr/>
      </xdr:nvSpPr>
      <xdr:spPr>
        <a:xfrm>
          <a:off x="10426700" y="98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43534</xdr:rowOff>
    </xdr:from>
    <xdr:ext cx="534377" cy="259045"/>
    <xdr:sp macro="" textlink="">
      <xdr:nvSpPr>
        <xdr:cNvPr id="363" name="農林水産業費該当値テキスト"/>
        <xdr:cNvSpPr txBox="1"/>
      </xdr:nvSpPr>
      <xdr:spPr>
        <a:xfrm>
          <a:off x="10528300" y="98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54876</xdr:rowOff>
    </xdr:from>
    <xdr:to>
      <xdr:col>50</xdr:col>
      <xdr:colOff>165100</xdr:colOff>
      <xdr:row>57</xdr:row>
      <xdr:rowOff>156476</xdr:rowOff>
    </xdr:to>
    <xdr:sp macro="" textlink="">
      <xdr:nvSpPr>
        <xdr:cNvPr id="364" name="楕円 363"/>
        <xdr:cNvSpPr/>
      </xdr:nvSpPr>
      <xdr:spPr>
        <a:xfrm>
          <a:off x="9588500" y="98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147603</xdr:rowOff>
    </xdr:from>
    <xdr:ext cx="534377" cy="259045"/>
    <xdr:sp macro="" textlink="">
      <xdr:nvSpPr>
        <xdr:cNvPr id="365" name="テキスト ボックス 364"/>
        <xdr:cNvSpPr txBox="1"/>
      </xdr:nvSpPr>
      <xdr:spPr>
        <a:xfrm>
          <a:off x="9372111" y="99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115570</xdr:rowOff>
    </xdr:from>
    <xdr:to>
      <xdr:col>46</xdr:col>
      <xdr:colOff>38100</xdr:colOff>
      <xdr:row>57</xdr:row>
      <xdr:rowOff>45720</xdr:rowOff>
    </xdr:to>
    <xdr:sp macro="" textlink="">
      <xdr:nvSpPr>
        <xdr:cNvPr id="366" name="楕円 365"/>
        <xdr:cNvSpPr/>
      </xdr:nvSpPr>
      <xdr:spPr>
        <a:xfrm>
          <a:off x="8699500" y="97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36847</xdr:rowOff>
    </xdr:from>
    <xdr:ext cx="534377" cy="259045"/>
    <xdr:sp macro="" textlink="">
      <xdr:nvSpPr>
        <xdr:cNvPr id="367" name="テキスト ボックス 366"/>
        <xdr:cNvSpPr txBox="1"/>
      </xdr:nvSpPr>
      <xdr:spPr>
        <a:xfrm>
          <a:off x="8483111" y="98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77794</xdr:rowOff>
    </xdr:from>
    <xdr:to>
      <xdr:col>41</xdr:col>
      <xdr:colOff>101600</xdr:colOff>
      <xdr:row>58</xdr:row>
      <xdr:rowOff>7944</xdr:rowOff>
    </xdr:to>
    <xdr:sp macro="" textlink="">
      <xdr:nvSpPr>
        <xdr:cNvPr id="368" name="楕円 367"/>
        <xdr:cNvSpPr/>
      </xdr:nvSpPr>
      <xdr:spPr>
        <a:xfrm>
          <a:off x="7810500" y="985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170521</xdr:rowOff>
    </xdr:from>
    <xdr:ext cx="534377" cy="259045"/>
    <xdr:sp macro="" textlink="">
      <xdr:nvSpPr>
        <xdr:cNvPr id="369" name="テキスト ボックス 368"/>
        <xdr:cNvSpPr txBox="1"/>
      </xdr:nvSpPr>
      <xdr:spPr>
        <a:xfrm>
          <a:off x="7594111" y="99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134124</xdr:rowOff>
    </xdr:from>
    <xdr:to>
      <xdr:col>36</xdr:col>
      <xdr:colOff>165100</xdr:colOff>
      <xdr:row>57</xdr:row>
      <xdr:rowOff>64274</xdr:rowOff>
    </xdr:to>
    <xdr:sp macro="" textlink="">
      <xdr:nvSpPr>
        <xdr:cNvPr id="370" name="楕円 369"/>
        <xdr:cNvSpPr/>
      </xdr:nvSpPr>
      <xdr:spPr>
        <a:xfrm>
          <a:off x="6921500" y="97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55401</xdr:rowOff>
    </xdr:from>
    <xdr:ext cx="534377" cy="259045"/>
    <xdr:sp macro="" textlink="">
      <xdr:nvSpPr>
        <xdr:cNvPr id="371" name="テキスト ボックス 370"/>
        <xdr:cNvSpPr txBox="1"/>
      </xdr:nvSpPr>
      <xdr:spPr>
        <a:xfrm>
          <a:off x="6705111" y="982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38336</xdr:rowOff>
    </xdr:from>
    <xdr:to>
      <xdr:col>55</xdr:col>
      <xdr:colOff>0</xdr:colOff>
      <xdr:row>78</xdr:row>
      <xdr:rowOff>13951</xdr:rowOff>
    </xdr:to>
    <xdr:cxnSp macro="">
      <xdr:nvCxnSpPr>
        <xdr:cNvPr id="400" name="直線コネクタ 399"/>
        <xdr:cNvCxnSpPr/>
      </xdr:nvCxnSpPr>
      <xdr:spPr>
        <a:xfrm>
          <a:off x="9639300" y="13239986"/>
          <a:ext cx="838200" cy="14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1" name="商工費平均値テキスト"/>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38336</xdr:rowOff>
    </xdr:from>
    <xdr:to>
      <xdr:col>50</xdr:col>
      <xdr:colOff>114300</xdr:colOff>
      <xdr:row>78</xdr:row>
      <xdr:rowOff>170447</xdr:rowOff>
    </xdr:to>
    <xdr:cxnSp macro="">
      <xdr:nvCxnSpPr>
        <xdr:cNvPr id="403" name="直線コネクタ 402"/>
        <xdr:cNvCxnSpPr/>
      </xdr:nvCxnSpPr>
      <xdr:spPr>
        <a:xfrm flipV="1">
          <a:off x="8750300" y="13239986"/>
          <a:ext cx="889000" cy="30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153264</xdr:rowOff>
    </xdr:from>
    <xdr:to>
      <xdr:col>45</xdr:col>
      <xdr:colOff>177800</xdr:colOff>
      <xdr:row>78</xdr:row>
      <xdr:rowOff>170447</xdr:rowOff>
    </xdr:to>
    <xdr:cxnSp macro="">
      <xdr:nvCxnSpPr>
        <xdr:cNvPr id="406" name="直線コネクタ 405"/>
        <xdr:cNvCxnSpPr/>
      </xdr:nvCxnSpPr>
      <xdr:spPr>
        <a:xfrm>
          <a:off x="7861300" y="13526364"/>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150394</xdr:rowOff>
    </xdr:from>
    <xdr:to>
      <xdr:col>46</xdr:col>
      <xdr:colOff>38100</xdr:colOff>
      <xdr:row>77</xdr:row>
      <xdr:rowOff>80544</xdr:rowOff>
    </xdr:to>
    <xdr:sp macro="" textlink="">
      <xdr:nvSpPr>
        <xdr:cNvPr id="407" name="フローチャート: 判断 406"/>
        <xdr:cNvSpPr/>
      </xdr:nvSpPr>
      <xdr:spPr>
        <a:xfrm>
          <a:off x="8699500" y="1318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97070</xdr:rowOff>
    </xdr:from>
    <xdr:ext cx="534377" cy="259045"/>
    <xdr:sp macro="" textlink="">
      <xdr:nvSpPr>
        <xdr:cNvPr id="408" name="テキスト ボックス 407"/>
        <xdr:cNvSpPr txBox="1"/>
      </xdr:nvSpPr>
      <xdr:spPr>
        <a:xfrm>
          <a:off x="8483111" y="129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153264</xdr:rowOff>
    </xdr:from>
    <xdr:to>
      <xdr:col>41</xdr:col>
      <xdr:colOff>50800</xdr:colOff>
      <xdr:row>78</xdr:row>
      <xdr:rowOff>159741</xdr:rowOff>
    </xdr:to>
    <xdr:cxnSp macro="">
      <xdr:nvCxnSpPr>
        <xdr:cNvPr id="409" name="直線コネクタ 408"/>
        <xdr:cNvCxnSpPr/>
      </xdr:nvCxnSpPr>
      <xdr:spPr>
        <a:xfrm flipV="1">
          <a:off x="6972300" y="1352636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43504</xdr:rowOff>
    </xdr:from>
    <xdr:to>
      <xdr:col>41</xdr:col>
      <xdr:colOff>101600</xdr:colOff>
      <xdr:row>77</xdr:row>
      <xdr:rowOff>145104</xdr:rowOff>
    </xdr:to>
    <xdr:sp macro="" textlink="">
      <xdr:nvSpPr>
        <xdr:cNvPr id="410" name="フローチャート: 判断 409"/>
        <xdr:cNvSpPr/>
      </xdr:nvSpPr>
      <xdr:spPr>
        <a:xfrm>
          <a:off x="7810500" y="1324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161631</xdr:rowOff>
    </xdr:from>
    <xdr:ext cx="534377" cy="259045"/>
    <xdr:sp macro="" textlink="">
      <xdr:nvSpPr>
        <xdr:cNvPr id="411" name="テキスト ボックス 410"/>
        <xdr:cNvSpPr txBox="1"/>
      </xdr:nvSpPr>
      <xdr:spPr>
        <a:xfrm>
          <a:off x="7594111" y="1302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29408</xdr:rowOff>
    </xdr:from>
    <xdr:to>
      <xdr:col>36</xdr:col>
      <xdr:colOff>165100</xdr:colOff>
      <xdr:row>77</xdr:row>
      <xdr:rowOff>131008</xdr:rowOff>
    </xdr:to>
    <xdr:sp macro="" textlink="">
      <xdr:nvSpPr>
        <xdr:cNvPr id="412" name="フローチャート: 判断 411"/>
        <xdr:cNvSpPr/>
      </xdr:nvSpPr>
      <xdr:spPr>
        <a:xfrm>
          <a:off x="6921500" y="13231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147535</xdr:rowOff>
    </xdr:from>
    <xdr:ext cx="534377" cy="259045"/>
    <xdr:sp macro="" textlink="">
      <xdr:nvSpPr>
        <xdr:cNvPr id="413" name="テキスト ボックス 412"/>
        <xdr:cNvSpPr txBox="1"/>
      </xdr:nvSpPr>
      <xdr:spPr>
        <a:xfrm>
          <a:off x="6705111" y="130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134601</xdr:rowOff>
    </xdr:from>
    <xdr:to>
      <xdr:col>55</xdr:col>
      <xdr:colOff>50800</xdr:colOff>
      <xdr:row>78</xdr:row>
      <xdr:rowOff>64751</xdr:rowOff>
    </xdr:to>
    <xdr:sp macro="" textlink="">
      <xdr:nvSpPr>
        <xdr:cNvPr id="419" name="楕円 418"/>
        <xdr:cNvSpPr/>
      </xdr:nvSpPr>
      <xdr:spPr>
        <a:xfrm>
          <a:off x="10426700" y="133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113028</xdr:rowOff>
    </xdr:from>
    <xdr:ext cx="534377" cy="259045"/>
    <xdr:sp macro="" textlink="">
      <xdr:nvSpPr>
        <xdr:cNvPr id="420" name="商工費該当値テキスト"/>
        <xdr:cNvSpPr txBox="1"/>
      </xdr:nvSpPr>
      <xdr:spPr>
        <a:xfrm>
          <a:off x="10528300" y="1331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158986</xdr:rowOff>
    </xdr:from>
    <xdr:to>
      <xdr:col>50</xdr:col>
      <xdr:colOff>165100</xdr:colOff>
      <xdr:row>77</xdr:row>
      <xdr:rowOff>89136</xdr:rowOff>
    </xdr:to>
    <xdr:sp macro="" textlink="">
      <xdr:nvSpPr>
        <xdr:cNvPr id="421" name="楕円 420"/>
        <xdr:cNvSpPr/>
      </xdr:nvSpPr>
      <xdr:spPr>
        <a:xfrm>
          <a:off x="9588500" y="131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80263</xdr:rowOff>
    </xdr:from>
    <xdr:ext cx="534377" cy="259045"/>
    <xdr:sp macro="" textlink="">
      <xdr:nvSpPr>
        <xdr:cNvPr id="422" name="テキスト ボックス 421"/>
        <xdr:cNvSpPr txBox="1"/>
      </xdr:nvSpPr>
      <xdr:spPr>
        <a:xfrm>
          <a:off x="9372111" y="13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119647</xdr:rowOff>
    </xdr:from>
    <xdr:to>
      <xdr:col>46</xdr:col>
      <xdr:colOff>38100</xdr:colOff>
      <xdr:row>79</xdr:row>
      <xdr:rowOff>49797</xdr:rowOff>
    </xdr:to>
    <xdr:sp macro="" textlink="">
      <xdr:nvSpPr>
        <xdr:cNvPr id="423" name="楕円 422"/>
        <xdr:cNvSpPr/>
      </xdr:nvSpPr>
      <xdr:spPr>
        <a:xfrm>
          <a:off x="8699500" y="134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40924</xdr:rowOff>
    </xdr:from>
    <xdr:ext cx="469744" cy="259045"/>
    <xdr:sp macro="" textlink="">
      <xdr:nvSpPr>
        <xdr:cNvPr id="424" name="テキスト ボックス 423"/>
        <xdr:cNvSpPr txBox="1"/>
      </xdr:nvSpPr>
      <xdr:spPr>
        <a:xfrm>
          <a:off x="8515428" y="1358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102464</xdr:rowOff>
    </xdr:from>
    <xdr:to>
      <xdr:col>41</xdr:col>
      <xdr:colOff>101600</xdr:colOff>
      <xdr:row>79</xdr:row>
      <xdr:rowOff>32614</xdr:rowOff>
    </xdr:to>
    <xdr:sp macro="" textlink="">
      <xdr:nvSpPr>
        <xdr:cNvPr id="425" name="楕円 424"/>
        <xdr:cNvSpPr/>
      </xdr:nvSpPr>
      <xdr:spPr>
        <a:xfrm>
          <a:off x="7810500" y="134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23741</xdr:rowOff>
    </xdr:from>
    <xdr:ext cx="469744" cy="259045"/>
    <xdr:sp macro="" textlink="">
      <xdr:nvSpPr>
        <xdr:cNvPr id="426" name="テキスト ボックス 425"/>
        <xdr:cNvSpPr txBox="1"/>
      </xdr:nvSpPr>
      <xdr:spPr>
        <a:xfrm>
          <a:off x="7626428" y="1356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108941</xdr:rowOff>
    </xdr:from>
    <xdr:to>
      <xdr:col>36</xdr:col>
      <xdr:colOff>165100</xdr:colOff>
      <xdr:row>79</xdr:row>
      <xdr:rowOff>39091</xdr:rowOff>
    </xdr:to>
    <xdr:sp macro="" textlink="">
      <xdr:nvSpPr>
        <xdr:cNvPr id="427" name="楕円 426"/>
        <xdr:cNvSpPr/>
      </xdr:nvSpPr>
      <xdr:spPr>
        <a:xfrm>
          <a:off x="6921500" y="134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30218</xdr:rowOff>
    </xdr:from>
    <xdr:ext cx="469744" cy="259045"/>
    <xdr:sp macro="" textlink="">
      <xdr:nvSpPr>
        <xdr:cNvPr id="428" name="テキスト ボックス 427"/>
        <xdr:cNvSpPr txBox="1"/>
      </xdr:nvSpPr>
      <xdr:spPr>
        <a:xfrm>
          <a:off x="6737428" y="135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30155</xdr:rowOff>
    </xdr:from>
    <xdr:to>
      <xdr:col>55</xdr:col>
      <xdr:colOff>0</xdr:colOff>
      <xdr:row>98</xdr:row>
      <xdr:rowOff>33694</xdr:rowOff>
    </xdr:to>
    <xdr:cxnSp macro="">
      <xdr:nvCxnSpPr>
        <xdr:cNvPr id="455" name="直線コネクタ 454"/>
        <xdr:cNvCxnSpPr/>
      </xdr:nvCxnSpPr>
      <xdr:spPr>
        <a:xfrm flipV="1">
          <a:off x="9639300" y="16832255"/>
          <a:ext cx="8382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23823</xdr:rowOff>
    </xdr:from>
    <xdr:to>
      <xdr:col>50</xdr:col>
      <xdr:colOff>114300</xdr:colOff>
      <xdr:row>98</xdr:row>
      <xdr:rowOff>33694</xdr:rowOff>
    </xdr:to>
    <xdr:cxnSp macro="">
      <xdr:nvCxnSpPr>
        <xdr:cNvPr id="458" name="直線コネクタ 457"/>
        <xdr:cNvCxnSpPr/>
      </xdr:nvCxnSpPr>
      <xdr:spPr>
        <a:xfrm>
          <a:off x="8750300" y="16825923"/>
          <a:ext cx="8890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23823</xdr:rowOff>
    </xdr:from>
    <xdr:to>
      <xdr:col>45</xdr:col>
      <xdr:colOff>177800</xdr:colOff>
      <xdr:row>98</xdr:row>
      <xdr:rowOff>37663</xdr:rowOff>
    </xdr:to>
    <xdr:cxnSp macro="">
      <xdr:nvCxnSpPr>
        <xdr:cNvPr id="461" name="直線コネクタ 460"/>
        <xdr:cNvCxnSpPr/>
      </xdr:nvCxnSpPr>
      <xdr:spPr>
        <a:xfrm flipV="1">
          <a:off x="7861300" y="16825923"/>
          <a:ext cx="8890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170903</xdr:rowOff>
    </xdr:from>
    <xdr:to>
      <xdr:col>46</xdr:col>
      <xdr:colOff>38100</xdr:colOff>
      <xdr:row>97</xdr:row>
      <xdr:rowOff>101053</xdr:rowOff>
    </xdr:to>
    <xdr:sp macro="" textlink="">
      <xdr:nvSpPr>
        <xdr:cNvPr id="462" name="フローチャート: 判断 461"/>
        <xdr:cNvSpPr/>
      </xdr:nvSpPr>
      <xdr:spPr>
        <a:xfrm>
          <a:off x="86995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117580</xdr:rowOff>
    </xdr:from>
    <xdr:ext cx="534377" cy="259045"/>
    <xdr:sp macro="" textlink="">
      <xdr:nvSpPr>
        <xdr:cNvPr id="463" name="テキスト ボックス 462"/>
        <xdr:cNvSpPr txBox="1"/>
      </xdr:nvSpPr>
      <xdr:spPr>
        <a:xfrm>
          <a:off x="8483111" y="164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25989</xdr:rowOff>
    </xdr:from>
    <xdr:to>
      <xdr:col>41</xdr:col>
      <xdr:colOff>50800</xdr:colOff>
      <xdr:row>98</xdr:row>
      <xdr:rowOff>37663</xdr:rowOff>
    </xdr:to>
    <xdr:cxnSp macro="">
      <xdr:nvCxnSpPr>
        <xdr:cNvPr id="464" name="直線コネクタ 463"/>
        <xdr:cNvCxnSpPr/>
      </xdr:nvCxnSpPr>
      <xdr:spPr>
        <a:xfrm>
          <a:off x="6972300" y="16828089"/>
          <a:ext cx="8890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161128</xdr:rowOff>
    </xdr:from>
    <xdr:to>
      <xdr:col>41</xdr:col>
      <xdr:colOff>101600</xdr:colOff>
      <xdr:row>97</xdr:row>
      <xdr:rowOff>91278</xdr:rowOff>
    </xdr:to>
    <xdr:sp macro="" textlink="">
      <xdr:nvSpPr>
        <xdr:cNvPr id="465" name="フローチャート: 判断 464"/>
        <xdr:cNvSpPr/>
      </xdr:nvSpPr>
      <xdr:spPr>
        <a:xfrm>
          <a:off x="7810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107805</xdr:rowOff>
    </xdr:from>
    <xdr:ext cx="534377" cy="259045"/>
    <xdr:sp macro="" textlink="">
      <xdr:nvSpPr>
        <xdr:cNvPr id="466" name="テキスト ボックス 465"/>
        <xdr:cNvSpPr txBox="1"/>
      </xdr:nvSpPr>
      <xdr:spPr>
        <a:xfrm>
          <a:off x="7594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xdr:rowOff>
    </xdr:from>
    <xdr:to>
      <xdr:col>36</xdr:col>
      <xdr:colOff>165100</xdr:colOff>
      <xdr:row>97</xdr:row>
      <xdr:rowOff>102791</xdr:rowOff>
    </xdr:to>
    <xdr:sp macro="" textlink="">
      <xdr:nvSpPr>
        <xdr:cNvPr id="467" name="フローチャート: 判断 466"/>
        <xdr:cNvSpPr/>
      </xdr:nvSpPr>
      <xdr:spPr>
        <a:xfrm>
          <a:off x="6921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119318</xdr:rowOff>
    </xdr:from>
    <xdr:ext cx="534377" cy="259045"/>
    <xdr:sp macro="" textlink="">
      <xdr:nvSpPr>
        <xdr:cNvPr id="468" name="テキスト ボックス 467"/>
        <xdr:cNvSpPr txBox="1"/>
      </xdr:nvSpPr>
      <xdr:spPr>
        <a:xfrm>
          <a:off x="6705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150805</xdr:rowOff>
    </xdr:from>
    <xdr:to>
      <xdr:col>55</xdr:col>
      <xdr:colOff>50800</xdr:colOff>
      <xdr:row>98</xdr:row>
      <xdr:rowOff>80955</xdr:rowOff>
    </xdr:to>
    <xdr:sp macro="" textlink="">
      <xdr:nvSpPr>
        <xdr:cNvPr id="474" name="楕円 473"/>
        <xdr:cNvSpPr/>
      </xdr:nvSpPr>
      <xdr:spPr>
        <a:xfrm>
          <a:off x="10426700" y="167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65732</xdr:rowOff>
    </xdr:from>
    <xdr:ext cx="534377" cy="259045"/>
    <xdr:sp macro="" textlink="">
      <xdr:nvSpPr>
        <xdr:cNvPr id="475" name="土木費該当値テキスト"/>
        <xdr:cNvSpPr txBox="1"/>
      </xdr:nvSpPr>
      <xdr:spPr>
        <a:xfrm>
          <a:off x="10528300" y="1669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154344</xdr:rowOff>
    </xdr:from>
    <xdr:to>
      <xdr:col>50</xdr:col>
      <xdr:colOff>165100</xdr:colOff>
      <xdr:row>98</xdr:row>
      <xdr:rowOff>84494</xdr:rowOff>
    </xdr:to>
    <xdr:sp macro="" textlink="">
      <xdr:nvSpPr>
        <xdr:cNvPr id="476" name="楕円 475"/>
        <xdr:cNvSpPr/>
      </xdr:nvSpPr>
      <xdr:spPr>
        <a:xfrm>
          <a:off x="9588500" y="167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75621</xdr:rowOff>
    </xdr:from>
    <xdr:ext cx="534377" cy="259045"/>
    <xdr:sp macro="" textlink="">
      <xdr:nvSpPr>
        <xdr:cNvPr id="477" name="テキスト ボックス 476"/>
        <xdr:cNvSpPr txBox="1"/>
      </xdr:nvSpPr>
      <xdr:spPr>
        <a:xfrm>
          <a:off x="9372111" y="1687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144473</xdr:rowOff>
    </xdr:from>
    <xdr:to>
      <xdr:col>46</xdr:col>
      <xdr:colOff>38100</xdr:colOff>
      <xdr:row>98</xdr:row>
      <xdr:rowOff>74623</xdr:rowOff>
    </xdr:to>
    <xdr:sp macro="" textlink="">
      <xdr:nvSpPr>
        <xdr:cNvPr id="478" name="楕円 477"/>
        <xdr:cNvSpPr/>
      </xdr:nvSpPr>
      <xdr:spPr>
        <a:xfrm>
          <a:off x="8699500" y="1677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65750</xdr:rowOff>
    </xdr:from>
    <xdr:ext cx="534377" cy="259045"/>
    <xdr:sp macro="" textlink="">
      <xdr:nvSpPr>
        <xdr:cNvPr id="479" name="テキスト ボックス 478"/>
        <xdr:cNvSpPr txBox="1"/>
      </xdr:nvSpPr>
      <xdr:spPr>
        <a:xfrm>
          <a:off x="8483111" y="168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158313</xdr:rowOff>
    </xdr:from>
    <xdr:to>
      <xdr:col>41</xdr:col>
      <xdr:colOff>101600</xdr:colOff>
      <xdr:row>98</xdr:row>
      <xdr:rowOff>88463</xdr:rowOff>
    </xdr:to>
    <xdr:sp macro="" textlink="">
      <xdr:nvSpPr>
        <xdr:cNvPr id="480" name="楕円 479"/>
        <xdr:cNvSpPr/>
      </xdr:nvSpPr>
      <xdr:spPr>
        <a:xfrm>
          <a:off x="7810500" y="167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79590</xdr:rowOff>
    </xdr:from>
    <xdr:ext cx="534377" cy="259045"/>
    <xdr:sp macro="" textlink="">
      <xdr:nvSpPr>
        <xdr:cNvPr id="481" name="テキスト ボックス 480"/>
        <xdr:cNvSpPr txBox="1"/>
      </xdr:nvSpPr>
      <xdr:spPr>
        <a:xfrm>
          <a:off x="7594111" y="1688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146639</xdr:rowOff>
    </xdr:from>
    <xdr:to>
      <xdr:col>36</xdr:col>
      <xdr:colOff>165100</xdr:colOff>
      <xdr:row>98</xdr:row>
      <xdr:rowOff>76789</xdr:rowOff>
    </xdr:to>
    <xdr:sp macro="" textlink="">
      <xdr:nvSpPr>
        <xdr:cNvPr id="482" name="楕円 481"/>
        <xdr:cNvSpPr/>
      </xdr:nvSpPr>
      <xdr:spPr>
        <a:xfrm>
          <a:off x="6921500" y="167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67916</xdr:rowOff>
    </xdr:from>
    <xdr:ext cx="534377" cy="259045"/>
    <xdr:sp macro="" textlink="">
      <xdr:nvSpPr>
        <xdr:cNvPr id="483" name="テキスト ボックス 482"/>
        <xdr:cNvSpPr txBox="1"/>
      </xdr:nvSpPr>
      <xdr:spPr>
        <a:xfrm>
          <a:off x="6705111" y="168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75597</xdr:rowOff>
    </xdr:from>
    <xdr:to>
      <xdr:col>85</xdr:col>
      <xdr:colOff>127000</xdr:colOff>
      <xdr:row>37</xdr:row>
      <xdr:rowOff>76968</xdr:rowOff>
    </xdr:to>
    <xdr:cxnSp macro="">
      <xdr:nvCxnSpPr>
        <xdr:cNvPr id="512" name="直線コネクタ 511"/>
        <xdr:cNvCxnSpPr/>
      </xdr:nvCxnSpPr>
      <xdr:spPr>
        <a:xfrm flipV="1">
          <a:off x="15481300" y="6419247"/>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76968</xdr:rowOff>
    </xdr:from>
    <xdr:to>
      <xdr:col>81</xdr:col>
      <xdr:colOff>50800</xdr:colOff>
      <xdr:row>37</xdr:row>
      <xdr:rowOff>97657</xdr:rowOff>
    </xdr:to>
    <xdr:cxnSp macro="">
      <xdr:nvCxnSpPr>
        <xdr:cNvPr id="515" name="直線コネクタ 514"/>
        <xdr:cNvCxnSpPr/>
      </xdr:nvCxnSpPr>
      <xdr:spPr>
        <a:xfrm flipV="1">
          <a:off x="14592300" y="6420618"/>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7" name="テキスト ボックス 516"/>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97657</xdr:rowOff>
    </xdr:from>
    <xdr:to>
      <xdr:col>76</xdr:col>
      <xdr:colOff>114300</xdr:colOff>
      <xdr:row>37</xdr:row>
      <xdr:rowOff>100647</xdr:rowOff>
    </xdr:to>
    <xdr:cxnSp macro="">
      <xdr:nvCxnSpPr>
        <xdr:cNvPr id="518" name="直線コネクタ 517"/>
        <xdr:cNvCxnSpPr/>
      </xdr:nvCxnSpPr>
      <xdr:spPr>
        <a:xfrm flipV="1">
          <a:off x="13703300" y="6441307"/>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148393</xdr:rowOff>
    </xdr:from>
    <xdr:to>
      <xdr:col>76</xdr:col>
      <xdr:colOff>165100</xdr:colOff>
      <xdr:row>36</xdr:row>
      <xdr:rowOff>78543</xdr:rowOff>
    </xdr:to>
    <xdr:sp macro="" textlink="">
      <xdr:nvSpPr>
        <xdr:cNvPr id="519" name="フローチャート: 判断 518"/>
        <xdr:cNvSpPr/>
      </xdr:nvSpPr>
      <xdr:spPr>
        <a:xfrm>
          <a:off x="14541500" y="6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95070</xdr:rowOff>
    </xdr:from>
    <xdr:ext cx="534377" cy="259045"/>
    <xdr:sp macro="" textlink="">
      <xdr:nvSpPr>
        <xdr:cNvPr id="520" name="テキスト ボックス 519"/>
        <xdr:cNvSpPr txBox="1"/>
      </xdr:nvSpPr>
      <xdr:spPr>
        <a:xfrm>
          <a:off x="14325111" y="592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46984</xdr:rowOff>
    </xdr:from>
    <xdr:to>
      <xdr:col>71</xdr:col>
      <xdr:colOff>177800</xdr:colOff>
      <xdr:row>37</xdr:row>
      <xdr:rowOff>100647</xdr:rowOff>
    </xdr:to>
    <xdr:cxnSp macro="">
      <xdr:nvCxnSpPr>
        <xdr:cNvPr id="521" name="直線コネクタ 520"/>
        <xdr:cNvCxnSpPr/>
      </xdr:nvCxnSpPr>
      <xdr:spPr>
        <a:xfrm>
          <a:off x="12814300" y="6390634"/>
          <a:ext cx="889000" cy="5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137573</xdr:rowOff>
    </xdr:from>
    <xdr:to>
      <xdr:col>72</xdr:col>
      <xdr:colOff>38100</xdr:colOff>
      <xdr:row>36</xdr:row>
      <xdr:rowOff>67723</xdr:rowOff>
    </xdr:to>
    <xdr:sp macro="" textlink="">
      <xdr:nvSpPr>
        <xdr:cNvPr id="522" name="フローチャート: 判断 521"/>
        <xdr:cNvSpPr/>
      </xdr:nvSpPr>
      <xdr:spPr>
        <a:xfrm>
          <a:off x="13652500" y="613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84250</xdr:rowOff>
    </xdr:from>
    <xdr:ext cx="534377" cy="259045"/>
    <xdr:sp macro="" textlink="">
      <xdr:nvSpPr>
        <xdr:cNvPr id="523" name="テキスト ボックス 522"/>
        <xdr:cNvSpPr txBox="1"/>
      </xdr:nvSpPr>
      <xdr:spPr>
        <a:xfrm>
          <a:off x="13436111" y="591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22701</xdr:rowOff>
    </xdr:from>
    <xdr:to>
      <xdr:col>67</xdr:col>
      <xdr:colOff>101600</xdr:colOff>
      <xdr:row>36</xdr:row>
      <xdr:rowOff>124301</xdr:rowOff>
    </xdr:to>
    <xdr:sp macro="" textlink="">
      <xdr:nvSpPr>
        <xdr:cNvPr id="524" name="フローチャート: 判断 523"/>
        <xdr:cNvSpPr/>
      </xdr:nvSpPr>
      <xdr:spPr>
        <a:xfrm>
          <a:off x="127635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140828</xdr:rowOff>
    </xdr:from>
    <xdr:ext cx="534377" cy="259045"/>
    <xdr:sp macro="" textlink="">
      <xdr:nvSpPr>
        <xdr:cNvPr id="525" name="テキスト ボックス 524"/>
        <xdr:cNvSpPr txBox="1"/>
      </xdr:nvSpPr>
      <xdr:spPr>
        <a:xfrm>
          <a:off x="12547111" y="597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24797</xdr:rowOff>
    </xdr:from>
    <xdr:to>
      <xdr:col>85</xdr:col>
      <xdr:colOff>177800</xdr:colOff>
      <xdr:row>37</xdr:row>
      <xdr:rowOff>126397</xdr:rowOff>
    </xdr:to>
    <xdr:sp macro="" textlink="">
      <xdr:nvSpPr>
        <xdr:cNvPr id="531" name="楕円 530"/>
        <xdr:cNvSpPr/>
      </xdr:nvSpPr>
      <xdr:spPr>
        <a:xfrm>
          <a:off x="16268700" y="636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111174</xdr:rowOff>
    </xdr:from>
    <xdr:ext cx="534377" cy="259045"/>
    <xdr:sp macro="" textlink="">
      <xdr:nvSpPr>
        <xdr:cNvPr id="532" name="消防費該当値テキスト"/>
        <xdr:cNvSpPr txBox="1"/>
      </xdr:nvSpPr>
      <xdr:spPr>
        <a:xfrm>
          <a:off x="16370300" y="62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26168</xdr:rowOff>
    </xdr:from>
    <xdr:to>
      <xdr:col>81</xdr:col>
      <xdr:colOff>101600</xdr:colOff>
      <xdr:row>37</xdr:row>
      <xdr:rowOff>127768</xdr:rowOff>
    </xdr:to>
    <xdr:sp macro="" textlink="">
      <xdr:nvSpPr>
        <xdr:cNvPr id="533" name="楕円 532"/>
        <xdr:cNvSpPr/>
      </xdr:nvSpPr>
      <xdr:spPr>
        <a:xfrm>
          <a:off x="15430500" y="63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118895</xdr:rowOff>
    </xdr:from>
    <xdr:ext cx="534377" cy="259045"/>
    <xdr:sp macro="" textlink="">
      <xdr:nvSpPr>
        <xdr:cNvPr id="534" name="テキスト ボックス 533"/>
        <xdr:cNvSpPr txBox="1"/>
      </xdr:nvSpPr>
      <xdr:spPr>
        <a:xfrm>
          <a:off x="15214111" y="64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46857</xdr:rowOff>
    </xdr:from>
    <xdr:to>
      <xdr:col>76</xdr:col>
      <xdr:colOff>165100</xdr:colOff>
      <xdr:row>37</xdr:row>
      <xdr:rowOff>148457</xdr:rowOff>
    </xdr:to>
    <xdr:sp macro="" textlink="">
      <xdr:nvSpPr>
        <xdr:cNvPr id="535" name="楕円 534"/>
        <xdr:cNvSpPr/>
      </xdr:nvSpPr>
      <xdr:spPr>
        <a:xfrm>
          <a:off x="14541500" y="639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139584</xdr:rowOff>
    </xdr:from>
    <xdr:ext cx="534377" cy="259045"/>
    <xdr:sp macro="" textlink="">
      <xdr:nvSpPr>
        <xdr:cNvPr id="536" name="テキスト ボックス 535"/>
        <xdr:cNvSpPr txBox="1"/>
      </xdr:nvSpPr>
      <xdr:spPr>
        <a:xfrm>
          <a:off x="14325111" y="648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49847</xdr:rowOff>
    </xdr:from>
    <xdr:to>
      <xdr:col>72</xdr:col>
      <xdr:colOff>38100</xdr:colOff>
      <xdr:row>37</xdr:row>
      <xdr:rowOff>151447</xdr:rowOff>
    </xdr:to>
    <xdr:sp macro="" textlink="">
      <xdr:nvSpPr>
        <xdr:cNvPr id="537" name="楕円 536"/>
        <xdr:cNvSpPr/>
      </xdr:nvSpPr>
      <xdr:spPr>
        <a:xfrm>
          <a:off x="13652500" y="63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142574</xdr:rowOff>
    </xdr:from>
    <xdr:ext cx="534377" cy="259045"/>
    <xdr:sp macro="" textlink="">
      <xdr:nvSpPr>
        <xdr:cNvPr id="538" name="テキスト ボックス 537"/>
        <xdr:cNvSpPr txBox="1"/>
      </xdr:nvSpPr>
      <xdr:spPr>
        <a:xfrm>
          <a:off x="13436111" y="64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167634</xdr:rowOff>
    </xdr:from>
    <xdr:to>
      <xdr:col>67</xdr:col>
      <xdr:colOff>101600</xdr:colOff>
      <xdr:row>37</xdr:row>
      <xdr:rowOff>97784</xdr:rowOff>
    </xdr:to>
    <xdr:sp macro="" textlink="">
      <xdr:nvSpPr>
        <xdr:cNvPr id="539" name="楕円 538"/>
        <xdr:cNvSpPr/>
      </xdr:nvSpPr>
      <xdr:spPr>
        <a:xfrm>
          <a:off x="12763500" y="63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88911</xdr:rowOff>
    </xdr:from>
    <xdr:ext cx="534377" cy="259045"/>
    <xdr:sp macro="" textlink="">
      <xdr:nvSpPr>
        <xdr:cNvPr id="540" name="テキスト ボックス 539"/>
        <xdr:cNvSpPr txBox="1"/>
      </xdr:nvSpPr>
      <xdr:spPr>
        <a:xfrm>
          <a:off x="12547111" y="6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20746</xdr:rowOff>
    </xdr:from>
    <xdr:to>
      <xdr:col>85</xdr:col>
      <xdr:colOff>127000</xdr:colOff>
      <xdr:row>57</xdr:row>
      <xdr:rowOff>109936</xdr:rowOff>
    </xdr:to>
    <xdr:cxnSp macro="">
      <xdr:nvCxnSpPr>
        <xdr:cNvPr id="567" name="直線コネクタ 566"/>
        <xdr:cNvCxnSpPr/>
      </xdr:nvCxnSpPr>
      <xdr:spPr>
        <a:xfrm>
          <a:off x="15481300" y="9793396"/>
          <a:ext cx="838200" cy="8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150806</xdr:rowOff>
    </xdr:from>
    <xdr:to>
      <xdr:col>81</xdr:col>
      <xdr:colOff>50800</xdr:colOff>
      <xdr:row>57</xdr:row>
      <xdr:rowOff>20746</xdr:rowOff>
    </xdr:to>
    <xdr:cxnSp macro="">
      <xdr:nvCxnSpPr>
        <xdr:cNvPr id="570" name="直線コネクタ 569"/>
        <xdr:cNvCxnSpPr/>
      </xdr:nvCxnSpPr>
      <xdr:spPr>
        <a:xfrm>
          <a:off x="14592300" y="9752006"/>
          <a:ext cx="889000" cy="4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2" name="テキスト ボックス 571"/>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150806</xdr:rowOff>
    </xdr:from>
    <xdr:to>
      <xdr:col>76</xdr:col>
      <xdr:colOff>114300</xdr:colOff>
      <xdr:row>57</xdr:row>
      <xdr:rowOff>43304</xdr:rowOff>
    </xdr:to>
    <xdr:cxnSp macro="">
      <xdr:nvCxnSpPr>
        <xdr:cNvPr id="573" name="直線コネクタ 572"/>
        <xdr:cNvCxnSpPr/>
      </xdr:nvCxnSpPr>
      <xdr:spPr>
        <a:xfrm flipV="1">
          <a:off x="13703300" y="9752006"/>
          <a:ext cx="889000" cy="6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4" name="フローチャート: 判断 573"/>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5" name="テキスト ボックス 574"/>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54986</xdr:rowOff>
    </xdr:from>
    <xdr:to>
      <xdr:col>71</xdr:col>
      <xdr:colOff>177800</xdr:colOff>
      <xdr:row>57</xdr:row>
      <xdr:rowOff>43304</xdr:rowOff>
    </xdr:to>
    <xdr:cxnSp macro="">
      <xdr:nvCxnSpPr>
        <xdr:cNvPr id="576" name="直線コネクタ 575"/>
        <xdr:cNvCxnSpPr/>
      </xdr:nvCxnSpPr>
      <xdr:spPr>
        <a:xfrm>
          <a:off x="12814300" y="9656186"/>
          <a:ext cx="889000" cy="15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7" name="フローチャート: 判断 576"/>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78" name="テキスト ボックス 577"/>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79" name="フローチャート: 判断 578"/>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0" name="テキスト ボックス 579"/>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59136</xdr:rowOff>
    </xdr:from>
    <xdr:to>
      <xdr:col>85</xdr:col>
      <xdr:colOff>177800</xdr:colOff>
      <xdr:row>57</xdr:row>
      <xdr:rowOff>160736</xdr:rowOff>
    </xdr:to>
    <xdr:sp macro="" textlink="">
      <xdr:nvSpPr>
        <xdr:cNvPr id="586" name="楕円 585"/>
        <xdr:cNvSpPr/>
      </xdr:nvSpPr>
      <xdr:spPr>
        <a:xfrm>
          <a:off x="16268700" y="98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145513</xdr:rowOff>
    </xdr:from>
    <xdr:ext cx="534377" cy="259045"/>
    <xdr:sp macro="" textlink="">
      <xdr:nvSpPr>
        <xdr:cNvPr id="587" name="教育費該当値テキスト"/>
        <xdr:cNvSpPr txBox="1"/>
      </xdr:nvSpPr>
      <xdr:spPr>
        <a:xfrm>
          <a:off x="16370300" y="97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141396</xdr:rowOff>
    </xdr:from>
    <xdr:to>
      <xdr:col>81</xdr:col>
      <xdr:colOff>101600</xdr:colOff>
      <xdr:row>57</xdr:row>
      <xdr:rowOff>71546</xdr:rowOff>
    </xdr:to>
    <xdr:sp macro="" textlink="">
      <xdr:nvSpPr>
        <xdr:cNvPr id="588" name="楕円 587"/>
        <xdr:cNvSpPr/>
      </xdr:nvSpPr>
      <xdr:spPr>
        <a:xfrm>
          <a:off x="15430500" y="97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62673</xdr:rowOff>
    </xdr:from>
    <xdr:ext cx="534377" cy="259045"/>
    <xdr:sp macro="" textlink="">
      <xdr:nvSpPr>
        <xdr:cNvPr id="589" name="テキスト ボックス 588"/>
        <xdr:cNvSpPr txBox="1"/>
      </xdr:nvSpPr>
      <xdr:spPr>
        <a:xfrm>
          <a:off x="15214111" y="98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100006</xdr:rowOff>
    </xdr:from>
    <xdr:to>
      <xdr:col>76</xdr:col>
      <xdr:colOff>165100</xdr:colOff>
      <xdr:row>57</xdr:row>
      <xdr:rowOff>30156</xdr:rowOff>
    </xdr:to>
    <xdr:sp macro="" textlink="">
      <xdr:nvSpPr>
        <xdr:cNvPr id="590" name="楕円 589"/>
        <xdr:cNvSpPr/>
      </xdr:nvSpPr>
      <xdr:spPr>
        <a:xfrm>
          <a:off x="14541500" y="97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21283</xdr:rowOff>
    </xdr:from>
    <xdr:ext cx="534377" cy="259045"/>
    <xdr:sp macro="" textlink="">
      <xdr:nvSpPr>
        <xdr:cNvPr id="591" name="テキスト ボックス 590"/>
        <xdr:cNvSpPr txBox="1"/>
      </xdr:nvSpPr>
      <xdr:spPr>
        <a:xfrm>
          <a:off x="14325111" y="97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163954</xdr:rowOff>
    </xdr:from>
    <xdr:to>
      <xdr:col>72</xdr:col>
      <xdr:colOff>38100</xdr:colOff>
      <xdr:row>57</xdr:row>
      <xdr:rowOff>94104</xdr:rowOff>
    </xdr:to>
    <xdr:sp macro="" textlink="">
      <xdr:nvSpPr>
        <xdr:cNvPr id="592" name="楕円 591"/>
        <xdr:cNvSpPr/>
      </xdr:nvSpPr>
      <xdr:spPr>
        <a:xfrm>
          <a:off x="13652500" y="976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85231</xdr:rowOff>
    </xdr:from>
    <xdr:ext cx="534377" cy="259045"/>
    <xdr:sp macro="" textlink="">
      <xdr:nvSpPr>
        <xdr:cNvPr id="593" name="テキスト ボックス 592"/>
        <xdr:cNvSpPr txBox="1"/>
      </xdr:nvSpPr>
      <xdr:spPr>
        <a:xfrm>
          <a:off x="13436111" y="98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4186</xdr:rowOff>
    </xdr:from>
    <xdr:to>
      <xdr:col>67</xdr:col>
      <xdr:colOff>101600</xdr:colOff>
      <xdr:row>56</xdr:row>
      <xdr:rowOff>105786</xdr:rowOff>
    </xdr:to>
    <xdr:sp macro="" textlink="">
      <xdr:nvSpPr>
        <xdr:cNvPr id="594" name="楕円 593"/>
        <xdr:cNvSpPr/>
      </xdr:nvSpPr>
      <xdr:spPr>
        <a:xfrm>
          <a:off x="12763500" y="960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122313</xdr:rowOff>
    </xdr:from>
    <xdr:ext cx="534377" cy="259045"/>
    <xdr:sp macro="" textlink="">
      <xdr:nvSpPr>
        <xdr:cNvPr id="595" name="テキスト ボックス 594"/>
        <xdr:cNvSpPr txBox="1"/>
      </xdr:nvSpPr>
      <xdr:spPr>
        <a:xfrm>
          <a:off x="12547111" y="938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35359</xdr:rowOff>
    </xdr:from>
    <xdr:to>
      <xdr:col>85</xdr:col>
      <xdr:colOff>127000</xdr:colOff>
      <xdr:row>79</xdr:row>
      <xdr:rowOff>35934</xdr:rowOff>
    </xdr:to>
    <xdr:cxnSp macro="">
      <xdr:nvCxnSpPr>
        <xdr:cNvPr id="624" name="直線コネクタ 623"/>
        <xdr:cNvCxnSpPr/>
      </xdr:nvCxnSpPr>
      <xdr:spPr>
        <a:xfrm flipV="1">
          <a:off x="15481300" y="13579909"/>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25811</xdr:rowOff>
    </xdr:from>
    <xdr:to>
      <xdr:col>81</xdr:col>
      <xdr:colOff>50800</xdr:colOff>
      <xdr:row>79</xdr:row>
      <xdr:rowOff>35934</xdr:rowOff>
    </xdr:to>
    <xdr:cxnSp macro="">
      <xdr:nvCxnSpPr>
        <xdr:cNvPr id="627" name="直線コネクタ 626"/>
        <xdr:cNvCxnSpPr/>
      </xdr:nvCxnSpPr>
      <xdr:spPr>
        <a:xfrm>
          <a:off x="14592300" y="13570361"/>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25811</xdr:rowOff>
    </xdr:from>
    <xdr:to>
      <xdr:col>76</xdr:col>
      <xdr:colOff>114300</xdr:colOff>
      <xdr:row>79</xdr:row>
      <xdr:rowOff>32567</xdr:rowOff>
    </xdr:to>
    <xdr:cxnSp macro="">
      <xdr:nvCxnSpPr>
        <xdr:cNvPr id="630" name="直線コネクタ 629"/>
        <xdr:cNvCxnSpPr/>
      </xdr:nvCxnSpPr>
      <xdr:spPr>
        <a:xfrm flipV="1">
          <a:off x="13703300" y="13570361"/>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140198</xdr:rowOff>
    </xdr:from>
    <xdr:to>
      <xdr:col>76</xdr:col>
      <xdr:colOff>165100</xdr:colOff>
      <xdr:row>79</xdr:row>
      <xdr:rowOff>70348</xdr:rowOff>
    </xdr:to>
    <xdr:sp macro="" textlink="">
      <xdr:nvSpPr>
        <xdr:cNvPr id="631" name="フローチャート: 判断 630"/>
        <xdr:cNvSpPr/>
      </xdr:nvSpPr>
      <xdr:spPr>
        <a:xfrm>
          <a:off x="14541500" y="135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86875</xdr:rowOff>
    </xdr:from>
    <xdr:ext cx="469744" cy="259045"/>
    <xdr:sp macro="" textlink="">
      <xdr:nvSpPr>
        <xdr:cNvPr id="632" name="テキスト ボックス 631"/>
        <xdr:cNvSpPr txBox="1"/>
      </xdr:nvSpPr>
      <xdr:spPr>
        <a:xfrm>
          <a:off x="14357428" y="1328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32567</xdr:rowOff>
    </xdr:from>
    <xdr:to>
      <xdr:col>71</xdr:col>
      <xdr:colOff>177800</xdr:colOff>
      <xdr:row>79</xdr:row>
      <xdr:rowOff>42469</xdr:rowOff>
    </xdr:to>
    <xdr:cxnSp macro="">
      <xdr:nvCxnSpPr>
        <xdr:cNvPr id="633" name="直線コネクタ 632"/>
        <xdr:cNvCxnSpPr/>
      </xdr:nvCxnSpPr>
      <xdr:spPr>
        <a:xfrm flipV="1">
          <a:off x="12814300" y="13577117"/>
          <a:ext cx="889000" cy="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147224</xdr:rowOff>
    </xdr:from>
    <xdr:to>
      <xdr:col>72</xdr:col>
      <xdr:colOff>38100</xdr:colOff>
      <xdr:row>79</xdr:row>
      <xdr:rowOff>77374</xdr:rowOff>
    </xdr:to>
    <xdr:sp macro="" textlink="">
      <xdr:nvSpPr>
        <xdr:cNvPr id="634" name="フローチャート: 判断 633"/>
        <xdr:cNvSpPr/>
      </xdr:nvSpPr>
      <xdr:spPr>
        <a:xfrm>
          <a:off x="13652500" y="1352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93901</xdr:rowOff>
    </xdr:from>
    <xdr:ext cx="469744" cy="259045"/>
    <xdr:sp macro="" textlink="">
      <xdr:nvSpPr>
        <xdr:cNvPr id="635" name="テキスト ボックス 634"/>
        <xdr:cNvSpPr txBox="1"/>
      </xdr:nvSpPr>
      <xdr:spPr>
        <a:xfrm>
          <a:off x="13468428" y="1329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159232</xdr:rowOff>
    </xdr:from>
    <xdr:to>
      <xdr:col>67</xdr:col>
      <xdr:colOff>101600</xdr:colOff>
      <xdr:row>79</xdr:row>
      <xdr:rowOff>89382</xdr:rowOff>
    </xdr:to>
    <xdr:sp macro="" textlink="">
      <xdr:nvSpPr>
        <xdr:cNvPr id="636" name="フローチャート: 判断 635"/>
        <xdr:cNvSpPr/>
      </xdr:nvSpPr>
      <xdr:spPr>
        <a:xfrm>
          <a:off x="12763500" y="135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105909</xdr:rowOff>
    </xdr:from>
    <xdr:ext cx="469744" cy="259045"/>
    <xdr:sp macro="" textlink="">
      <xdr:nvSpPr>
        <xdr:cNvPr id="637" name="テキスト ボックス 636"/>
        <xdr:cNvSpPr txBox="1"/>
      </xdr:nvSpPr>
      <xdr:spPr>
        <a:xfrm>
          <a:off x="12579428" y="1330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156009</xdr:rowOff>
    </xdr:from>
    <xdr:to>
      <xdr:col>85</xdr:col>
      <xdr:colOff>177800</xdr:colOff>
      <xdr:row>79</xdr:row>
      <xdr:rowOff>86159</xdr:rowOff>
    </xdr:to>
    <xdr:sp macro="" textlink="">
      <xdr:nvSpPr>
        <xdr:cNvPr id="643" name="楕円 642"/>
        <xdr:cNvSpPr/>
      </xdr:nvSpPr>
      <xdr:spPr>
        <a:xfrm>
          <a:off x="16268700" y="135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130199</xdr:rowOff>
    </xdr:from>
    <xdr:ext cx="469744" cy="259045"/>
    <xdr:sp macro="" textlink="">
      <xdr:nvSpPr>
        <xdr:cNvPr id="644" name="災害復旧費該当値テキスト"/>
        <xdr:cNvSpPr txBox="1"/>
      </xdr:nvSpPr>
      <xdr:spPr>
        <a:xfrm>
          <a:off x="16370300" y="1350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156584</xdr:rowOff>
    </xdr:from>
    <xdr:to>
      <xdr:col>81</xdr:col>
      <xdr:colOff>101600</xdr:colOff>
      <xdr:row>79</xdr:row>
      <xdr:rowOff>86734</xdr:rowOff>
    </xdr:to>
    <xdr:sp macro="" textlink="">
      <xdr:nvSpPr>
        <xdr:cNvPr id="645" name="楕円 644"/>
        <xdr:cNvSpPr/>
      </xdr:nvSpPr>
      <xdr:spPr>
        <a:xfrm>
          <a:off x="15430500" y="1352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77861</xdr:rowOff>
    </xdr:from>
    <xdr:ext cx="469744" cy="259045"/>
    <xdr:sp macro="" textlink="">
      <xdr:nvSpPr>
        <xdr:cNvPr id="646" name="テキスト ボックス 645"/>
        <xdr:cNvSpPr txBox="1"/>
      </xdr:nvSpPr>
      <xdr:spPr>
        <a:xfrm>
          <a:off x="15246428" y="1362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146461</xdr:rowOff>
    </xdr:from>
    <xdr:to>
      <xdr:col>76</xdr:col>
      <xdr:colOff>165100</xdr:colOff>
      <xdr:row>79</xdr:row>
      <xdr:rowOff>76611</xdr:rowOff>
    </xdr:to>
    <xdr:sp macro="" textlink="">
      <xdr:nvSpPr>
        <xdr:cNvPr id="647" name="楕円 646"/>
        <xdr:cNvSpPr/>
      </xdr:nvSpPr>
      <xdr:spPr>
        <a:xfrm>
          <a:off x="14541500" y="135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67738</xdr:rowOff>
    </xdr:from>
    <xdr:ext cx="469744" cy="259045"/>
    <xdr:sp macro="" textlink="">
      <xdr:nvSpPr>
        <xdr:cNvPr id="648" name="テキスト ボックス 647"/>
        <xdr:cNvSpPr txBox="1"/>
      </xdr:nvSpPr>
      <xdr:spPr>
        <a:xfrm>
          <a:off x="14357428" y="1361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153217</xdr:rowOff>
    </xdr:from>
    <xdr:to>
      <xdr:col>72</xdr:col>
      <xdr:colOff>38100</xdr:colOff>
      <xdr:row>79</xdr:row>
      <xdr:rowOff>83367</xdr:rowOff>
    </xdr:to>
    <xdr:sp macro="" textlink="">
      <xdr:nvSpPr>
        <xdr:cNvPr id="649" name="楕円 648"/>
        <xdr:cNvSpPr/>
      </xdr:nvSpPr>
      <xdr:spPr>
        <a:xfrm>
          <a:off x="13652500" y="135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74494</xdr:rowOff>
    </xdr:from>
    <xdr:ext cx="469744" cy="259045"/>
    <xdr:sp macro="" textlink="">
      <xdr:nvSpPr>
        <xdr:cNvPr id="650" name="テキスト ボックス 649"/>
        <xdr:cNvSpPr txBox="1"/>
      </xdr:nvSpPr>
      <xdr:spPr>
        <a:xfrm>
          <a:off x="13468428" y="1361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163119</xdr:rowOff>
    </xdr:from>
    <xdr:to>
      <xdr:col>67</xdr:col>
      <xdr:colOff>101600</xdr:colOff>
      <xdr:row>79</xdr:row>
      <xdr:rowOff>93269</xdr:rowOff>
    </xdr:to>
    <xdr:sp macro="" textlink="">
      <xdr:nvSpPr>
        <xdr:cNvPr id="651" name="楕円 650"/>
        <xdr:cNvSpPr/>
      </xdr:nvSpPr>
      <xdr:spPr>
        <a:xfrm>
          <a:off x="12763500" y="13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84396</xdr:rowOff>
    </xdr:from>
    <xdr:ext cx="378565" cy="259045"/>
    <xdr:sp macro="" textlink="">
      <xdr:nvSpPr>
        <xdr:cNvPr id="652" name="テキスト ボックス 651"/>
        <xdr:cNvSpPr txBox="1"/>
      </xdr:nvSpPr>
      <xdr:spPr>
        <a:xfrm>
          <a:off x="12625017" y="13628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110590</xdr:rowOff>
    </xdr:from>
    <xdr:to>
      <xdr:col>85</xdr:col>
      <xdr:colOff>127000</xdr:colOff>
      <xdr:row>97</xdr:row>
      <xdr:rowOff>117060</xdr:rowOff>
    </xdr:to>
    <xdr:cxnSp macro="">
      <xdr:nvCxnSpPr>
        <xdr:cNvPr id="679" name="直線コネクタ 678"/>
        <xdr:cNvCxnSpPr/>
      </xdr:nvCxnSpPr>
      <xdr:spPr>
        <a:xfrm flipV="1">
          <a:off x="15481300" y="16741240"/>
          <a:ext cx="8382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0" name="公債費平均値テキスト"/>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110187</xdr:rowOff>
    </xdr:from>
    <xdr:to>
      <xdr:col>81</xdr:col>
      <xdr:colOff>50800</xdr:colOff>
      <xdr:row>97</xdr:row>
      <xdr:rowOff>117060</xdr:rowOff>
    </xdr:to>
    <xdr:cxnSp macro="">
      <xdr:nvCxnSpPr>
        <xdr:cNvPr id="682" name="直線コネクタ 681"/>
        <xdr:cNvCxnSpPr/>
      </xdr:nvCxnSpPr>
      <xdr:spPr>
        <a:xfrm>
          <a:off x="14592300" y="16740837"/>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4" name="テキスト ボックス 683"/>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110083</xdr:rowOff>
    </xdr:from>
    <xdr:to>
      <xdr:col>76</xdr:col>
      <xdr:colOff>114300</xdr:colOff>
      <xdr:row>97</xdr:row>
      <xdr:rowOff>110187</xdr:rowOff>
    </xdr:to>
    <xdr:cxnSp macro="">
      <xdr:nvCxnSpPr>
        <xdr:cNvPr id="685" name="直線コネクタ 684"/>
        <xdr:cNvCxnSpPr/>
      </xdr:nvCxnSpPr>
      <xdr:spPr>
        <a:xfrm>
          <a:off x="13703300" y="16740733"/>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13210</xdr:rowOff>
    </xdr:from>
    <xdr:to>
      <xdr:col>76</xdr:col>
      <xdr:colOff>165100</xdr:colOff>
      <xdr:row>97</xdr:row>
      <xdr:rowOff>114810</xdr:rowOff>
    </xdr:to>
    <xdr:sp macro="" textlink="">
      <xdr:nvSpPr>
        <xdr:cNvPr id="686" name="フローチャート: 判断 685"/>
        <xdr:cNvSpPr/>
      </xdr:nvSpPr>
      <xdr:spPr>
        <a:xfrm>
          <a:off x="14541500" y="1664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131337</xdr:rowOff>
    </xdr:from>
    <xdr:ext cx="534377" cy="259045"/>
    <xdr:sp macro="" textlink="">
      <xdr:nvSpPr>
        <xdr:cNvPr id="687" name="テキスト ボックス 686"/>
        <xdr:cNvSpPr txBox="1"/>
      </xdr:nvSpPr>
      <xdr:spPr>
        <a:xfrm>
          <a:off x="14325111" y="164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110083</xdr:rowOff>
    </xdr:from>
    <xdr:to>
      <xdr:col>71</xdr:col>
      <xdr:colOff>177800</xdr:colOff>
      <xdr:row>97</xdr:row>
      <xdr:rowOff>110151</xdr:rowOff>
    </xdr:to>
    <xdr:cxnSp macro="">
      <xdr:nvCxnSpPr>
        <xdr:cNvPr id="688" name="直線コネクタ 687"/>
        <xdr:cNvCxnSpPr/>
      </xdr:nvCxnSpPr>
      <xdr:spPr>
        <a:xfrm flipV="1">
          <a:off x="12814300" y="16740733"/>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20979</xdr:rowOff>
    </xdr:from>
    <xdr:to>
      <xdr:col>72</xdr:col>
      <xdr:colOff>38100</xdr:colOff>
      <xdr:row>97</xdr:row>
      <xdr:rowOff>122579</xdr:rowOff>
    </xdr:to>
    <xdr:sp macro="" textlink="">
      <xdr:nvSpPr>
        <xdr:cNvPr id="689" name="フローチャート: 判断 688"/>
        <xdr:cNvSpPr/>
      </xdr:nvSpPr>
      <xdr:spPr>
        <a:xfrm>
          <a:off x="13652500" y="1665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139106</xdr:rowOff>
    </xdr:from>
    <xdr:ext cx="534377" cy="259045"/>
    <xdr:sp macro="" textlink="">
      <xdr:nvSpPr>
        <xdr:cNvPr id="690" name="テキスト ボックス 689"/>
        <xdr:cNvSpPr txBox="1"/>
      </xdr:nvSpPr>
      <xdr:spPr>
        <a:xfrm>
          <a:off x="13436111" y="1642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21865</xdr:rowOff>
    </xdr:from>
    <xdr:to>
      <xdr:col>67</xdr:col>
      <xdr:colOff>101600</xdr:colOff>
      <xdr:row>97</xdr:row>
      <xdr:rowOff>123465</xdr:rowOff>
    </xdr:to>
    <xdr:sp macro="" textlink="">
      <xdr:nvSpPr>
        <xdr:cNvPr id="691" name="フローチャート: 判断 690"/>
        <xdr:cNvSpPr/>
      </xdr:nvSpPr>
      <xdr:spPr>
        <a:xfrm>
          <a:off x="12763500" y="166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139992</xdr:rowOff>
    </xdr:from>
    <xdr:ext cx="534377" cy="259045"/>
    <xdr:sp macro="" textlink="">
      <xdr:nvSpPr>
        <xdr:cNvPr id="692" name="テキスト ボックス 691"/>
        <xdr:cNvSpPr txBox="1"/>
      </xdr:nvSpPr>
      <xdr:spPr>
        <a:xfrm>
          <a:off x="12547111" y="164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59790</xdr:rowOff>
    </xdr:from>
    <xdr:to>
      <xdr:col>85</xdr:col>
      <xdr:colOff>177800</xdr:colOff>
      <xdr:row>97</xdr:row>
      <xdr:rowOff>161390</xdr:rowOff>
    </xdr:to>
    <xdr:sp macro="" textlink="">
      <xdr:nvSpPr>
        <xdr:cNvPr id="698" name="楕円 697"/>
        <xdr:cNvSpPr/>
      </xdr:nvSpPr>
      <xdr:spPr>
        <a:xfrm>
          <a:off x="16268700" y="166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38217</xdr:rowOff>
    </xdr:from>
    <xdr:ext cx="534377" cy="259045"/>
    <xdr:sp macro="" textlink="">
      <xdr:nvSpPr>
        <xdr:cNvPr id="699" name="公債費該当値テキスト"/>
        <xdr:cNvSpPr txBox="1"/>
      </xdr:nvSpPr>
      <xdr:spPr>
        <a:xfrm>
          <a:off x="16370300" y="1666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66260</xdr:rowOff>
    </xdr:from>
    <xdr:to>
      <xdr:col>81</xdr:col>
      <xdr:colOff>101600</xdr:colOff>
      <xdr:row>97</xdr:row>
      <xdr:rowOff>167860</xdr:rowOff>
    </xdr:to>
    <xdr:sp macro="" textlink="">
      <xdr:nvSpPr>
        <xdr:cNvPr id="700" name="楕円 699"/>
        <xdr:cNvSpPr/>
      </xdr:nvSpPr>
      <xdr:spPr>
        <a:xfrm>
          <a:off x="15430500" y="1669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158987</xdr:rowOff>
    </xdr:from>
    <xdr:ext cx="534377" cy="259045"/>
    <xdr:sp macro="" textlink="">
      <xdr:nvSpPr>
        <xdr:cNvPr id="701" name="テキスト ボックス 700"/>
        <xdr:cNvSpPr txBox="1"/>
      </xdr:nvSpPr>
      <xdr:spPr>
        <a:xfrm>
          <a:off x="15214111" y="1678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59387</xdr:rowOff>
    </xdr:from>
    <xdr:to>
      <xdr:col>76</xdr:col>
      <xdr:colOff>165100</xdr:colOff>
      <xdr:row>97</xdr:row>
      <xdr:rowOff>160987</xdr:rowOff>
    </xdr:to>
    <xdr:sp macro="" textlink="">
      <xdr:nvSpPr>
        <xdr:cNvPr id="702" name="楕円 701"/>
        <xdr:cNvSpPr/>
      </xdr:nvSpPr>
      <xdr:spPr>
        <a:xfrm>
          <a:off x="14541500" y="166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152114</xdr:rowOff>
    </xdr:from>
    <xdr:ext cx="534377" cy="259045"/>
    <xdr:sp macro="" textlink="">
      <xdr:nvSpPr>
        <xdr:cNvPr id="703" name="テキスト ボックス 702"/>
        <xdr:cNvSpPr txBox="1"/>
      </xdr:nvSpPr>
      <xdr:spPr>
        <a:xfrm>
          <a:off x="14325111" y="1678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59283</xdr:rowOff>
    </xdr:from>
    <xdr:to>
      <xdr:col>72</xdr:col>
      <xdr:colOff>38100</xdr:colOff>
      <xdr:row>97</xdr:row>
      <xdr:rowOff>160883</xdr:rowOff>
    </xdr:to>
    <xdr:sp macro="" textlink="">
      <xdr:nvSpPr>
        <xdr:cNvPr id="704" name="楕円 703"/>
        <xdr:cNvSpPr/>
      </xdr:nvSpPr>
      <xdr:spPr>
        <a:xfrm>
          <a:off x="13652500" y="166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152010</xdr:rowOff>
    </xdr:from>
    <xdr:ext cx="534377" cy="259045"/>
    <xdr:sp macro="" textlink="">
      <xdr:nvSpPr>
        <xdr:cNvPr id="705" name="テキスト ボックス 704"/>
        <xdr:cNvSpPr txBox="1"/>
      </xdr:nvSpPr>
      <xdr:spPr>
        <a:xfrm>
          <a:off x="13436111" y="167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59351</xdr:rowOff>
    </xdr:from>
    <xdr:to>
      <xdr:col>67</xdr:col>
      <xdr:colOff>101600</xdr:colOff>
      <xdr:row>97</xdr:row>
      <xdr:rowOff>160951</xdr:rowOff>
    </xdr:to>
    <xdr:sp macro="" textlink="">
      <xdr:nvSpPr>
        <xdr:cNvPr id="706" name="楕円 705"/>
        <xdr:cNvSpPr/>
      </xdr:nvSpPr>
      <xdr:spPr>
        <a:xfrm>
          <a:off x="12763500" y="1669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152078</xdr:rowOff>
    </xdr:from>
    <xdr:ext cx="534377" cy="259045"/>
    <xdr:sp macro="" textlink="">
      <xdr:nvSpPr>
        <xdr:cNvPr id="707" name="テキスト ボックス 706"/>
        <xdr:cNvSpPr txBox="1"/>
      </xdr:nvSpPr>
      <xdr:spPr>
        <a:xfrm>
          <a:off x="12547111" y="1678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2032</xdr:rowOff>
    </xdr:from>
    <xdr:to>
      <xdr:col>107</xdr:col>
      <xdr:colOff>101600</xdr:colOff>
      <xdr:row>30</xdr:row>
      <xdr:rowOff>103632</xdr:rowOff>
    </xdr:to>
    <xdr:sp macro="" textlink="">
      <xdr:nvSpPr>
        <xdr:cNvPr id="741" name="フローチャート: 判断 740"/>
        <xdr:cNvSpPr/>
      </xdr:nvSpPr>
      <xdr:spPr>
        <a:xfrm>
          <a:off x="20383500" y="514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120159</xdr:rowOff>
    </xdr:from>
    <xdr:ext cx="378565" cy="259045"/>
    <xdr:sp macro="" textlink="">
      <xdr:nvSpPr>
        <xdr:cNvPr id="742" name="テキスト ボックス 741"/>
        <xdr:cNvSpPr txBox="1"/>
      </xdr:nvSpPr>
      <xdr:spPr>
        <a:xfrm>
          <a:off x="20245017" y="4920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24892</xdr:rowOff>
    </xdr:from>
    <xdr:to>
      <xdr:col>102</xdr:col>
      <xdr:colOff>165100</xdr:colOff>
      <xdr:row>37</xdr:row>
      <xdr:rowOff>126492</xdr:rowOff>
    </xdr:to>
    <xdr:sp macro="" textlink="">
      <xdr:nvSpPr>
        <xdr:cNvPr id="744" name="フローチャート: 判断 743"/>
        <xdr:cNvSpPr/>
      </xdr:nvSpPr>
      <xdr:spPr>
        <a:xfrm>
          <a:off x="19494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143019</xdr:rowOff>
    </xdr:from>
    <xdr:ext cx="378565" cy="259045"/>
    <xdr:sp macro="" textlink="">
      <xdr:nvSpPr>
        <xdr:cNvPr id="745" name="テキスト ボックス 744"/>
        <xdr:cNvSpPr txBox="1"/>
      </xdr:nvSpPr>
      <xdr:spPr>
        <a:xfrm>
          <a:off x="19356017" y="6143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118618</xdr:rowOff>
    </xdr:from>
    <xdr:to>
      <xdr:col>98</xdr:col>
      <xdr:colOff>38100</xdr:colOff>
      <xdr:row>37</xdr:row>
      <xdr:rowOff>48768</xdr:rowOff>
    </xdr:to>
    <xdr:sp macro="" textlink="">
      <xdr:nvSpPr>
        <xdr:cNvPr id="746" name="フローチャート: 判断 745"/>
        <xdr:cNvSpPr/>
      </xdr:nvSpPr>
      <xdr:spPr>
        <a:xfrm>
          <a:off x="18605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65295</xdr:rowOff>
    </xdr:from>
    <xdr:ext cx="378565" cy="259045"/>
    <xdr:sp macro="" textlink="">
      <xdr:nvSpPr>
        <xdr:cNvPr id="747" name="テキスト ボックス 746"/>
        <xdr:cNvSpPr txBox="1"/>
      </xdr:nvSpPr>
      <xdr:spPr>
        <a:xfrm>
          <a:off x="18467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総務費は、住民一人当たり</a:t>
          </a:r>
          <a:r>
            <a:rPr kumimoji="1" lang="ja-JP" altLang="en-US" sz="1100" b="0" i="0" baseline="0">
              <a:solidFill>
                <a:schemeClr val="dk1"/>
              </a:solidFill>
              <a:effectLst/>
              <a:latin typeface="+mn-lt"/>
              <a:ea typeface="+mn-ea"/>
              <a:cs typeface="+mn-cs"/>
            </a:rPr>
            <a:t>９４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７９９</a:t>
          </a:r>
          <a:r>
            <a:rPr kumimoji="1" lang="ja-JP" altLang="ja-JP" sz="1100" b="0" i="0" baseline="0">
              <a:solidFill>
                <a:schemeClr val="dk1"/>
              </a:solidFill>
              <a:effectLst/>
              <a:latin typeface="+mn-lt"/>
              <a:ea typeface="+mn-ea"/>
              <a:cs typeface="+mn-cs"/>
            </a:rPr>
            <a:t>円となっている。前年度と比較して</a:t>
          </a:r>
          <a:r>
            <a:rPr kumimoji="1" lang="ja-JP" altLang="en-US" sz="1100" b="0" i="0" baseline="0">
              <a:solidFill>
                <a:schemeClr val="dk1"/>
              </a:solidFill>
              <a:effectLst/>
              <a:latin typeface="+mn-lt"/>
              <a:ea typeface="+mn-ea"/>
              <a:cs typeface="+mn-cs"/>
            </a:rPr>
            <a:t>４３</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し、類似団体平均と比べて</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低い水準にある。</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の主な要因は、特別定額給付金等の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民生</a:t>
          </a:r>
          <a:r>
            <a:rPr kumimoji="1" lang="ja-JP" altLang="ja-JP" sz="1100" b="0" i="0" baseline="0">
              <a:solidFill>
                <a:schemeClr val="dk1"/>
              </a:solidFill>
              <a:effectLst/>
              <a:latin typeface="+mn-lt"/>
              <a:ea typeface="+mn-ea"/>
              <a:cs typeface="+mn-cs"/>
            </a:rPr>
            <a:t>費は、住民一人当たり</a:t>
          </a:r>
          <a:r>
            <a:rPr kumimoji="1" lang="ja-JP" altLang="en-US" sz="1100" b="0" i="0" baseline="0">
              <a:solidFill>
                <a:schemeClr val="dk1"/>
              </a:solidFill>
              <a:effectLst/>
              <a:latin typeface="+mn-lt"/>
              <a:ea typeface="+mn-ea"/>
              <a:cs typeface="+mn-cs"/>
            </a:rPr>
            <a:t>１６９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２５</a:t>
          </a:r>
          <a:r>
            <a:rPr kumimoji="1" lang="ja-JP" altLang="ja-JP" sz="1100" b="0" i="0" baseline="0">
              <a:solidFill>
                <a:schemeClr val="dk1"/>
              </a:solidFill>
              <a:effectLst/>
              <a:latin typeface="+mn-lt"/>
              <a:ea typeface="+mn-ea"/>
              <a:cs typeface="+mn-cs"/>
            </a:rPr>
            <a:t>０円となっている。前年度と比較して１</a:t>
          </a:r>
          <a:r>
            <a:rPr kumimoji="1" lang="ja-JP" altLang="en-US" sz="1100" b="0" i="0" baseline="0">
              <a:solidFill>
                <a:schemeClr val="dk1"/>
              </a:solidFill>
              <a:effectLst/>
              <a:latin typeface="+mn-lt"/>
              <a:ea typeface="+mn-ea"/>
              <a:cs typeface="+mn-cs"/>
            </a:rPr>
            <a:t>２１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％増加して</a:t>
          </a:r>
          <a:r>
            <a:rPr kumimoji="1" lang="ja-JP" altLang="en-US" sz="1100" b="0" i="0" baseline="0">
              <a:solidFill>
                <a:schemeClr val="dk1"/>
              </a:solidFill>
              <a:effectLst/>
              <a:latin typeface="+mn-lt"/>
              <a:ea typeface="+mn-ea"/>
              <a:cs typeface="+mn-cs"/>
            </a:rPr>
            <a:t>いるが</a:t>
          </a:r>
          <a:r>
            <a:rPr kumimoji="1" lang="ja-JP" altLang="ja-JP" sz="1100" b="0" i="0" baseline="0">
              <a:solidFill>
                <a:schemeClr val="dk1"/>
              </a:solidFill>
              <a:effectLst/>
              <a:latin typeface="+mn-lt"/>
              <a:ea typeface="+mn-ea"/>
              <a:cs typeface="+mn-cs"/>
            </a:rPr>
            <a:t>、類似団体平均と比べ</a:t>
          </a:r>
          <a:r>
            <a:rPr kumimoji="1" lang="ja-JP" altLang="en-US" sz="1100" b="0" i="0" baseline="0">
              <a:solidFill>
                <a:schemeClr val="dk1"/>
              </a:solidFill>
              <a:effectLst/>
              <a:latin typeface="+mn-lt"/>
              <a:ea typeface="+mn-ea"/>
              <a:cs typeface="+mn-cs"/>
            </a:rPr>
            <a:t>ると低い</a:t>
          </a:r>
          <a:r>
            <a:rPr kumimoji="1" lang="ja-JP" altLang="ja-JP" sz="1100" b="0" i="0" baseline="0">
              <a:solidFill>
                <a:schemeClr val="dk1"/>
              </a:solidFill>
              <a:effectLst/>
              <a:latin typeface="+mn-lt"/>
              <a:ea typeface="+mn-ea"/>
              <a:cs typeface="+mn-cs"/>
            </a:rPr>
            <a:t>水準にある。増加の主な要因は、</a:t>
          </a:r>
          <a:r>
            <a:rPr kumimoji="1" lang="ja-JP" altLang="en-US" sz="1100" b="0" i="0" baseline="0">
              <a:solidFill>
                <a:schemeClr val="dk1"/>
              </a:solidFill>
              <a:effectLst/>
              <a:latin typeface="+mn-lt"/>
              <a:ea typeface="+mn-ea"/>
              <a:cs typeface="+mn-cs"/>
            </a:rPr>
            <a:t>子育て世帯臨時特別給付金</a:t>
          </a:r>
          <a:r>
            <a:rPr kumimoji="1" lang="ja-JP" altLang="ja-JP" sz="1100" b="0" i="0" baseline="0">
              <a:solidFill>
                <a:schemeClr val="dk1"/>
              </a:solidFill>
              <a:effectLst/>
              <a:latin typeface="+mn-lt"/>
              <a:ea typeface="+mn-ea"/>
              <a:cs typeface="+mn-cs"/>
            </a:rPr>
            <a:t>等の増によるものである。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商工費は、住民一人当たり</a:t>
          </a:r>
          <a:r>
            <a:rPr kumimoji="1" lang="ja-JP" altLang="en-US" sz="1100" b="0" i="0" baseline="0">
              <a:solidFill>
                <a:schemeClr val="dk1"/>
              </a:solidFill>
              <a:effectLst/>
              <a:latin typeface="+mn-lt"/>
              <a:ea typeface="+mn-ea"/>
              <a:cs typeface="+mn-cs"/>
            </a:rPr>
            <a:t>１０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６０</a:t>
          </a:r>
          <a:r>
            <a:rPr kumimoji="1" lang="ja-JP" altLang="ja-JP" sz="1100" b="0" i="0" baseline="0">
              <a:solidFill>
                <a:schemeClr val="dk1"/>
              </a:solidFill>
              <a:effectLst/>
              <a:latin typeface="+mn-lt"/>
              <a:ea typeface="+mn-ea"/>
              <a:cs typeface="+mn-cs"/>
            </a:rPr>
            <a:t>１円となっている。前年度と比較して</a:t>
          </a:r>
          <a:r>
            <a:rPr kumimoji="1" lang="ja-JP" altLang="en-US" sz="1100" b="0" i="0" baseline="0">
              <a:solidFill>
                <a:schemeClr val="dk1"/>
              </a:solidFill>
              <a:effectLst/>
              <a:latin typeface="+mn-lt"/>
              <a:ea typeface="+mn-ea"/>
              <a:cs typeface="+mn-cs"/>
            </a:rPr>
            <a:t>４２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し、類似団体平均と比べて低い水準にある。</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の主な要因は、</a:t>
          </a:r>
          <a:r>
            <a:rPr kumimoji="1" lang="ja-JP" altLang="en-US" sz="1100" b="0" i="0" baseline="0">
              <a:solidFill>
                <a:schemeClr val="dk1"/>
              </a:solidFill>
              <a:effectLst/>
              <a:latin typeface="+mn-lt"/>
              <a:ea typeface="+mn-ea"/>
              <a:cs typeface="+mn-cs"/>
            </a:rPr>
            <a:t>事業所等立地促進基金積立金</a:t>
          </a:r>
          <a:r>
            <a:rPr kumimoji="1" lang="ja-JP" altLang="ja-JP" sz="1100" b="0" i="0" baseline="0">
              <a:solidFill>
                <a:schemeClr val="dk1"/>
              </a:solidFill>
              <a:effectLst/>
              <a:latin typeface="+mn-lt"/>
              <a:ea typeface="+mn-ea"/>
              <a:cs typeface="+mn-cs"/>
            </a:rPr>
            <a:t>等の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によるものである。 </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消防費は、住民一人当たり１６，３６５円となっている。類似団体と比較して低い水準にあるが、これは、消防業務を委託していることから比較的支出を抑制できているためである。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教育費は、住民一人当たり</a:t>
          </a:r>
          <a:r>
            <a:rPr kumimoji="1" lang="ja-JP" altLang="en-US" sz="1100" b="0" i="0" baseline="0">
              <a:solidFill>
                <a:schemeClr val="dk1"/>
              </a:solidFill>
              <a:effectLst/>
              <a:latin typeface="+mn-lt"/>
              <a:ea typeface="+mn-ea"/>
              <a:cs typeface="+mn-cs"/>
            </a:rPr>
            <a:t>４４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０１０</a:t>
          </a:r>
          <a:r>
            <a:rPr kumimoji="1" lang="ja-JP" altLang="ja-JP" sz="1100" b="0" i="0" baseline="0">
              <a:solidFill>
                <a:schemeClr val="dk1"/>
              </a:solidFill>
              <a:effectLst/>
              <a:latin typeface="+mn-lt"/>
              <a:ea typeface="+mn-ea"/>
              <a:cs typeface="+mn-cs"/>
            </a:rPr>
            <a:t>円となっている。前年度と比較して</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％減少し、類似団体平均と比べて低い水準にある。減少の主な要因は、</a:t>
          </a:r>
          <a:r>
            <a:rPr kumimoji="1" lang="ja-JP" altLang="en-US" sz="1100" b="0" i="0" baseline="0">
              <a:solidFill>
                <a:schemeClr val="dk1"/>
              </a:solidFill>
              <a:effectLst/>
              <a:latin typeface="+mn-lt"/>
              <a:ea typeface="+mn-ea"/>
              <a:cs typeface="+mn-cs"/>
            </a:rPr>
            <a:t>文化会館音響設備改修事業</a:t>
          </a:r>
          <a:r>
            <a:rPr kumimoji="1" lang="ja-JP" altLang="ja-JP" sz="1100" b="0" i="0" baseline="0">
              <a:solidFill>
                <a:schemeClr val="dk1"/>
              </a:solidFill>
              <a:effectLst/>
              <a:latin typeface="+mn-lt"/>
              <a:ea typeface="+mn-ea"/>
              <a:cs typeface="+mn-cs"/>
            </a:rPr>
            <a:t>の完了によるものである。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年度の実質単年度収支においては</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１７</a:t>
          </a:r>
          <a:r>
            <a:rPr kumimoji="1" lang="ja-JP" altLang="ja-JP" sz="1100" b="0" i="0" baseline="0">
              <a:solidFill>
                <a:schemeClr val="dk1"/>
              </a:solidFill>
              <a:effectLst/>
              <a:latin typeface="+mn-lt"/>
              <a:ea typeface="+mn-ea"/>
              <a:cs typeface="+mn-cs"/>
            </a:rPr>
            <a:t>％となり、実質収支においても</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のプラスとなっている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今後も各事業において一定の歳出が見込まれる中、歳出の抑制と歳入の確保に努めること</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基金取り崩し額の</a:t>
          </a:r>
          <a:r>
            <a:rPr kumimoji="1" lang="ja-JP" altLang="en-US" sz="1100" b="0" i="0" baseline="0">
              <a:solidFill>
                <a:schemeClr val="dk1"/>
              </a:solidFill>
              <a:effectLst/>
              <a:latin typeface="+mn-lt"/>
              <a:ea typeface="+mn-ea"/>
              <a:cs typeface="+mn-cs"/>
            </a:rPr>
            <a:t>抑制</a:t>
          </a:r>
          <a:r>
            <a:rPr kumimoji="1" lang="ja-JP" altLang="ja-JP" sz="1100" b="0" i="0" baseline="0">
              <a:solidFill>
                <a:schemeClr val="dk1"/>
              </a:solidFill>
              <a:effectLst/>
              <a:latin typeface="+mn-lt"/>
              <a:ea typeface="+mn-ea"/>
              <a:cs typeface="+mn-cs"/>
            </a:rPr>
            <a:t>に向けての取組みを行う。</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年度においては、前年度と比較して赤字額は</a:t>
          </a:r>
          <a:r>
            <a:rPr kumimoji="1" lang="ja-JP" altLang="en-US" sz="1100" b="0" i="0" baseline="0">
              <a:solidFill>
                <a:schemeClr val="dk1"/>
              </a:solidFill>
              <a:effectLst/>
              <a:latin typeface="+mn-lt"/>
              <a:ea typeface="+mn-ea"/>
              <a:cs typeface="+mn-cs"/>
            </a:rPr>
            <a:t>０となり</a:t>
          </a:r>
          <a:r>
            <a:rPr kumimoji="1" lang="ja-JP" altLang="ja-JP" sz="1100" b="0" i="0" baseline="0">
              <a:solidFill>
                <a:schemeClr val="dk1"/>
              </a:solidFill>
              <a:effectLst/>
              <a:latin typeface="+mn-lt"/>
              <a:ea typeface="+mn-ea"/>
              <a:cs typeface="+mn-cs"/>
            </a:rPr>
            <a:t>、黒字額は</a:t>
          </a:r>
          <a:r>
            <a:rPr kumimoji="1" lang="ja-JP" altLang="en-US" sz="1100" b="0" i="0" baseline="0">
              <a:solidFill>
                <a:schemeClr val="dk1"/>
              </a:solidFill>
              <a:effectLst/>
              <a:latin typeface="+mn-lt"/>
              <a:ea typeface="+mn-ea"/>
              <a:cs typeface="+mn-cs"/>
            </a:rPr>
            <a:t>大幅増となって</a:t>
          </a:r>
          <a:r>
            <a:rPr kumimoji="1" lang="ja-JP" altLang="ja-JP" sz="1100" b="0" i="0" baseline="0">
              <a:solidFill>
                <a:schemeClr val="dk1"/>
              </a:solidFill>
              <a:effectLst/>
              <a:latin typeface="+mn-lt"/>
              <a:ea typeface="+mn-ea"/>
              <a:cs typeface="+mn-cs"/>
            </a:rPr>
            <a:t>いる。主な要因としては、一般会計においての黒字額の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他の事業会計においても、各種事業の見直しや効率化を行い、新規事業についての優先順位を見極めることで、各事業での健全化を図りつつ、宅地造成事業における売却可能資産の販売促進や、公共下水道事業におけるつなぎ込み率の向上など、全ての事業においてより一層の改善に向けた取組みを行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4042_&#19978;&#23500;&#30000;&#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90</v>
          </cell>
          <cell r="BX51">
            <v>78.3</v>
          </cell>
          <cell r="CF51">
            <v>79</v>
          </cell>
          <cell r="CN51">
            <v>59.5</v>
          </cell>
          <cell r="CV51">
            <v>15.2</v>
          </cell>
        </row>
        <row r="53">
          <cell r="BP53">
            <v>60.6</v>
          </cell>
          <cell r="BX53">
            <v>62.3</v>
          </cell>
          <cell r="CF53">
            <v>63.6</v>
          </cell>
          <cell r="CN53">
            <v>64.8</v>
          </cell>
          <cell r="CV53">
            <v>65.900000000000006</v>
          </cell>
        </row>
        <row r="55">
          <cell r="AN55" t="str">
            <v>類似団体内平均値</v>
          </cell>
          <cell r="BP55">
            <v>0</v>
          </cell>
          <cell r="BX55">
            <v>0</v>
          </cell>
          <cell r="CF55">
            <v>3.1</v>
          </cell>
          <cell r="CN55">
            <v>12.8</v>
          </cell>
          <cell r="CV55">
            <v>0</v>
          </cell>
        </row>
        <row r="57">
          <cell r="BP57">
            <v>59.4</v>
          </cell>
          <cell r="BX57">
            <v>60</v>
          </cell>
          <cell r="CF57">
            <v>61.2</v>
          </cell>
          <cell r="CN57">
            <v>61.2</v>
          </cell>
          <cell r="CV57">
            <v>62.8</v>
          </cell>
        </row>
        <row r="72">
          <cell r="BP72" t="str">
            <v>H29</v>
          </cell>
          <cell r="BX72" t="str">
            <v>H30</v>
          </cell>
          <cell r="CF72" t="str">
            <v>R01</v>
          </cell>
          <cell r="CN72" t="str">
            <v>R02</v>
          </cell>
          <cell r="CV72" t="str">
            <v>R03</v>
          </cell>
        </row>
        <row r="73">
          <cell r="AN73" t="str">
            <v>当該団体値</v>
          </cell>
          <cell r="BP73">
            <v>90</v>
          </cell>
          <cell r="BX73">
            <v>78.3</v>
          </cell>
          <cell r="CF73">
            <v>79</v>
          </cell>
          <cell r="CN73">
            <v>59.5</v>
          </cell>
          <cell r="CV73">
            <v>15.2</v>
          </cell>
        </row>
        <row r="75">
          <cell r="BP75">
            <v>13.1</v>
          </cell>
          <cell r="BX75">
            <v>14.1</v>
          </cell>
          <cell r="CF75">
            <v>14.7</v>
          </cell>
          <cell r="CN75">
            <v>14.1</v>
          </cell>
          <cell r="CV75">
            <v>13.1</v>
          </cell>
        </row>
        <row r="77">
          <cell r="AN77" t="str">
            <v>類似団体内平均値</v>
          </cell>
          <cell r="BP77">
            <v>0</v>
          </cell>
          <cell r="BX77">
            <v>0</v>
          </cell>
          <cell r="CF77">
            <v>3.1</v>
          </cell>
          <cell r="CN77">
            <v>12.8</v>
          </cell>
          <cell r="CV77">
            <v>0</v>
          </cell>
        </row>
        <row r="79">
          <cell r="BP79">
            <v>7.9</v>
          </cell>
          <cell r="BX79">
            <v>7.8</v>
          </cell>
          <cell r="CF79">
            <v>7.9</v>
          </cell>
          <cell r="CN79">
            <v>7.3</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82</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83</v>
      </c>
      <c r="C2" s="179"/>
      <c r="D2" s="180"/>
    </row>
    <row r="3" spans="1:119" ht="18.75" customHeight="1" thickBot="1" x14ac:dyDescent="0.2">
      <c r="A3" s="178"/>
      <c r="B3" s="384" t="s">
        <v>84</v>
      </c>
      <c r="C3" s="385"/>
      <c r="D3" s="385"/>
      <c r="E3" s="386"/>
      <c r="F3" s="386"/>
      <c r="G3" s="386"/>
      <c r="H3" s="386"/>
      <c r="I3" s="386"/>
      <c r="J3" s="386"/>
      <c r="K3" s="386"/>
      <c r="L3" s="386" t="s">
        <v>85</v>
      </c>
      <c r="M3" s="386"/>
      <c r="N3" s="386"/>
      <c r="O3" s="386"/>
      <c r="P3" s="386"/>
      <c r="Q3" s="386"/>
      <c r="R3" s="393"/>
      <c r="S3" s="393"/>
      <c r="T3" s="393"/>
      <c r="U3" s="393"/>
      <c r="V3" s="394"/>
      <c r="W3" s="368" t="s">
        <v>86</v>
      </c>
      <c r="X3" s="369"/>
      <c r="Y3" s="369"/>
      <c r="Z3" s="369"/>
      <c r="AA3" s="369"/>
      <c r="AB3" s="385"/>
      <c r="AC3" s="393" t="s">
        <v>87</v>
      </c>
      <c r="AD3" s="369"/>
      <c r="AE3" s="369"/>
      <c r="AF3" s="369"/>
      <c r="AG3" s="369"/>
      <c r="AH3" s="369"/>
      <c r="AI3" s="369"/>
      <c r="AJ3" s="369"/>
      <c r="AK3" s="369"/>
      <c r="AL3" s="370"/>
      <c r="AM3" s="368" t="s">
        <v>88</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89</v>
      </c>
      <c r="BO3" s="369"/>
      <c r="BP3" s="369"/>
      <c r="BQ3" s="369"/>
      <c r="BR3" s="369"/>
      <c r="BS3" s="369"/>
      <c r="BT3" s="369"/>
      <c r="BU3" s="370"/>
      <c r="BV3" s="368" t="s">
        <v>90</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91</v>
      </c>
      <c r="CU3" s="369"/>
      <c r="CV3" s="369"/>
      <c r="CW3" s="369"/>
      <c r="CX3" s="369"/>
      <c r="CY3" s="369"/>
      <c r="CZ3" s="369"/>
      <c r="DA3" s="370"/>
      <c r="DB3" s="368" t="s">
        <v>92</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93</v>
      </c>
      <c r="AZ4" s="372"/>
      <c r="BA4" s="372"/>
      <c r="BB4" s="372"/>
      <c r="BC4" s="372"/>
      <c r="BD4" s="372"/>
      <c r="BE4" s="372"/>
      <c r="BF4" s="372"/>
      <c r="BG4" s="372"/>
      <c r="BH4" s="372"/>
      <c r="BI4" s="372"/>
      <c r="BJ4" s="372"/>
      <c r="BK4" s="372"/>
      <c r="BL4" s="372"/>
      <c r="BM4" s="373"/>
      <c r="BN4" s="374">
        <v>7814575</v>
      </c>
      <c r="BO4" s="375"/>
      <c r="BP4" s="375"/>
      <c r="BQ4" s="375"/>
      <c r="BR4" s="375"/>
      <c r="BS4" s="375"/>
      <c r="BT4" s="375"/>
      <c r="BU4" s="376"/>
      <c r="BV4" s="374">
        <v>8573325</v>
      </c>
      <c r="BW4" s="375"/>
      <c r="BX4" s="375"/>
      <c r="BY4" s="375"/>
      <c r="BZ4" s="375"/>
      <c r="CA4" s="375"/>
      <c r="CB4" s="375"/>
      <c r="CC4" s="376"/>
      <c r="CD4" s="377" t="s">
        <v>94</v>
      </c>
      <c r="CE4" s="378"/>
      <c r="CF4" s="378"/>
      <c r="CG4" s="378"/>
      <c r="CH4" s="378"/>
      <c r="CI4" s="378"/>
      <c r="CJ4" s="378"/>
      <c r="CK4" s="378"/>
      <c r="CL4" s="378"/>
      <c r="CM4" s="378"/>
      <c r="CN4" s="378"/>
      <c r="CO4" s="378"/>
      <c r="CP4" s="378"/>
      <c r="CQ4" s="378"/>
      <c r="CR4" s="378"/>
      <c r="CS4" s="379"/>
      <c r="CT4" s="380">
        <v>7.5</v>
      </c>
      <c r="CU4" s="381"/>
      <c r="CV4" s="381"/>
      <c r="CW4" s="381"/>
      <c r="CX4" s="381"/>
      <c r="CY4" s="381"/>
      <c r="CZ4" s="381"/>
      <c r="DA4" s="382"/>
      <c r="DB4" s="380">
        <v>1.7</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95</v>
      </c>
      <c r="AN5" s="441"/>
      <c r="AO5" s="441"/>
      <c r="AP5" s="441"/>
      <c r="AQ5" s="441"/>
      <c r="AR5" s="441"/>
      <c r="AS5" s="441"/>
      <c r="AT5" s="442"/>
      <c r="AU5" s="443" t="s">
        <v>96</v>
      </c>
      <c r="AV5" s="444"/>
      <c r="AW5" s="444"/>
      <c r="AX5" s="444"/>
      <c r="AY5" s="445" t="s">
        <v>97</v>
      </c>
      <c r="AZ5" s="446"/>
      <c r="BA5" s="446"/>
      <c r="BB5" s="446"/>
      <c r="BC5" s="446"/>
      <c r="BD5" s="446"/>
      <c r="BE5" s="446"/>
      <c r="BF5" s="446"/>
      <c r="BG5" s="446"/>
      <c r="BH5" s="446"/>
      <c r="BI5" s="446"/>
      <c r="BJ5" s="446"/>
      <c r="BK5" s="446"/>
      <c r="BL5" s="446"/>
      <c r="BM5" s="447"/>
      <c r="BN5" s="411">
        <v>7403339</v>
      </c>
      <c r="BO5" s="412"/>
      <c r="BP5" s="412"/>
      <c r="BQ5" s="412"/>
      <c r="BR5" s="412"/>
      <c r="BS5" s="412"/>
      <c r="BT5" s="412"/>
      <c r="BU5" s="413"/>
      <c r="BV5" s="411">
        <v>8485402</v>
      </c>
      <c r="BW5" s="412"/>
      <c r="BX5" s="412"/>
      <c r="BY5" s="412"/>
      <c r="BZ5" s="412"/>
      <c r="CA5" s="412"/>
      <c r="CB5" s="412"/>
      <c r="CC5" s="413"/>
      <c r="CD5" s="414" t="s">
        <v>98</v>
      </c>
      <c r="CE5" s="415"/>
      <c r="CF5" s="415"/>
      <c r="CG5" s="415"/>
      <c r="CH5" s="415"/>
      <c r="CI5" s="415"/>
      <c r="CJ5" s="415"/>
      <c r="CK5" s="415"/>
      <c r="CL5" s="415"/>
      <c r="CM5" s="415"/>
      <c r="CN5" s="415"/>
      <c r="CO5" s="415"/>
      <c r="CP5" s="415"/>
      <c r="CQ5" s="415"/>
      <c r="CR5" s="415"/>
      <c r="CS5" s="416"/>
      <c r="CT5" s="408">
        <v>81.8</v>
      </c>
      <c r="CU5" s="409"/>
      <c r="CV5" s="409"/>
      <c r="CW5" s="409"/>
      <c r="CX5" s="409"/>
      <c r="CY5" s="409"/>
      <c r="CZ5" s="409"/>
      <c r="DA5" s="410"/>
      <c r="DB5" s="408">
        <v>89</v>
      </c>
      <c r="DC5" s="409"/>
      <c r="DD5" s="409"/>
      <c r="DE5" s="409"/>
      <c r="DF5" s="409"/>
      <c r="DG5" s="409"/>
      <c r="DH5" s="409"/>
      <c r="DI5" s="410"/>
    </row>
    <row r="6" spans="1:119" ht="18.75" customHeight="1" x14ac:dyDescent="0.15">
      <c r="A6" s="178"/>
      <c r="B6" s="417" t="s">
        <v>99</v>
      </c>
      <c r="C6" s="418"/>
      <c r="D6" s="418"/>
      <c r="E6" s="419"/>
      <c r="F6" s="419"/>
      <c r="G6" s="419"/>
      <c r="H6" s="419"/>
      <c r="I6" s="419"/>
      <c r="J6" s="419"/>
      <c r="K6" s="419"/>
      <c r="L6" s="419" t="s">
        <v>100</v>
      </c>
      <c r="M6" s="419"/>
      <c r="N6" s="419"/>
      <c r="O6" s="419"/>
      <c r="P6" s="419"/>
      <c r="Q6" s="419"/>
      <c r="R6" s="423"/>
      <c r="S6" s="423"/>
      <c r="T6" s="423"/>
      <c r="U6" s="423"/>
      <c r="V6" s="424"/>
      <c r="W6" s="427" t="s">
        <v>101</v>
      </c>
      <c r="X6" s="428"/>
      <c r="Y6" s="428"/>
      <c r="Z6" s="428"/>
      <c r="AA6" s="428"/>
      <c r="AB6" s="418"/>
      <c r="AC6" s="431" t="s">
        <v>102</v>
      </c>
      <c r="AD6" s="432"/>
      <c r="AE6" s="432"/>
      <c r="AF6" s="432"/>
      <c r="AG6" s="432"/>
      <c r="AH6" s="432"/>
      <c r="AI6" s="432"/>
      <c r="AJ6" s="432"/>
      <c r="AK6" s="432"/>
      <c r="AL6" s="433"/>
      <c r="AM6" s="440" t="s">
        <v>103</v>
      </c>
      <c r="AN6" s="441"/>
      <c r="AO6" s="441"/>
      <c r="AP6" s="441"/>
      <c r="AQ6" s="441"/>
      <c r="AR6" s="441"/>
      <c r="AS6" s="441"/>
      <c r="AT6" s="442"/>
      <c r="AU6" s="443" t="s">
        <v>96</v>
      </c>
      <c r="AV6" s="444"/>
      <c r="AW6" s="444"/>
      <c r="AX6" s="444"/>
      <c r="AY6" s="445" t="s">
        <v>104</v>
      </c>
      <c r="AZ6" s="446"/>
      <c r="BA6" s="446"/>
      <c r="BB6" s="446"/>
      <c r="BC6" s="446"/>
      <c r="BD6" s="446"/>
      <c r="BE6" s="446"/>
      <c r="BF6" s="446"/>
      <c r="BG6" s="446"/>
      <c r="BH6" s="446"/>
      <c r="BI6" s="446"/>
      <c r="BJ6" s="446"/>
      <c r="BK6" s="446"/>
      <c r="BL6" s="446"/>
      <c r="BM6" s="447"/>
      <c r="BN6" s="411">
        <v>411236</v>
      </c>
      <c r="BO6" s="412"/>
      <c r="BP6" s="412"/>
      <c r="BQ6" s="412"/>
      <c r="BR6" s="412"/>
      <c r="BS6" s="412"/>
      <c r="BT6" s="412"/>
      <c r="BU6" s="413"/>
      <c r="BV6" s="411">
        <v>87923</v>
      </c>
      <c r="BW6" s="412"/>
      <c r="BX6" s="412"/>
      <c r="BY6" s="412"/>
      <c r="BZ6" s="412"/>
      <c r="CA6" s="412"/>
      <c r="CB6" s="412"/>
      <c r="CC6" s="413"/>
      <c r="CD6" s="414" t="s">
        <v>105</v>
      </c>
      <c r="CE6" s="415"/>
      <c r="CF6" s="415"/>
      <c r="CG6" s="415"/>
      <c r="CH6" s="415"/>
      <c r="CI6" s="415"/>
      <c r="CJ6" s="415"/>
      <c r="CK6" s="415"/>
      <c r="CL6" s="415"/>
      <c r="CM6" s="415"/>
      <c r="CN6" s="415"/>
      <c r="CO6" s="415"/>
      <c r="CP6" s="415"/>
      <c r="CQ6" s="415"/>
      <c r="CR6" s="415"/>
      <c r="CS6" s="416"/>
      <c r="CT6" s="448">
        <v>83.8</v>
      </c>
      <c r="CU6" s="449"/>
      <c r="CV6" s="449"/>
      <c r="CW6" s="449"/>
      <c r="CX6" s="449"/>
      <c r="CY6" s="449"/>
      <c r="CZ6" s="449"/>
      <c r="DA6" s="450"/>
      <c r="DB6" s="448">
        <v>93</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106</v>
      </c>
      <c r="AN7" s="441"/>
      <c r="AO7" s="441"/>
      <c r="AP7" s="441"/>
      <c r="AQ7" s="441"/>
      <c r="AR7" s="441"/>
      <c r="AS7" s="441"/>
      <c r="AT7" s="442"/>
      <c r="AU7" s="443" t="s">
        <v>96</v>
      </c>
      <c r="AV7" s="444"/>
      <c r="AW7" s="444"/>
      <c r="AX7" s="444"/>
      <c r="AY7" s="445" t="s">
        <v>107</v>
      </c>
      <c r="AZ7" s="446"/>
      <c r="BA7" s="446"/>
      <c r="BB7" s="446"/>
      <c r="BC7" s="446"/>
      <c r="BD7" s="446"/>
      <c r="BE7" s="446"/>
      <c r="BF7" s="446"/>
      <c r="BG7" s="446"/>
      <c r="BH7" s="446"/>
      <c r="BI7" s="446"/>
      <c r="BJ7" s="446"/>
      <c r="BK7" s="446"/>
      <c r="BL7" s="446"/>
      <c r="BM7" s="447"/>
      <c r="BN7" s="411">
        <v>80601</v>
      </c>
      <c r="BO7" s="412"/>
      <c r="BP7" s="412"/>
      <c r="BQ7" s="412"/>
      <c r="BR7" s="412"/>
      <c r="BS7" s="412"/>
      <c r="BT7" s="412"/>
      <c r="BU7" s="413"/>
      <c r="BV7" s="411">
        <v>19288</v>
      </c>
      <c r="BW7" s="412"/>
      <c r="BX7" s="412"/>
      <c r="BY7" s="412"/>
      <c r="BZ7" s="412"/>
      <c r="CA7" s="412"/>
      <c r="CB7" s="412"/>
      <c r="CC7" s="413"/>
      <c r="CD7" s="414" t="s">
        <v>108</v>
      </c>
      <c r="CE7" s="415"/>
      <c r="CF7" s="415"/>
      <c r="CG7" s="415"/>
      <c r="CH7" s="415"/>
      <c r="CI7" s="415"/>
      <c r="CJ7" s="415"/>
      <c r="CK7" s="415"/>
      <c r="CL7" s="415"/>
      <c r="CM7" s="415"/>
      <c r="CN7" s="415"/>
      <c r="CO7" s="415"/>
      <c r="CP7" s="415"/>
      <c r="CQ7" s="415"/>
      <c r="CR7" s="415"/>
      <c r="CS7" s="416"/>
      <c r="CT7" s="411">
        <v>4412962</v>
      </c>
      <c r="CU7" s="412"/>
      <c r="CV7" s="412"/>
      <c r="CW7" s="412"/>
      <c r="CX7" s="412"/>
      <c r="CY7" s="412"/>
      <c r="CZ7" s="412"/>
      <c r="DA7" s="413"/>
      <c r="DB7" s="411">
        <v>4084846</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109</v>
      </c>
      <c r="AN8" s="441"/>
      <c r="AO8" s="441"/>
      <c r="AP8" s="441"/>
      <c r="AQ8" s="441"/>
      <c r="AR8" s="441"/>
      <c r="AS8" s="441"/>
      <c r="AT8" s="442"/>
      <c r="AU8" s="443" t="s">
        <v>110</v>
      </c>
      <c r="AV8" s="444"/>
      <c r="AW8" s="444"/>
      <c r="AX8" s="444"/>
      <c r="AY8" s="445" t="s">
        <v>111</v>
      </c>
      <c r="AZ8" s="446"/>
      <c r="BA8" s="446"/>
      <c r="BB8" s="446"/>
      <c r="BC8" s="446"/>
      <c r="BD8" s="446"/>
      <c r="BE8" s="446"/>
      <c r="BF8" s="446"/>
      <c r="BG8" s="446"/>
      <c r="BH8" s="446"/>
      <c r="BI8" s="446"/>
      <c r="BJ8" s="446"/>
      <c r="BK8" s="446"/>
      <c r="BL8" s="446"/>
      <c r="BM8" s="447"/>
      <c r="BN8" s="411">
        <v>330635</v>
      </c>
      <c r="BO8" s="412"/>
      <c r="BP8" s="412"/>
      <c r="BQ8" s="412"/>
      <c r="BR8" s="412"/>
      <c r="BS8" s="412"/>
      <c r="BT8" s="412"/>
      <c r="BU8" s="413"/>
      <c r="BV8" s="411">
        <v>68635</v>
      </c>
      <c r="BW8" s="412"/>
      <c r="BX8" s="412"/>
      <c r="BY8" s="412"/>
      <c r="BZ8" s="412"/>
      <c r="CA8" s="412"/>
      <c r="CB8" s="412"/>
      <c r="CC8" s="413"/>
      <c r="CD8" s="414" t="s">
        <v>112</v>
      </c>
      <c r="CE8" s="415"/>
      <c r="CF8" s="415"/>
      <c r="CG8" s="415"/>
      <c r="CH8" s="415"/>
      <c r="CI8" s="415"/>
      <c r="CJ8" s="415"/>
      <c r="CK8" s="415"/>
      <c r="CL8" s="415"/>
      <c r="CM8" s="415"/>
      <c r="CN8" s="415"/>
      <c r="CO8" s="415"/>
      <c r="CP8" s="415"/>
      <c r="CQ8" s="415"/>
      <c r="CR8" s="415"/>
      <c r="CS8" s="416"/>
      <c r="CT8" s="451">
        <v>0.49</v>
      </c>
      <c r="CU8" s="452"/>
      <c r="CV8" s="452"/>
      <c r="CW8" s="452"/>
      <c r="CX8" s="452"/>
      <c r="CY8" s="452"/>
      <c r="CZ8" s="452"/>
      <c r="DA8" s="453"/>
      <c r="DB8" s="451">
        <v>0.5</v>
      </c>
      <c r="DC8" s="452"/>
      <c r="DD8" s="452"/>
      <c r="DE8" s="452"/>
      <c r="DF8" s="452"/>
      <c r="DG8" s="452"/>
      <c r="DH8" s="452"/>
      <c r="DI8" s="453"/>
    </row>
    <row r="9" spans="1:119" ht="18.75" customHeight="1" thickBot="1" x14ac:dyDescent="0.2">
      <c r="A9" s="178"/>
      <c r="B9" s="405" t="s">
        <v>113</v>
      </c>
      <c r="C9" s="406"/>
      <c r="D9" s="406"/>
      <c r="E9" s="406"/>
      <c r="F9" s="406"/>
      <c r="G9" s="406"/>
      <c r="H9" s="406"/>
      <c r="I9" s="406"/>
      <c r="J9" s="406"/>
      <c r="K9" s="454"/>
      <c r="L9" s="455" t="s">
        <v>114</v>
      </c>
      <c r="M9" s="456"/>
      <c r="N9" s="456"/>
      <c r="O9" s="456"/>
      <c r="P9" s="456"/>
      <c r="Q9" s="457"/>
      <c r="R9" s="458">
        <v>15236</v>
      </c>
      <c r="S9" s="459"/>
      <c r="T9" s="459"/>
      <c r="U9" s="459"/>
      <c r="V9" s="460"/>
      <c r="W9" s="368" t="s">
        <v>115</v>
      </c>
      <c r="X9" s="369"/>
      <c r="Y9" s="369"/>
      <c r="Z9" s="369"/>
      <c r="AA9" s="369"/>
      <c r="AB9" s="369"/>
      <c r="AC9" s="369"/>
      <c r="AD9" s="369"/>
      <c r="AE9" s="369"/>
      <c r="AF9" s="369"/>
      <c r="AG9" s="369"/>
      <c r="AH9" s="369"/>
      <c r="AI9" s="369"/>
      <c r="AJ9" s="369"/>
      <c r="AK9" s="369"/>
      <c r="AL9" s="370"/>
      <c r="AM9" s="440" t="s">
        <v>116</v>
      </c>
      <c r="AN9" s="441"/>
      <c r="AO9" s="441"/>
      <c r="AP9" s="441"/>
      <c r="AQ9" s="441"/>
      <c r="AR9" s="441"/>
      <c r="AS9" s="441"/>
      <c r="AT9" s="442"/>
      <c r="AU9" s="443" t="s">
        <v>96</v>
      </c>
      <c r="AV9" s="444"/>
      <c r="AW9" s="444"/>
      <c r="AX9" s="444"/>
      <c r="AY9" s="445" t="s">
        <v>117</v>
      </c>
      <c r="AZ9" s="446"/>
      <c r="BA9" s="446"/>
      <c r="BB9" s="446"/>
      <c r="BC9" s="446"/>
      <c r="BD9" s="446"/>
      <c r="BE9" s="446"/>
      <c r="BF9" s="446"/>
      <c r="BG9" s="446"/>
      <c r="BH9" s="446"/>
      <c r="BI9" s="446"/>
      <c r="BJ9" s="446"/>
      <c r="BK9" s="446"/>
      <c r="BL9" s="446"/>
      <c r="BM9" s="447"/>
      <c r="BN9" s="411">
        <v>262000</v>
      </c>
      <c r="BO9" s="412"/>
      <c r="BP9" s="412"/>
      <c r="BQ9" s="412"/>
      <c r="BR9" s="412"/>
      <c r="BS9" s="412"/>
      <c r="BT9" s="412"/>
      <c r="BU9" s="413"/>
      <c r="BV9" s="411">
        <v>-92651</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13.2</v>
      </c>
      <c r="CU9" s="409"/>
      <c r="CV9" s="409"/>
      <c r="CW9" s="409"/>
      <c r="CX9" s="409"/>
      <c r="CY9" s="409"/>
      <c r="CZ9" s="409"/>
      <c r="DA9" s="410"/>
      <c r="DB9" s="408">
        <v>13.1</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119</v>
      </c>
      <c r="M10" s="441"/>
      <c r="N10" s="441"/>
      <c r="O10" s="441"/>
      <c r="P10" s="441"/>
      <c r="Q10" s="442"/>
      <c r="R10" s="462">
        <v>14989</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96</v>
      </c>
      <c r="AV10" s="444"/>
      <c r="AW10" s="444"/>
      <c r="AX10" s="444"/>
      <c r="AY10" s="445" t="s">
        <v>121</v>
      </c>
      <c r="AZ10" s="446"/>
      <c r="BA10" s="446"/>
      <c r="BB10" s="446"/>
      <c r="BC10" s="446"/>
      <c r="BD10" s="446"/>
      <c r="BE10" s="446"/>
      <c r="BF10" s="446"/>
      <c r="BG10" s="446"/>
      <c r="BH10" s="446"/>
      <c r="BI10" s="446"/>
      <c r="BJ10" s="446"/>
      <c r="BK10" s="446"/>
      <c r="BL10" s="446"/>
      <c r="BM10" s="447"/>
      <c r="BN10" s="411">
        <v>54372</v>
      </c>
      <c r="BO10" s="412"/>
      <c r="BP10" s="412"/>
      <c r="BQ10" s="412"/>
      <c r="BR10" s="412"/>
      <c r="BS10" s="412"/>
      <c r="BT10" s="412"/>
      <c r="BU10" s="413"/>
      <c r="BV10" s="411">
        <v>393</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126</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129</v>
      </c>
      <c r="DC11" s="452"/>
      <c r="DD11" s="452"/>
      <c r="DE11" s="452"/>
      <c r="DF11" s="452"/>
      <c r="DG11" s="452"/>
      <c r="DH11" s="452"/>
      <c r="DI11" s="453"/>
    </row>
    <row r="12" spans="1:119" ht="18.75" customHeight="1" x14ac:dyDescent="0.15">
      <c r="A12" s="178"/>
      <c r="B12" s="471" t="s">
        <v>130</v>
      </c>
      <c r="C12" s="472"/>
      <c r="D12" s="472"/>
      <c r="E12" s="472"/>
      <c r="F12" s="472"/>
      <c r="G12" s="472"/>
      <c r="H12" s="472"/>
      <c r="I12" s="472"/>
      <c r="J12" s="472"/>
      <c r="K12" s="473"/>
      <c r="L12" s="480" t="s">
        <v>131</v>
      </c>
      <c r="M12" s="481"/>
      <c r="N12" s="481"/>
      <c r="O12" s="481"/>
      <c r="P12" s="481"/>
      <c r="Q12" s="482"/>
      <c r="R12" s="483">
        <v>15685</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135</v>
      </c>
      <c r="AV12" s="444"/>
      <c r="AW12" s="444"/>
      <c r="AX12" s="444"/>
      <c r="AY12" s="445" t="s">
        <v>136</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138</v>
      </c>
      <c r="CU12" s="452"/>
      <c r="CV12" s="452"/>
      <c r="CW12" s="452"/>
      <c r="CX12" s="452"/>
      <c r="CY12" s="452"/>
      <c r="CZ12" s="452"/>
      <c r="DA12" s="453"/>
      <c r="DB12" s="451" t="s">
        <v>129</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139</v>
      </c>
      <c r="N13" s="503"/>
      <c r="O13" s="503"/>
      <c r="P13" s="503"/>
      <c r="Q13" s="504"/>
      <c r="R13" s="495">
        <v>15633</v>
      </c>
      <c r="S13" s="496"/>
      <c r="T13" s="496"/>
      <c r="U13" s="496"/>
      <c r="V13" s="497"/>
      <c r="W13" s="427" t="s">
        <v>140</v>
      </c>
      <c r="X13" s="428"/>
      <c r="Y13" s="428"/>
      <c r="Z13" s="428"/>
      <c r="AA13" s="428"/>
      <c r="AB13" s="418"/>
      <c r="AC13" s="462">
        <v>456</v>
      </c>
      <c r="AD13" s="463"/>
      <c r="AE13" s="463"/>
      <c r="AF13" s="463"/>
      <c r="AG13" s="505"/>
      <c r="AH13" s="462">
        <v>571</v>
      </c>
      <c r="AI13" s="463"/>
      <c r="AJ13" s="463"/>
      <c r="AK13" s="463"/>
      <c r="AL13" s="464"/>
      <c r="AM13" s="440" t="s">
        <v>141</v>
      </c>
      <c r="AN13" s="441"/>
      <c r="AO13" s="441"/>
      <c r="AP13" s="441"/>
      <c r="AQ13" s="441"/>
      <c r="AR13" s="441"/>
      <c r="AS13" s="441"/>
      <c r="AT13" s="442"/>
      <c r="AU13" s="443" t="s">
        <v>142</v>
      </c>
      <c r="AV13" s="444"/>
      <c r="AW13" s="444"/>
      <c r="AX13" s="444"/>
      <c r="AY13" s="445" t="s">
        <v>143</v>
      </c>
      <c r="AZ13" s="446"/>
      <c r="BA13" s="446"/>
      <c r="BB13" s="446"/>
      <c r="BC13" s="446"/>
      <c r="BD13" s="446"/>
      <c r="BE13" s="446"/>
      <c r="BF13" s="446"/>
      <c r="BG13" s="446"/>
      <c r="BH13" s="446"/>
      <c r="BI13" s="446"/>
      <c r="BJ13" s="446"/>
      <c r="BK13" s="446"/>
      <c r="BL13" s="446"/>
      <c r="BM13" s="447"/>
      <c r="BN13" s="411">
        <v>316372</v>
      </c>
      <c r="BO13" s="412"/>
      <c r="BP13" s="412"/>
      <c r="BQ13" s="412"/>
      <c r="BR13" s="412"/>
      <c r="BS13" s="412"/>
      <c r="BT13" s="412"/>
      <c r="BU13" s="413"/>
      <c r="BV13" s="411">
        <v>-92258</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13.1</v>
      </c>
      <c r="CU13" s="409"/>
      <c r="CV13" s="409"/>
      <c r="CW13" s="409"/>
      <c r="CX13" s="409"/>
      <c r="CY13" s="409"/>
      <c r="CZ13" s="409"/>
      <c r="DA13" s="410"/>
      <c r="DB13" s="408">
        <v>14.1</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145</v>
      </c>
      <c r="M14" s="493"/>
      <c r="N14" s="493"/>
      <c r="O14" s="493"/>
      <c r="P14" s="493"/>
      <c r="Q14" s="494"/>
      <c r="R14" s="495">
        <v>15575</v>
      </c>
      <c r="S14" s="496"/>
      <c r="T14" s="496"/>
      <c r="U14" s="496"/>
      <c r="V14" s="497"/>
      <c r="W14" s="401"/>
      <c r="X14" s="402"/>
      <c r="Y14" s="402"/>
      <c r="Z14" s="402"/>
      <c r="AA14" s="402"/>
      <c r="AB14" s="391"/>
      <c r="AC14" s="498">
        <v>6.5</v>
      </c>
      <c r="AD14" s="499"/>
      <c r="AE14" s="499"/>
      <c r="AF14" s="499"/>
      <c r="AG14" s="500"/>
      <c r="AH14" s="498">
        <v>8</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v>15.2</v>
      </c>
      <c r="CU14" s="510"/>
      <c r="CV14" s="510"/>
      <c r="CW14" s="510"/>
      <c r="CX14" s="510"/>
      <c r="CY14" s="510"/>
      <c r="CZ14" s="510"/>
      <c r="DA14" s="511"/>
      <c r="DB14" s="509">
        <v>59.5</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147</v>
      </c>
      <c r="N15" s="503"/>
      <c r="O15" s="503"/>
      <c r="P15" s="503"/>
      <c r="Q15" s="504"/>
      <c r="R15" s="495">
        <v>15524</v>
      </c>
      <c r="S15" s="496"/>
      <c r="T15" s="496"/>
      <c r="U15" s="496"/>
      <c r="V15" s="497"/>
      <c r="W15" s="427" t="s">
        <v>148</v>
      </c>
      <c r="X15" s="428"/>
      <c r="Y15" s="428"/>
      <c r="Z15" s="428"/>
      <c r="AA15" s="428"/>
      <c r="AB15" s="418"/>
      <c r="AC15" s="462">
        <v>1523</v>
      </c>
      <c r="AD15" s="463"/>
      <c r="AE15" s="463"/>
      <c r="AF15" s="463"/>
      <c r="AG15" s="505"/>
      <c r="AH15" s="462">
        <v>1594</v>
      </c>
      <c r="AI15" s="463"/>
      <c r="AJ15" s="463"/>
      <c r="AK15" s="463"/>
      <c r="AL15" s="464"/>
      <c r="AM15" s="440"/>
      <c r="AN15" s="441"/>
      <c r="AO15" s="441"/>
      <c r="AP15" s="441"/>
      <c r="AQ15" s="441"/>
      <c r="AR15" s="441"/>
      <c r="AS15" s="441"/>
      <c r="AT15" s="442"/>
      <c r="AU15" s="443"/>
      <c r="AV15" s="444"/>
      <c r="AW15" s="444"/>
      <c r="AX15" s="444"/>
      <c r="AY15" s="371" t="s">
        <v>149</v>
      </c>
      <c r="AZ15" s="372"/>
      <c r="BA15" s="372"/>
      <c r="BB15" s="372"/>
      <c r="BC15" s="372"/>
      <c r="BD15" s="372"/>
      <c r="BE15" s="372"/>
      <c r="BF15" s="372"/>
      <c r="BG15" s="372"/>
      <c r="BH15" s="372"/>
      <c r="BI15" s="372"/>
      <c r="BJ15" s="372"/>
      <c r="BK15" s="372"/>
      <c r="BL15" s="372"/>
      <c r="BM15" s="373"/>
      <c r="BN15" s="374">
        <v>1694486</v>
      </c>
      <c r="BO15" s="375"/>
      <c r="BP15" s="375"/>
      <c r="BQ15" s="375"/>
      <c r="BR15" s="375"/>
      <c r="BS15" s="375"/>
      <c r="BT15" s="375"/>
      <c r="BU15" s="376"/>
      <c r="BV15" s="374">
        <v>1737132</v>
      </c>
      <c r="BW15" s="375"/>
      <c r="BX15" s="375"/>
      <c r="BY15" s="375"/>
      <c r="BZ15" s="375"/>
      <c r="CA15" s="375"/>
      <c r="CB15" s="375"/>
      <c r="CC15" s="376"/>
      <c r="CD15" s="512" t="s">
        <v>150</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151</v>
      </c>
      <c r="M16" s="515"/>
      <c r="N16" s="515"/>
      <c r="O16" s="515"/>
      <c r="P16" s="515"/>
      <c r="Q16" s="516"/>
      <c r="R16" s="517" t="s">
        <v>152</v>
      </c>
      <c r="S16" s="518"/>
      <c r="T16" s="518"/>
      <c r="U16" s="518"/>
      <c r="V16" s="519"/>
      <c r="W16" s="401"/>
      <c r="X16" s="402"/>
      <c r="Y16" s="402"/>
      <c r="Z16" s="402"/>
      <c r="AA16" s="402"/>
      <c r="AB16" s="391"/>
      <c r="AC16" s="498">
        <v>21.6</v>
      </c>
      <c r="AD16" s="499"/>
      <c r="AE16" s="499"/>
      <c r="AF16" s="499"/>
      <c r="AG16" s="500"/>
      <c r="AH16" s="498">
        <v>22.5</v>
      </c>
      <c r="AI16" s="499"/>
      <c r="AJ16" s="499"/>
      <c r="AK16" s="499"/>
      <c r="AL16" s="501"/>
      <c r="AM16" s="440"/>
      <c r="AN16" s="441"/>
      <c r="AO16" s="441"/>
      <c r="AP16" s="441"/>
      <c r="AQ16" s="441"/>
      <c r="AR16" s="441"/>
      <c r="AS16" s="441"/>
      <c r="AT16" s="442"/>
      <c r="AU16" s="443"/>
      <c r="AV16" s="444"/>
      <c r="AW16" s="444"/>
      <c r="AX16" s="444"/>
      <c r="AY16" s="445" t="s">
        <v>153</v>
      </c>
      <c r="AZ16" s="446"/>
      <c r="BA16" s="446"/>
      <c r="BB16" s="446"/>
      <c r="BC16" s="446"/>
      <c r="BD16" s="446"/>
      <c r="BE16" s="446"/>
      <c r="BF16" s="446"/>
      <c r="BG16" s="446"/>
      <c r="BH16" s="446"/>
      <c r="BI16" s="446"/>
      <c r="BJ16" s="446"/>
      <c r="BK16" s="446"/>
      <c r="BL16" s="446"/>
      <c r="BM16" s="447"/>
      <c r="BN16" s="411">
        <v>3731449</v>
      </c>
      <c r="BO16" s="412"/>
      <c r="BP16" s="412"/>
      <c r="BQ16" s="412"/>
      <c r="BR16" s="412"/>
      <c r="BS16" s="412"/>
      <c r="BT16" s="412"/>
      <c r="BU16" s="413"/>
      <c r="BV16" s="411">
        <v>3461838</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154</v>
      </c>
      <c r="N17" s="523"/>
      <c r="O17" s="523"/>
      <c r="P17" s="523"/>
      <c r="Q17" s="524"/>
      <c r="R17" s="517" t="s">
        <v>155</v>
      </c>
      <c r="S17" s="518"/>
      <c r="T17" s="518"/>
      <c r="U17" s="518"/>
      <c r="V17" s="519"/>
      <c r="W17" s="427" t="s">
        <v>156</v>
      </c>
      <c r="X17" s="428"/>
      <c r="Y17" s="428"/>
      <c r="Z17" s="428"/>
      <c r="AA17" s="428"/>
      <c r="AB17" s="418"/>
      <c r="AC17" s="462">
        <v>5086</v>
      </c>
      <c r="AD17" s="463"/>
      <c r="AE17" s="463"/>
      <c r="AF17" s="463"/>
      <c r="AG17" s="505"/>
      <c r="AH17" s="462">
        <v>4932</v>
      </c>
      <c r="AI17" s="463"/>
      <c r="AJ17" s="463"/>
      <c r="AK17" s="463"/>
      <c r="AL17" s="464"/>
      <c r="AM17" s="440"/>
      <c r="AN17" s="441"/>
      <c r="AO17" s="441"/>
      <c r="AP17" s="441"/>
      <c r="AQ17" s="441"/>
      <c r="AR17" s="441"/>
      <c r="AS17" s="441"/>
      <c r="AT17" s="442"/>
      <c r="AU17" s="443"/>
      <c r="AV17" s="444"/>
      <c r="AW17" s="444"/>
      <c r="AX17" s="444"/>
      <c r="AY17" s="445" t="s">
        <v>157</v>
      </c>
      <c r="AZ17" s="446"/>
      <c r="BA17" s="446"/>
      <c r="BB17" s="446"/>
      <c r="BC17" s="446"/>
      <c r="BD17" s="446"/>
      <c r="BE17" s="446"/>
      <c r="BF17" s="446"/>
      <c r="BG17" s="446"/>
      <c r="BH17" s="446"/>
      <c r="BI17" s="446"/>
      <c r="BJ17" s="446"/>
      <c r="BK17" s="446"/>
      <c r="BL17" s="446"/>
      <c r="BM17" s="447"/>
      <c r="BN17" s="411">
        <v>2130007</v>
      </c>
      <c r="BO17" s="412"/>
      <c r="BP17" s="412"/>
      <c r="BQ17" s="412"/>
      <c r="BR17" s="412"/>
      <c r="BS17" s="412"/>
      <c r="BT17" s="412"/>
      <c r="BU17" s="413"/>
      <c r="BV17" s="411">
        <v>2186525</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158</v>
      </c>
      <c r="C18" s="454"/>
      <c r="D18" s="454"/>
      <c r="E18" s="534"/>
      <c r="F18" s="534"/>
      <c r="G18" s="534"/>
      <c r="H18" s="534"/>
      <c r="I18" s="534"/>
      <c r="J18" s="534"/>
      <c r="K18" s="534"/>
      <c r="L18" s="535">
        <v>57.37</v>
      </c>
      <c r="M18" s="535"/>
      <c r="N18" s="535"/>
      <c r="O18" s="535"/>
      <c r="P18" s="535"/>
      <c r="Q18" s="535"/>
      <c r="R18" s="536"/>
      <c r="S18" s="536"/>
      <c r="T18" s="536"/>
      <c r="U18" s="536"/>
      <c r="V18" s="537"/>
      <c r="W18" s="429"/>
      <c r="X18" s="430"/>
      <c r="Y18" s="430"/>
      <c r="Z18" s="430"/>
      <c r="AA18" s="430"/>
      <c r="AB18" s="421"/>
      <c r="AC18" s="538">
        <v>72</v>
      </c>
      <c r="AD18" s="539"/>
      <c r="AE18" s="539"/>
      <c r="AF18" s="539"/>
      <c r="AG18" s="540"/>
      <c r="AH18" s="538">
        <v>69.5</v>
      </c>
      <c r="AI18" s="539"/>
      <c r="AJ18" s="539"/>
      <c r="AK18" s="539"/>
      <c r="AL18" s="541"/>
      <c r="AM18" s="440"/>
      <c r="AN18" s="441"/>
      <c r="AO18" s="441"/>
      <c r="AP18" s="441"/>
      <c r="AQ18" s="441"/>
      <c r="AR18" s="441"/>
      <c r="AS18" s="441"/>
      <c r="AT18" s="442"/>
      <c r="AU18" s="443"/>
      <c r="AV18" s="444"/>
      <c r="AW18" s="444"/>
      <c r="AX18" s="444"/>
      <c r="AY18" s="445" t="s">
        <v>159</v>
      </c>
      <c r="AZ18" s="446"/>
      <c r="BA18" s="446"/>
      <c r="BB18" s="446"/>
      <c r="BC18" s="446"/>
      <c r="BD18" s="446"/>
      <c r="BE18" s="446"/>
      <c r="BF18" s="446"/>
      <c r="BG18" s="446"/>
      <c r="BH18" s="446"/>
      <c r="BI18" s="446"/>
      <c r="BJ18" s="446"/>
      <c r="BK18" s="446"/>
      <c r="BL18" s="446"/>
      <c r="BM18" s="447"/>
      <c r="BN18" s="411">
        <v>3602083</v>
      </c>
      <c r="BO18" s="412"/>
      <c r="BP18" s="412"/>
      <c r="BQ18" s="412"/>
      <c r="BR18" s="412"/>
      <c r="BS18" s="412"/>
      <c r="BT18" s="412"/>
      <c r="BU18" s="413"/>
      <c r="BV18" s="411">
        <v>3633765</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160</v>
      </c>
      <c r="C19" s="454"/>
      <c r="D19" s="454"/>
      <c r="E19" s="534"/>
      <c r="F19" s="534"/>
      <c r="G19" s="534"/>
      <c r="H19" s="534"/>
      <c r="I19" s="534"/>
      <c r="J19" s="534"/>
      <c r="K19" s="534"/>
      <c r="L19" s="542">
        <v>266</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161</v>
      </c>
      <c r="AZ19" s="446"/>
      <c r="BA19" s="446"/>
      <c r="BB19" s="446"/>
      <c r="BC19" s="446"/>
      <c r="BD19" s="446"/>
      <c r="BE19" s="446"/>
      <c r="BF19" s="446"/>
      <c r="BG19" s="446"/>
      <c r="BH19" s="446"/>
      <c r="BI19" s="446"/>
      <c r="BJ19" s="446"/>
      <c r="BK19" s="446"/>
      <c r="BL19" s="446"/>
      <c r="BM19" s="447"/>
      <c r="BN19" s="411">
        <v>4960688</v>
      </c>
      <c r="BO19" s="412"/>
      <c r="BP19" s="412"/>
      <c r="BQ19" s="412"/>
      <c r="BR19" s="412"/>
      <c r="BS19" s="412"/>
      <c r="BT19" s="412"/>
      <c r="BU19" s="413"/>
      <c r="BV19" s="411">
        <v>4863453</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162</v>
      </c>
      <c r="C20" s="454"/>
      <c r="D20" s="454"/>
      <c r="E20" s="534"/>
      <c r="F20" s="534"/>
      <c r="G20" s="534"/>
      <c r="H20" s="534"/>
      <c r="I20" s="534"/>
      <c r="J20" s="534"/>
      <c r="K20" s="534"/>
      <c r="L20" s="542">
        <v>6368</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163</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164</v>
      </c>
      <c r="C22" s="555"/>
      <c r="D22" s="556"/>
      <c r="E22" s="423" t="s">
        <v>1</v>
      </c>
      <c r="F22" s="428"/>
      <c r="G22" s="428"/>
      <c r="H22" s="428"/>
      <c r="I22" s="428"/>
      <c r="J22" s="428"/>
      <c r="K22" s="418"/>
      <c r="L22" s="423" t="s">
        <v>165</v>
      </c>
      <c r="M22" s="428"/>
      <c r="N22" s="428"/>
      <c r="O22" s="428"/>
      <c r="P22" s="418"/>
      <c r="Q22" s="586" t="s">
        <v>166</v>
      </c>
      <c r="R22" s="587"/>
      <c r="S22" s="587"/>
      <c r="T22" s="587"/>
      <c r="U22" s="587"/>
      <c r="V22" s="588"/>
      <c r="W22" s="554" t="s">
        <v>167</v>
      </c>
      <c r="X22" s="555"/>
      <c r="Y22" s="556"/>
      <c r="Z22" s="423" t="s">
        <v>1</v>
      </c>
      <c r="AA22" s="428"/>
      <c r="AB22" s="428"/>
      <c r="AC22" s="428"/>
      <c r="AD22" s="428"/>
      <c r="AE22" s="428"/>
      <c r="AF22" s="428"/>
      <c r="AG22" s="418"/>
      <c r="AH22" s="592" t="s">
        <v>168</v>
      </c>
      <c r="AI22" s="428"/>
      <c r="AJ22" s="428"/>
      <c r="AK22" s="428"/>
      <c r="AL22" s="418"/>
      <c r="AM22" s="592" t="s">
        <v>169</v>
      </c>
      <c r="AN22" s="593"/>
      <c r="AO22" s="593"/>
      <c r="AP22" s="593"/>
      <c r="AQ22" s="593"/>
      <c r="AR22" s="594"/>
      <c r="AS22" s="586" t="s">
        <v>166</v>
      </c>
      <c r="AT22" s="587"/>
      <c r="AU22" s="587"/>
      <c r="AV22" s="587"/>
      <c r="AW22" s="587"/>
      <c r="AX22" s="598"/>
      <c r="AY22" s="371" t="s">
        <v>170</v>
      </c>
      <c r="AZ22" s="372"/>
      <c r="BA22" s="372"/>
      <c r="BB22" s="372"/>
      <c r="BC22" s="372"/>
      <c r="BD22" s="372"/>
      <c r="BE22" s="372"/>
      <c r="BF22" s="372"/>
      <c r="BG22" s="372"/>
      <c r="BH22" s="372"/>
      <c r="BI22" s="372"/>
      <c r="BJ22" s="372"/>
      <c r="BK22" s="372"/>
      <c r="BL22" s="372"/>
      <c r="BM22" s="373"/>
      <c r="BN22" s="374">
        <v>6058144</v>
      </c>
      <c r="BO22" s="375"/>
      <c r="BP22" s="375"/>
      <c r="BQ22" s="375"/>
      <c r="BR22" s="375"/>
      <c r="BS22" s="375"/>
      <c r="BT22" s="375"/>
      <c r="BU22" s="376"/>
      <c r="BV22" s="374">
        <v>6555636</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171</v>
      </c>
      <c r="AZ23" s="446"/>
      <c r="BA23" s="446"/>
      <c r="BB23" s="446"/>
      <c r="BC23" s="446"/>
      <c r="BD23" s="446"/>
      <c r="BE23" s="446"/>
      <c r="BF23" s="446"/>
      <c r="BG23" s="446"/>
      <c r="BH23" s="446"/>
      <c r="BI23" s="446"/>
      <c r="BJ23" s="446"/>
      <c r="BK23" s="446"/>
      <c r="BL23" s="446"/>
      <c r="BM23" s="447"/>
      <c r="BN23" s="411">
        <v>5016443</v>
      </c>
      <c r="BO23" s="412"/>
      <c r="BP23" s="412"/>
      <c r="BQ23" s="412"/>
      <c r="BR23" s="412"/>
      <c r="BS23" s="412"/>
      <c r="BT23" s="412"/>
      <c r="BU23" s="413"/>
      <c r="BV23" s="411">
        <v>5335796</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172</v>
      </c>
      <c r="F24" s="441"/>
      <c r="G24" s="441"/>
      <c r="H24" s="441"/>
      <c r="I24" s="441"/>
      <c r="J24" s="441"/>
      <c r="K24" s="442"/>
      <c r="L24" s="462">
        <v>1</v>
      </c>
      <c r="M24" s="463"/>
      <c r="N24" s="463"/>
      <c r="O24" s="463"/>
      <c r="P24" s="505"/>
      <c r="Q24" s="462">
        <v>6480</v>
      </c>
      <c r="R24" s="463"/>
      <c r="S24" s="463"/>
      <c r="T24" s="463"/>
      <c r="U24" s="463"/>
      <c r="V24" s="505"/>
      <c r="W24" s="557"/>
      <c r="X24" s="558"/>
      <c r="Y24" s="559"/>
      <c r="Z24" s="461" t="s">
        <v>173</v>
      </c>
      <c r="AA24" s="441"/>
      <c r="AB24" s="441"/>
      <c r="AC24" s="441"/>
      <c r="AD24" s="441"/>
      <c r="AE24" s="441"/>
      <c r="AF24" s="441"/>
      <c r="AG24" s="442"/>
      <c r="AH24" s="462">
        <v>99</v>
      </c>
      <c r="AI24" s="463"/>
      <c r="AJ24" s="463"/>
      <c r="AK24" s="463"/>
      <c r="AL24" s="505"/>
      <c r="AM24" s="462">
        <v>275616</v>
      </c>
      <c r="AN24" s="463"/>
      <c r="AO24" s="463"/>
      <c r="AP24" s="463"/>
      <c r="AQ24" s="463"/>
      <c r="AR24" s="505"/>
      <c r="AS24" s="462">
        <v>2784</v>
      </c>
      <c r="AT24" s="463"/>
      <c r="AU24" s="463"/>
      <c r="AV24" s="463"/>
      <c r="AW24" s="463"/>
      <c r="AX24" s="464"/>
      <c r="AY24" s="527" t="s">
        <v>174</v>
      </c>
      <c r="AZ24" s="528"/>
      <c r="BA24" s="528"/>
      <c r="BB24" s="528"/>
      <c r="BC24" s="528"/>
      <c r="BD24" s="528"/>
      <c r="BE24" s="528"/>
      <c r="BF24" s="528"/>
      <c r="BG24" s="528"/>
      <c r="BH24" s="528"/>
      <c r="BI24" s="528"/>
      <c r="BJ24" s="528"/>
      <c r="BK24" s="528"/>
      <c r="BL24" s="528"/>
      <c r="BM24" s="529"/>
      <c r="BN24" s="411">
        <v>3643259</v>
      </c>
      <c r="BO24" s="412"/>
      <c r="BP24" s="412"/>
      <c r="BQ24" s="412"/>
      <c r="BR24" s="412"/>
      <c r="BS24" s="412"/>
      <c r="BT24" s="412"/>
      <c r="BU24" s="413"/>
      <c r="BV24" s="411">
        <v>4021542</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175</v>
      </c>
      <c r="F25" s="441"/>
      <c r="G25" s="441"/>
      <c r="H25" s="441"/>
      <c r="I25" s="441"/>
      <c r="J25" s="441"/>
      <c r="K25" s="442"/>
      <c r="L25" s="462">
        <v>1</v>
      </c>
      <c r="M25" s="463"/>
      <c r="N25" s="463"/>
      <c r="O25" s="463"/>
      <c r="P25" s="505"/>
      <c r="Q25" s="462">
        <v>5900</v>
      </c>
      <c r="R25" s="463"/>
      <c r="S25" s="463"/>
      <c r="T25" s="463"/>
      <c r="U25" s="463"/>
      <c r="V25" s="505"/>
      <c r="W25" s="557"/>
      <c r="X25" s="558"/>
      <c r="Y25" s="559"/>
      <c r="Z25" s="461" t="s">
        <v>176</v>
      </c>
      <c r="AA25" s="441"/>
      <c r="AB25" s="441"/>
      <c r="AC25" s="441"/>
      <c r="AD25" s="441"/>
      <c r="AE25" s="441"/>
      <c r="AF25" s="441"/>
      <c r="AG25" s="442"/>
      <c r="AH25" s="462" t="s">
        <v>177</v>
      </c>
      <c r="AI25" s="463"/>
      <c r="AJ25" s="463"/>
      <c r="AK25" s="463"/>
      <c r="AL25" s="505"/>
      <c r="AM25" s="462" t="s">
        <v>177</v>
      </c>
      <c r="AN25" s="463"/>
      <c r="AO25" s="463"/>
      <c r="AP25" s="463"/>
      <c r="AQ25" s="463"/>
      <c r="AR25" s="505"/>
      <c r="AS25" s="462" t="s">
        <v>177</v>
      </c>
      <c r="AT25" s="463"/>
      <c r="AU25" s="463"/>
      <c r="AV25" s="463"/>
      <c r="AW25" s="463"/>
      <c r="AX25" s="464"/>
      <c r="AY25" s="371" t="s">
        <v>178</v>
      </c>
      <c r="AZ25" s="372"/>
      <c r="BA25" s="372"/>
      <c r="BB25" s="372"/>
      <c r="BC25" s="372"/>
      <c r="BD25" s="372"/>
      <c r="BE25" s="372"/>
      <c r="BF25" s="372"/>
      <c r="BG25" s="372"/>
      <c r="BH25" s="372"/>
      <c r="BI25" s="372"/>
      <c r="BJ25" s="372"/>
      <c r="BK25" s="372"/>
      <c r="BL25" s="372"/>
      <c r="BM25" s="373"/>
      <c r="BN25" s="374">
        <v>237173</v>
      </c>
      <c r="BO25" s="375"/>
      <c r="BP25" s="375"/>
      <c r="BQ25" s="375"/>
      <c r="BR25" s="375"/>
      <c r="BS25" s="375"/>
      <c r="BT25" s="375"/>
      <c r="BU25" s="376"/>
      <c r="BV25" s="374">
        <v>78962</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179</v>
      </c>
      <c r="F26" s="441"/>
      <c r="G26" s="441"/>
      <c r="H26" s="441"/>
      <c r="I26" s="441"/>
      <c r="J26" s="441"/>
      <c r="K26" s="442"/>
      <c r="L26" s="462">
        <v>1</v>
      </c>
      <c r="M26" s="463"/>
      <c r="N26" s="463"/>
      <c r="O26" s="463"/>
      <c r="P26" s="505"/>
      <c r="Q26" s="462">
        <v>5400</v>
      </c>
      <c r="R26" s="463"/>
      <c r="S26" s="463"/>
      <c r="T26" s="463"/>
      <c r="U26" s="463"/>
      <c r="V26" s="505"/>
      <c r="W26" s="557"/>
      <c r="X26" s="558"/>
      <c r="Y26" s="559"/>
      <c r="Z26" s="461" t="s">
        <v>180</v>
      </c>
      <c r="AA26" s="563"/>
      <c r="AB26" s="563"/>
      <c r="AC26" s="563"/>
      <c r="AD26" s="563"/>
      <c r="AE26" s="563"/>
      <c r="AF26" s="563"/>
      <c r="AG26" s="564"/>
      <c r="AH26" s="462" t="s">
        <v>177</v>
      </c>
      <c r="AI26" s="463"/>
      <c r="AJ26" s="463"/>
      <c r="AK26" s="463"/>
      <c r="AL26" s="505"/>
      <c r="AM26" s="462" t="s">
        <v>177</v>
      </c>
      <c r="AN26" s="463"/>
      <c r="AO26" s="463"/>
      <c r="AP26" s="463"/>
      <c r="AQ26" s="463"/>
      <c r="AR26" s="505"/>
      <c r="AS26" s="462" t="s">
        <v>177</v>
      </c>
      <c r="AT26" s="463"/>
      <c r="AU26" s="463"/>
      <c r="AV26" s="463"/>
      <c r="AW26" s="463"/>
      <c r="AX26" s="464"/>
      <c r="AY26" s="414" t="s">
        <v>181</v>
      </c>
      <c r="AZ26" s="415"/>
      <c r="BA26" s="415"/>
      <c r="BB26" s="415"/>
      <c r="BC26" s="415"/>
      <c r="BD26" s="415"/>
      <c r="BE26" s="415"/>
      <c r="BF26" s="415"/>
      <c r="BG26" s="415"/>
      <c r="BH26" s="415"/>
      <c r="BI26" s="415"/>
      <c r="BJ26" s="415"/>
      <c r="BK26" s="415"/>
      <c r="BL26" s="415"/>
      <c r="BM26" s="416"/>
      <c r="BN26" s="411" t="s">
        <v>129</v>
      </c>
      <c r="BO26" s="412"/>
      <c r="BP26" s="412"/>
      <c r="BQ26" s="412"/>
      <c r="BR26" s="412"/>
      <c r="BS26" s="412"/>
      <c r="BT26" s="412"/>
      <c r="BU26" s="413"/>
      <c r="BV26" s="411" t="s">
        <v>177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182</v>
      </c>
      <c r="F27" s="441"/>
      <c r="G27" s="441"/>
      <c r="H27" s="441"/>
      <c r="I27" s="441"/>
      <c r="J27" s="441"/>
      <c r="K27" s="442"/>
      <c r="L27" s="462">
        <v>1</v>
      </c>
      <c r="M27" s="463"/>
      <c r="N27" s="463"/>
      <c r="O27" s="463"/>
      <c r="P27" s="505"/>
      <c r="Q27" s="462">
        <v>3000</v>
      </c>
      <c r="R27" s="463"/>
      <c r="S27" s="463"/>
      <c r="T27" s="463"/>
      <c r="U27" s="463"/>
      <c r="V27" s="505"/>
      <c r="W27" s="557"/>
      <c r="X27" s="558"/>
      <c r="Y27" s="559"/>
      <c r="Z27" s="461" t="s">
        <v>183</v>
      </c>
      <c r="AA27" s="441"/>
      <c r="AB27" s="441"/>
      <c r="AC27" s="441"/>
      <c r="AD27" s="441"/>
      <c r="AE27" s="441"/>
      <c r="AF27" s="441"/>
      <c r="AG27" s="442"/>
      <c r="AH27" s="462">
        <v>1</v>
      </c>
      <c r="AI27" s="463"/>
      <c r="AJ27" s="463"/>
      <c r="AK27" s="463"/>
      <c r="AL27" s="505"/>
      <c r="AM27" s="462" t="s">
        <v>184</v>
      </c>
      <c r="AN27" s="463"/>
      <c r="AO27" s="463"/>
      <c r="AP27" s="463"/>
      <c r="AQ27" s="463"/>
      <c r="AR27" s="505"/>
      <c r="AS27" s="462" t="s">
        <v>184</v>
      </c>
      <c r="AT27" s="463"/>
      <c r="AU27" s="463"/>
      <c r="AV27" s="463"/>
      <c r="AW27" s="463"/>
      <c r="AX27" s="464"/>
      <c r="AY27" s="506" t="s">
        <v>185</v>
      </c>
      <c r="AZ27" s="507"/>
      <c r="BA27" s="507"/>
      <c r="BB27" s="507"/>
      <c r="BC27" s="507"/>
      <c r="BD27" s="507"/>
      <c r="BE27" s="507"/>
      <c r="BF27" s="507"/>
      <c r="BG27" s="507"/>
      <c r="BH27" s="507"/>
      <c r="BI27" s="507"/>
      <c r="BJ27" s="507"/>
      <c r="BK27" s="507"/>
      <c r="BL27" s="507"/>
      <c r="BM27" s="508"/>
      <c r="BN27" s="530">
        <v>100406</v>
      </c>
      <c r="BO27" s="531"/>
      <c r="BP27" s="531"/>
      <c r="BQ27" s="531"/>
      <c r="BR27" s="531"/>
      <c r="BS27" s="531"/>
      <c r="BT27" s="531"/>
      <c r="BU27" s="532"/>
      <c r="BV27" s="530">
        <v>100406</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186</v>
      </c>
      <c r="F28" s="441"/>
      <c r="G28" s="441"/>
      <c r="H28" s="441"/>
      <c r="I28" s="441"/>
      <c r="J28" s="441"/>
      <c r="K28" s="442"/>
      <c r="L28" s="462">
        <v>1</v>
      </c>
      <c r="M28" s="463"/>
      <c r="N28" s="463"/>
      <c r="O28" s="463"/>
      <c r="P28" s="505"/>
      <c r="Q28" s="462">
        <v>2600</v>
      </c>
      <c r="R28" s="463"/>
      <c r="S28" s="463"/>
      <c r="T28" s="463"/>
      <c r="U28" s="463"/>
      <c r="V28" s="505"/>
      <c r="W28" s="557"/>
      <c r="X28" s="558"/>
      <c r="Y28" s="559"/>
      <c r="Z28" s="461" t="s">
        <v>187</v>
      </c>
      <c r="AA28" s="441"/>
      <c r="AB28" s="441"/>
      <c r="AC28" s="441"/>
      <c r="AD28" s="441"/>
      <c r="AE28" s="441"/>
      <c r="AF28" s="441"/>
      <c r="AG28" s="442"/>
      <c r="AH28" s="462" t="s">
        <v>177</v>
      </c>
      <c r="AI28" s="463"/>
      <c r="AJ28" s="463"/>
      <c r="AK28" s="463"/>
      <c r="AL28" s="505"/>
      <c r="AM28" s="462" t="s">
        <v>177</v>
      </c>
      <c r="AN28" s="463"/>
      <c r="AO28" s="463"/>
      <c r="AP28" s="463"/>
      <c r="AQ28" s="463"/>
      <c r="AR28" s="505"/>
      <c r="AS28" s="462" t="s">
        <v>177</v>
      </c>
      <c r="AT28" s="463"/>
      <c r="AU28" s="463"/>
      <c r="AV28" s="463"/>
      <c r="AW28" s="463"/>
      <c r="AX28" s="464"/>
      <c r="AY28" s="565" t="s">
        <v>188</v>
      </c>
      <c r="AZ28" s="566"/>
      <c r="BA28" s="566"/>
      <c r="BB28" s="567"/>
      <c r="BC28" s="371" t="s">
        <v>48</v>
      </c>
      <c r="BD28" s="372"/>
      <c r="BE28" s="372"/>
      <c r="BF28" s="372"/>
      <c r="BG28" s="372"/>
      <c r="BH28" s="372"/>
      <c r="BI28" s="372"/>
      <c r="BJ28" s="372"/>
      <c r="BK28" s="372"/>
      <c r="BL28" s="372"/>
      <c r="BM28" s="373"/>
      <c r="BN28" s="374">
        <v>1193378</v>
      </c>
      <c r="BO28" s="375"/>
      <c r="BP28" s="375"/>
      <c r="BQ28" s="375"/>
      <c r="BR28" s="375"/>
      <c r="BS28" s="375"/>
      <c r="BT28" s="375"/>
      <c r="BU28" s="376"/>
      <c r="BV28" s="374">
        <v>1139006</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189</v>
      </c>
      <c r="F29" s="441"/>
      <c r="G29" s="441"/>
      <c r="H29" s="441"/>
      <c r="I29" s="441"/>
      <c r="J29" s="441"/>
      <c r="K29" s="442"/>
      <c r="L29" s="462">
        <v>10</v>
      </c>
      <c r="M29" s="463"/>
      <c r="N29" s="463"/>
      <c r="O29" s="463"/>
      <c r="P29" s="505"/>
      <c r="Q29" s="462">
        <v>2400</v>
      </c>
      <c r="R29" s="463"/>
      <c r="S29" s="463"/>
      <c r="T29" s="463"/>
      <c r="U29" s="463"/>
      <c r="V29" s="505"/>
      <c r="W29" s="560"/>
      <c r="X29" s="561"/>
      <c r="Y29" s="562"/>
      <c r="Z29" s="461" t="s">
        <v>190</v>
      </c>
      <c r="AA29" s="441"/>
      <c r="AB29" s="441"/>
      <c r="AC29" s="441"/>
      <c r="AD29" s="441"/>
      <c r="AE29" s="441"/>
      <c r="AF29" s="441"/>
      <c r="AG29" s="442"/>
      <c r="AH29" s="462">
        <v>100</v>
      </c>
      <c r="AI29" s="463"/>
      <c r="AJ29" s="463"/>
      <c r="AK29" s="463"/>
      <c r="AL29" s="505"/>
      <c r="AM29" s="462">
        <v>278035</v>
      </c>
      <c r="AN29" s="463"/>
      <c r="AO29" s="463"/>
      <c r="AP29" s="463"/>
      <c r="AQ29" s="463"/>
      <c r="AR29" s="505"/>
      <c r="AS29" s="462">
        <v>2780</v>
      </c>
      <c r="AT29" s="463"/>
      <c r="AU29" s="463"/>
      <c r="AV29" s="463"/>
      <c r="AW29" s="463"/>
      <c r="AX29" s="464"/>
      <c r="AY29" s="568"/>
      <c r="AZ29" s="569"/>
      <c r="BA29" s="569"/>
      <c r="BB29" s="570"/>
      <c r="BC29" s="445" t="s">
        <v>191</v>
      </c>
      <c r="BD29" s="446"/>
      <c r="BE29" s="446"/>
      <c r="BF29" s="446"/>
      <c r="BG29" s="446"/>
      <c r="BH29" s="446"/>
      <c r="BI29" s="446"/>
      <c r="BJ29" s="446"/>
      <c r="BK29" s="446"/>
      <c r="BL29" s="446"/>
      <c r="BM29" s="447"/>
      <c r="BN29" s="411">
        <v>540810</v>
      </c>
      <c r="BO29" s="412"/>
      <c r="BP29" s="412"/>
      <c r="BQ29" s="412"/>
      <c r="BR29" s="412"/>
      <c r="BS29" s="412"/>
      <c r="BT29" s="412"/>
      <c r="BU29" s="413"/>
      <c r="BV29" s="411">
        <v>431777</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192</v>
      </c>
      <c r="X30" s="579"/>
      <c r="Y30" s="579"/>
      <c r="Z30" s="579"/>
      <c r="AA30" s="579"/>
      <c r="AB30" s="579"/>
      <c r="AC30" s="579"/>
      <c r="AD30" s="579"/>
      <c r="AE30" s="579"/>
      <c r="AF30" s="579"/>
      <c r="AG30" s="580"/>
      <c r="AH30" s="538">
        <v>97.4</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946570</v>
      </c>
      <c r="BO30" s="531"/>
      <c r="BP30" s="531"/>
      <c r="BQ30" s="531"/>
      <c r="BR30" s="531"/>
      <c r="BS30" s="531"/>
      <c r="BT30" s="531"/>
      <c r="BU30" s="532"/>
      <c r="BV30" s="530">
        <v>747683</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193</v>
      </c>
      <c r="D32" s="574"/>
      <c r="E32" s="574"/>
      <c r="F32" s="574"/>
      <c r="G32" s="574"/>
      <c r="H32" s="574"/>
      <c r="I32" s="574"/>
      <c r="J32" s="574"/>
      <c r="K32" s="574"/>
      <c r="L32" s="574"/>
      <c r="M32" s="574"/>
      <c r="N32" s="574"/>
      <c r="O32" s="574"/>
      <c r="P32" s="574"/>
      <c r="Q32" s="574"/>
      <c r="R32" s="574"/>
      <c r="S32" s="574"/>
      <c r="U32" s="415" t="s">
        <v>194</v>
      </c>
      <c r="V32" s="415"/>
      <c r="W32" s="415"/>
      <c r="X32" s="415"/>
      <c r="Y32" s="415"/>
      <c r="Z32" s="415"/>
      <c r="AA32" s="415"/>
      <c r="AB32" s="415"/>
      <c r="AC32" s="415"/>
      <c r="AD32" s="415"/>
      <c r="AE32" s="415"/>
      <c r="AF32" s="415"/>
      <c r="AG32" s="415"/>
      <c r="AH32" s="415"/>
      <c r="AI32" s="415"/>
      <c r="AJ32" s="415"/>
      <c r="AK32" s="415"/>
      <c r="AM32" s="415" t="s">
        <v>195</v>
      </c>
      <c r="AN32" s="415"/>
      <c r="AO32" s="415"/>
      <c r="AP32" s="415"/>
      <c r="AQ32" s="415"/>
      <c r="AR32" s="415"/>
      <c r="AS32" s="415"/>
      <c r="AT32" s="415"/>
      <c r="AU32" s="415"/>
      <c r="AV32" s="415"/>
      <c r="AW32" s="415"/>
      <c r="AX32" s="415"/>
      <c r="AY32" s="415"/>
      <c r="AZ32" s="415"/>
      <c r="BA32" s="415"/>
      <c r="BB32" s="415"/>
      <c r="BC32" s="415"/>
      <c r="BE32" s="415" t="s">
        <v>196</v>
      </c>
      <c r="BF32" s="415"/>
      <c r="BG32" s="415"/>
      <c r="BH32" s="415"/>
      <c r="BI32" s="415"/>
      <c r="BJ32" s="415"/>
      <c r="BK32" s="415"/>
      <c r="BL32" s="415"/>
      <c r="BM32" s="415"/>
      <c r="BN32" s="415"/>
      <c r="BO32" s="415"/>
      <c r="BP32" s="415"/>
      <c r="BQ32" s="415"/>
      <c r="BR32" s="415"/>
      <c r="BS32" s="415"/>
      <c r="BT32" s="415"/>
      <c r="BU32" s="415"/>
      <c r="BW32" s="415" t="s">
        <v>197</v>
      </c>
      <c r="BX32" s="415"/>
      <c r="BY32" s="415"/>
      <c r="BZ32" s="415"/>
      <c r="CA32" s="415"/>
      <c r="CB32" s="415"/>
      <c r="CC32" s="415"/>
      <c r="CD32" s="415"/>
      <c r="CE32" s="415"/>
      <c r="CF32" s="415"/>
      <c r="CG32" s="415"/>
      <c r="CH32" s="415"/>
      <c r="CI32" s="415"/>
      <c r="CJ32" s="415"/>
      <c r="CK32" s="415"/>
      <c r="CL32" s="415"/>
      <c r="CM32" s="415"/>
      <c r="CO32" s="415" t="s">
        <v>198</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199</v>
      </c>
      <c r="D33" s="435"/>
      <c r="E33" s="400" t="s">
        <v>200</v>
      </c>
      <c r="F33" s="400"/>
      <c r="G33" s="400"/>
      <c r="H33" s="400"/>
      <c r="I33" s="400"/>
      <c r="J33" s="400"/>
      <c r="K33" s="400"/>
      <c r="L33" s="400"/>
      <c r="M33" s="400"/>
      <c r="N33" s="400"/>
      <c r="O33" s="400"/>
      <c r="P33" s="400"/>
      <c r="Q33" s="400"/>
      <c r="R33" s="400"/>
      <c r="S33" s="400"/>
      <c r="T33" s="203"/>
      <c r="U33" s="435" t="s">
        <v>199</v>
      </c>
      <c r="V33" s="435"/>
      <c r="W33" s="400" t="s">
        <v>200</v>
      </c>
      <c r="X33" s="400"/>
      <c r="Y33" s="400"/>
      <c r="Z33" s="400"/>
      <c r="AA33" s="400"/>
      <c r="AB33" s="400"/>
      <c r="AC33" s="400"/>
      <c r="AD33" s="400"/>
      <c r="AE33" s="400"/>
      <c r="AF33" s="400"/>
      <c r="AG33" s="400"/>
      <c r="AH33" s="400"/>
      <c r="AI33" s="400"/>
      <c r="AJ33" s="400"/>
      <c r="AK33" s="400"/>
      <c r="AL33" s="203"/>
      <c r="AM33" s="435" t="s">
        <v>201</v>
      </c>
      <c r="AN33" s="435"/>
      <c r="AO33" s="400" t="s">
        <v>200</v>
      </c>
      <c r="AP33" s="400"/>
      <c r="AQ33" s="400"/>
      <c r="AR33" s="400"/>
      <c r="AS33" s="400"/>
      <c r="AT33" s="400"/>
      <c r="AU33" s="400"/>
      <c r="AV33" s="400"/>
      <c r="AW33" s="400"/>
      <c r="AX33" s="400"/>
      <c r="AY33" s="400"/>
      <c r="AZ33" s="400"/>
      <c r="BA33" s="400"/>
      <c r="BB33" s="400"/>
      <c r="BC33" s="400"/>
      <c r="BD33" s="204"/>
      <c r="BE33" s="400" t="s">
        <v>202</v>
      </c>
      <c r="BF33" s="400"/>
      <c r="BG33" s="400" t="s">
        <v>203</v>
      </c>
      <c r="BH33" s="400"/>
      <c r="BI33" s="400"/>
      <c r="BJ33" s="400"/>
      <c r="BK33" s="400"/>
      <c r="BL33" s="400"/>
      <c r="BM33" s="400"/>
      <c r="BN33" s="400"/>
      <c r="BO33" s="400"/>
      <c r="BP33" s="400"/>
      <c r="BQ33" s="400"/>
      <c r="BR33" s="400"/>
      <c r="BS33" s="400"/>
      <c r="BT33" s="400"/>
      <c r="BU33" s="400"/>
      <c r="BV33" s="204"/>
      <c r="BW33" s="435" t="s">
        <v>202</v>
      </c>
      <c r="BX33" s="435"/>
      <c r="BY33" s="400" t="s">
        <v>204</v>
      </c>
      <c r="BZ33" s="400"/>
      <c r="CA33" s="400"/>
      <c r="CB33" s="400"/>
      <c r="CC33" s="400"/>
      <c r="CD33" s="400"/>
      <c r="CE33" s="400"/>
      <c r="CF33" s="400"/>
      <c r="CG33" s="400"/>
      <c r="CH33" s="400"/>
      <c r="CI33" s="400"/>
      <c r="CJ33" s="400"/>
      <c r="CK33" s="400"/>
      <c r="CL33" s="400"/>
      <c r="CM33" s="400"/>
      <c r="CN33" s="203"/>
      <c r="CO33" s="435" t="s">
        <v>201</v>
      </c>
      <c r="CP33" s="435"/>
      <c r="CQ33" s="400" t="s">
        <v>205</v>
      </c>
      <c r="CR33" s="400"/>
      <c r="CS33" s="400"/>
      <c r="CT33" s="400"/>
      <c r="CU33" s="400"/>
      <c r="CV33" s="400"/>
      <c r="CW33" s="400"/>
      <c r="CX33" s="400"/>
      <c r="CY33" s="400"/>
      <c r="CZ33" s="400"/>
      <c r="DA33" s="400"/>
      <c r="DB33" s="400"/>
      <c r="DC33" s="400"/>
      <c r="DD33" s="400"/>
      <c r="DE33" s="400"/>
      <c r="DF33" s="203"/>
      <c r="DG33" s="600" t="s">
        <v>206</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5</v>
      </c>
      <c r="V34" s="601"/>
      <c r="W34" s="602" t="str">
        <f>IF('各会計、関係団体の財政状況及び健全化判断比率'!B28="","",'各会計、関係団体の財政状況及び健全化判断比率'!B28)</f>
        <v>国民健康保険事業</v>
      </c>
      <c r="X34" s="602"/>
      <c r="Y34" s="602"/>
      <c r="Z34" s="602"/>
      <c r="AA34" s="602"/>
      <c r="AB34" s="602"/>
      <c r="AC34" s="602"/>
      <c r="AD34" s="602"/>
      <c r="AE34" s="602"/>
      <c r="AF34" s="602"/>
      <c r="AG34" s="602"/>
      <c r="AH34" s="602"/>
      <c r="AI34" s="602"/>
      <c r="AJ34" s="602"/>
      <c r="AK34" s="602"/>
      <c r="AL34" s="178"/>
      <c r="AM34" s="601">
        <f>IF(AO34="","",MAX(C34:D43,U34:V43)+1)</f>
        <v>8</v>
      </c>
      <c r="AN34" s="601"/>
      <c r="AO34" s="602" t="str">
        <f>IF('各会計、関係団体の財政状況及び健全化判断比率'!B31="","",'各会計、関係団体の財政状況及び健全化判断比率'!B31)</f>
        <v>水道事業</v>
      </c>
      <c r="AP34" s="602"/>
      <c r="AQ34" s="602"/>
      <c r="AR34" s="602"/>
      <c r="AS34" s="602"/>
      <c r="AT34" s="602"/>
      <c r="AU34" s="602"/>
      <c r="AV34" s="602"/>
      <c r="AW34" s="602"/>
      <c r="AX34" s="602"/>
      <c r="AY34" s="602"/>
      <c r="AZ34" s="602"/>
      <c r="BA34" s="602"/>
      <c r="BB34" s="602"/>
      <c r="BC34" s="602"/>
      <c r="BD34" s="178"/>
      <c r="BE34" s="601">
        <f>IF(BG34="","",MAX(C34:D43,U34:V43,AM34:AN43)+1)</f>
        <v>9</v>
      </c>
      <c r="BF34" s="601"/>
      <c r="BG34" s="602" t="str">
        <f>IF('各会計、関係団体の財政状況及び健全化判断比率'!B32="","",'各会計、関係団体の財政状況及び健全化判断比率'!B32)</f>
        <v>公共下水道事業</v>
      </c>
      <c r="BH34" s="602"/>
      <c r="BI34" s="602"/>
      <c r="BJ34" s="602"/>
      <c r="BK34" s="602"/>
      <c r="BL34" s="602"/>
      <c r="BM34" s="602"/>
      <c r="BN34" s="602"/>
      <c r="BO34" s="602"/>
      <c r="BP34" s="602"/>
      <c r="BQ34" s="602"/>
      <c r="BR34" s="602"/>
      <c r="BS34" s="602"/>
      <c r="BT34" s="602"/>
      <c r="BU34" s="602"/>
      <c r="BV34" s="178"/>
      <c r="BW34" s="601">
        <f>IF(BY34="","",MAX(C34:D43,U34:V43,AM34:AN43,BE34:BF43)+1)</f>
        <v>12</v>
      </c>
      <c r="BX34" s="601"/>
      <c r="BY34" s="602" t="str">
        <f>IF('各会計、関係団体の財政状況及び健全化判断比率'!B68="","",'各会計、関係団体の財政状況及び健全化判断比率'!B68)</f>
        <v>和歌山県市町村総合事務組合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宅地取得資金貸付事業</v>
      </c>
      <c r="F35" s="602"/>
      <c r="G35" s="602"/>
      <c r="H35" s="602"/>
      <c r="I35" s="602"/>
      <c r="J35" s="602"/>
      <c r="K35" s="602"/>
      <c r="L35" s="602"/>
      <c r="M35" s="602"/>
      <c r="N35" s="602"/>
      <c r="O35" s="602"/>
      <c r="P35" s="602"/>
      <c r="Q35" s="602"/>
      <c r="R35" s="602"/>
      <c r="S35" s="602"/>
      <c r="T35" s="178"/>
      <c r="U35" s="601">
        <f>IF(W35="","",U34+1)</f>
        <v>6</v>
      </c>
      <c r="V35" s="601"/>
      <c r="W35" s="602" t="str">
        <f>IF('各会計、関係団体の財政状況及び健全化判断比率'!B29="","",'各会計、関係団体の財政状況及び健全化判断比率'!B29)</f>
        <v>介護保険</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f t="shared" ref="BE35:BE43" si="1">IF(BG35="","",BE34+1)</f>
        <v>10</v>
      </c>
      <c r="BF35" s="601"/>
      <c r="BG35" s="602" t="str">
        <f>IF('各会計、関係団体の財政状況及び健全化判断比率'!B33="","",'各会計、関係団体の財政状況及び健全化判断比率'!B33)</f>
        <v>農業集落排水事業</v>
      </c>
      <c r="BH35" s="602"/>
      <c r="BI35" s="602"/>
      <c r="BJ35" s="602"/>
      <c r="BK35" s="602"/>
      <c r="BL35" s="602"/>
      <c r="BM35" s="602"/>
      <c r="BN35" s="602"/>
      <c r="BO35" s="602"/>
      <c r="BP35" s="602"/>
      <c r="BQ35" s="602"/>
      <c r="BR35" s="602"/>
      <c r="BS35" s="602"/>
      <c r="BT35" s="602"/>
      <c r="BU35" s="602"/>
      <c r="BV35" s="178"/>
      <c r="BW35" s="601">
        <f t="shared" ref="BW35:BW43" si="2">IF(BY35="","",BW34+1)</f>
        <v>13</v>
      </c>
      <c r="BX35" s="601"/>
      <c r="BY35" s="602" t="str">
        <f>IF('各会計、関係団体の財政状況及び健全化判断比率'!B69="","",'各会計、関係団体の財政状況及び健全化判断比率'!B69)</f>
        <v>紀南地方老人福祉施設組合（普通会計）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f>IF(E36="","",C35+1)</f>
        <v>3</v>
      </c>
      <c r="D36" s="601"/>
      <c r="E36" s="602" t="str">
        <f>IF('各会計、関係団体の財政状況及び健全化判断比率'!B9="","",'各会計、関係団体の財政状況及び健全化判断比率'!B9)</f>
        <v>住宅新築資金貸付事業</v>
      </c>
      <c r="F36" s="602"/>
      <c r="G36" s="602"/>
      <c r="H36" s="602"/>
      <c r="I36" s="602"/>
      <c r="J36" s="602"/>
      <c r="K36" s="602"/>
      <c r="L36" s="602"/>
      <c r="M36" s="602"/>
      <c r="N36" s="602"/>
      <c r="O36" s="602"/>
      <c r="P36" s="602"/>
      <c r="Q36" s="602"/>
      <c r="R36" s="602"/>
      <c r="S36" s="602"/>
      <c r="T36" s="178"/>
      <c r="U36" s="601">
        <f t="shared" ref="U36:U43" si="4">IF(W36="","",U35+1)</f>
        <v>7</v>
      </c>
      <c r="V36" s="601"/>
      <c r="W36" s="602" t="str">
        <f>IF('各会計、関係団体の財政状況及び健全化判断比率'!B30="","",'各会計、関係団体の財政状況及び健全化判断比率'!B30)</f>
        <v>後期高齢者医療</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f t="shared" si="1"/>
        <v>11</v>
      </c>
      <c r="BF36" s="601"/>
      <c r="BG36" s="602" t="str">
        <f>IF('各会計、関係団体の財政状況及び健全化判断比率'!B34="","",'各会計、関係団体の財政状況及び健全化判断比率'!B34)</f>
        <v>宅地造成事業</v>
      </c>
      <c r="BH36" s="602"/>
      <c r="BI36" s="602"/>
      <c r="BJ36" s="602"/>
      <c r="BK36" s="602"/>
      <c r="BL36" s="602"/>
      <c r="BM36" s="602"/>
      <c r="BN36" s="602"/>
      <c r="BO36" s="602"/>
      <c r="BP36" s="602"/>
      <c r="BQ36" s="602"/>
      <c r="BR36" s="602"/>
      <c r="BS36" s="602"/>
      <c r="BT36" s="602"/>
      <c r="BU36" s="602"/>
      <c r="BV36" s="178"/>
      <c r="BW36" s="601">
        <f t="shared" si="2"/>
        <v>14</v>
      </c>
      <c r="BX36" s="601"/>
      <c r="BY36" s="602" t="str">
        <f>IF('各会計、関係団体の財政状況及び健全化判断比率'!B70="","",'各会計、関係団体の財政状況及び健全化判断比率'!B70)</f>
        <v>紀南地方老人福祉施設組合（公営企業会計）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f>IF(E37="","",C36+1)</f>
        <v>4</v>
      </c>
      <c r="D37" s="601"/>
      <c r="E37" s="602" t="str">
        <f>IF('各会計、関係団体の財政状況及び健全化判断比率'!B10="","",'各会計、関係団体の財政状況及び健全化判断比率'!B10)</f>
        <v>奨学事業</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15</v>
      </c>
      <c r="BX37" s="601"/>
      <c r="BY37" s="602" t="str">
        <f>IF('各会計、関係団体の財政状況及び健全化判断比率'!B71="","",'各会計、関係団体の財政状況及び健全化判断比率'!B71)</f>
        <v>富田川治水組合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16</v>
      </c>
      <c r="BX38" s="601"/>
      <c r="BY38" s="602" t="str">
        <f>IF('各会計、関係団体の財政状況及び健全化判断比率'!B72="","",'各会計、関係団体の財政状況及び健全化判断比率'!B72)</f>
        <v>紀南地方児童福祉施設組合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17</v>
      </c>
      <c r="BX39" s="601"/>
      <c r="BY39" s="602" t="str">
        <f>IF('各会計、関係団体の財政状況及び健全化判断比率'!B73="","",'各会計、関係団体の財政状況及び健全化判断比率'!B73)</f>
        <v>田辺周辺広域市町村圏組合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18</v>
      </c>
      <c r="BX40" s="601"/>
      <c r="BY40" s="602" t="str">
        <f>IF('各会計、関係団体の財政状況及び健全化判断比率'!B74="","",'各会計、関係団体の財政状況及び健全化判断比率'!B74)</f>
        <v>上大中清掃施設組合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19</v>
      </c>
      <c r="BX41" s="601"/>
      <c r="BY41" s="602" t="str">
        <f>IF('各会計、関係団体の財政状況及び健全化判断比率'!B75="","",'各会計、関係団体の財政状況及び健全化判断比率'!B75)</f>
        <v>富田川衛生施設組合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20</v>
      </c>
      <c r="BX42" s="601"/>
      <c r="BY42" s="602" t="str">
        <f>IF('各会計、関係団体の財政状況及び健全化判断比率'!B76="","",'各会計、関係団体の財政状況及び健全化判断比率'!B76)</f>
        <v>和歌山地方税回収機構</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21</v>
      </c>
      <c r="BX43" s="601"/>
      <c r="BY43" s="602" t="str">
        <f>IF('各会計、関係団体の財政状況及び健全化判断比率'!B77="","",'各会計、関係団体の財政状況及び健全化判断比率'!B77)</f>
        <v>和歌山県後期高齢者医療広域連合（普通会計）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4" t="s">
        <v>208</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209</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210</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211</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212</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213</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214</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629</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79" t="s">
        <v>575</v>
      </c>
      <c r="D34" s="1179"/>
      <c r="E34" s="1180"/>
      <c r="F34" s="32">
        <v>16.34</v>
      </c>
      <c r="G34" s="33">
        <v>17.28</v>
      </c>
      <c r="H34" s="33">
        <v>18.68</v>
      </c>
      <c r="I34" s="33">
        <v>18.95</v>
      </c>
      <c r="J34" s="34">
        <v>20.61</v>
      </c>
      <c r="K34" s="22"/>
      <c r="L34" s="22"/>
      <c r="M34" s="22"/>
      <c r="N34" s="22"/>
      <c r="O34" s="22"/>
      <c r="P34" s="22"/>
    </row>
    <row r="35" spans="1:16" ht="39" customHeight="1" x14ac:dyDescent="0.15">
      <c r="A35" s="22"/>
      <c r="B35" s="35"/>
      <c r="C35" s="1173" t="s">
        <v>576</v>
      </c>
      <c r="D35" s="1174"/>
      <c r="E35" s="1175"/>
      <c r="F35" s="36">
        <v>2.38</v>
      </c>
      <c r="G35" s="37">
        <v>1.81</v>
      </c>
      <c r="H35" s="37">
        <v>4.4400000000000004</v>
      </c>
      <c r="I35" s="37">
        <v>1.9</v>
      </c>
      <c r="J35" s="38">
        <v>7.49</v>
      </c>
      <c r="K35" s="22"/>
      <c r="L35" s="22"/>
      <c r="M35" s="22"/>
      <c r="N35" s="22"/>
      <c r="O35" s="22"/>
      <c r="P35" s="22"/>
    </row>
    <row r="36" spans="1:16" ht="39" customHeight="1" x14ac:dyDescent="0.15">
      <c r="A36" s="22"/>
      <c r="B36" s="35"/>
      <c r="C36" s="1173" t="s">
        <v>577</v>
      </c>
      <c r="D36" s="1174"/>
      <c r="E36" s="1175"/>
      <c r="F36" s="36">
        <v>5.77</v>
      </c>
      <c r="G36" s="37">
        <v>4.34</v>
      </c>
      <c r="H36" s="37">
        <v>4.1100000000000003</v>
      </c>
      <c r="I36" s="37">
        <v>4.87</v>
      </c>
      <c r="J36" s="38">
        <v>3.05</v>
      </c>
      <c r="K36" s="22"/>
      <c r="L36" s="22"/>
      <c r="M36" s="22"/>
      <c r="N36" s="22"/>
      <c r="O36" s="22"/>
      <c r="P36" s="22"/>
    </row>
    <row r="37" spans="1:16" ht="39" customHeight="1" x14ac:dyDescent="0.15">
      <c r="A37" s="22"/>
      <c r="B37" s="35"/>
      <c r="C37" s="1173" t="s">
        <v>578</v>
      </c>
      <c r="D37" s="1174"/>
      <c r="E37" s="1175"/>
      <c r="F37" s="36">
        <v>0.94</v>
      </c>
      <c r="G37" s="37">
        <v>1.28</v>
      </c>
      <c r="H37" s="37">
        <v>1.3</v>
      </c>
      <c r="I37" s="37">
        <v>1.17</v>
      </c>
      <c r="J37" s="38">
        <v>0.86</v>
      </c>
      <c r="K37" s="22"/>
      <c r="L37" s="22"/>
      <c r="M37" s="22"/>
      <c r="N37" s="22"/>
      <c r="O37" s="22"/>
      <c r="P37" s="22"/>
    </row>
    <row r="38" spans="1:16" ht="39" customHeight="1" x14ac:dyDescent="0.15">
      <c r="A38" s="22"/>
      <c r="B38" s="35"/>
      <c r="C38" s="1173" t="s">
        <v>579</v>
      </c>
      <c r="D38" s="1174"/>
      <c r="E38" s="1175"/>
      <c r="F38" s="36">
        <v>0.02</v>
      </c>
      <c r="G38" s="37">
        <v>0</v>
      </c>
      <c r="H38" s="37">
        <v>0.1</v>
      </c>
      <c r="I38" s="37">
        <v>0.14000000000000001</v>
      </c>
      <c r="J38" s="38">
        <v>0.15</v>
      </c>
      <c r="K38" s="22"/>
      <c r="L38" s="22"/>
      <c r="M38" s="22"/>
      <c r="N38" s="22"/>
      <c r="O38" s="22"/>
      <c r="P38" s="22"/>
    </row>
    <row r="39" spans="1:16" ht="39" customHeight="1" x14ac:dyDescent="0.15">
      <c r="A39" s="22"/>
      <c r="B39" s="35"/>
      <c r="C39" s="1173" t="s">
        <v>580</v>
      </c>
      <c r="D39" s="1174"/>
      <c r="E39" s="1175"/>
      <c r="F39" s="36">
        <v>0.05</v>
      </c>
      <c r="G39" s="37">
        <v>0.06</v>
      </c>
      <c r="H39" s="37">
        <v>0.05</v>
      </c>
      <c r="I39" s="37">
        <v>0.06</v>
      </c>
      <c r="J39" s="38">
        <v>0.05</v>
      </c>
      <c r="K39" s="22"/>
      <c r="L39" s="22"/>
      <c r="M39" s="22"/>
      <c r="N39" s="22"/>
      <c r="O39" s="22"/>
      <c r="P39" s="22"/>
    </row>
    <row r="40" spans="1:16" ht="39" customHeight="1" x14ac:dyDescent="0.15">
      <c r="A40" s="22"/>
      <c r="B40" s="35"/>
      <c r="C40" s="1173" t="s">
        <v>581</v>
      </c>
      <c r="D40" s="1174"/>
      <c r="E40" s="1175"/>
      <c r="F40" s="36">
        <v>1.62</v>
      </c>
      <c r="G40" s="37">
        <v>1.1299999999999999</v>
      </c>
      <c r="H40" s="37">
        <v>0.67</v>
      </c>
      <c r="I40" s="37">
        <v>0.11</v>
      </c>
      <c r="J40" s="38">
        <v>0</v>
      </c>
      <c r="K40" s="22"/>
      <c r="L40" s="22"/>
      <c r="M40" s="22"/>
      <c r="N40" s="22"/>
      <c r="O40" s="22"/>
      <c r="P40" s="22"/>
    </row>
    <row r="41" spans="1:16" ht="39" customHeight="1" x14ac:dyDescent="0.15">
      <c r="A41" s="22"/>
      <c r="B41" s="35"/>
      <c r="C41" s="1173" t="s">
        <v>582</v>
      </c>
      <c r="D41" s="1174"/>
      <c r="E41" s="1175"/>
      <c r="F41" s="36" t="s">
        <v>583</v>
      </c>
      <c r="G41" s="37">
        <v>0.01</v>
      </c>
      <c r="H41" s="37">
        <v>0.03</v>
      </c>
      <c r="I41" s="37">
        <v>0.04</v>
      </c>
      <c r="J41" s="38">
        <v>0</v>
      </c>
      <c r="K41" s="22"/>
      <c r="L41" s="22"/>
      <c r="M41" s="22"/>
      <c r="N41" s="22"/>
      <c r="O41" s="22"/>
      <c r="P41" s="22"/>
    </row>
    <row r="42" spans="1:16" ht="39" customHeight="1" x14ac:dyDescent="0.15">
      <c r="A42" s="22"/>
      <c r="B42" s="39"/>
      <c r="C42" s="1173" t="s">
        <v>584</v>
      </c>
      <c r="D42" s="1174"/>
      <c r="E42" s="1175"/>
      <c r="F42" s="36" t="s">
        <v>585</v>
      </c>
      <c r="G42" s="37" t="s">
        <v>586</v>
      </c>
      <c r="H42" s="37" t="s">
        <v>587</v>
      </c>
      <c r="I42" s="37" t="s">
        <v>588</v>
      </c>
      <c r="J42" s="38" t="s">
        <v>526</v>
      </c>
      <c r="K42" s="22"/>
      <c r="L42" s="22"/>
      <c r="M42" s="22"/>
      <c r="N42" s="22"/>
      <c r="O42" s="22"/>
      <c r="P42" s="22"/>
    </row>
    <row r="43" spans="1:16" ht="39" customHeight="1" thickBot="1" x14ac:dyDescent="0.2">
      <c r="A43" s="22"/>
      <c r="B43" s="40"/>
      <c r="C43" s="1176" t="s">
        <v>589</v>
      </c>
      <c r="D43" s="1177"/>
      <c r="E43" s="117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U2dDqct68i0u/YSNwjXlHmICMsTFg2CbHqIGJ1Tr0RYSVJb46l7Cx3wkUqe/fLtH1cK3ciUUhgD0cQagYjzxQ==" saltValue="3WdMXBa8BSP+INcWRTJ/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687</v>
      </c>
      <c r="L45" s="60">
        <v>686</v>
      </c>
      <c r="M45" s="60">
        <v>684</v>
      </c>
      <c r="N45" s="60">
        <v>661</v>
      </c>
      <c r="O45" s="61">
        <v>688</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526</v>
      </c>
      <c r="L46" s="64" t="s">
        <v>526</v>
      </c>
      <c r="M46" s="64" t="s">
        <v>526</v>
      </c>
      <c r="N46" s="64" t="s">
        <v>526</v>
      </c>
      <c r="O46" s="65" t="s">
        <v>526</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526</v>
      </c>
      <c r="L47" s="64" t="s">
        <v>526</v>
      </c>
      <c r="M47" s="64" t="s">
        <v>526</v>
      </c>
      <c r="N47" s="64" t="s">
        <v>526</v>
      </c>
      <c r="O47" s="65" t="s">
        <v>526</v>
      </c>
      <c r="P47" s="48"/>
      <c r="Q47" s="48"/>
      <c r="R47" s="48"/>
      <c r="S47" s="48"/>
      <c r="T47" s="48"/>
      <c r="U47" s="48"/>
    </row>
    <row r="48" spans="1:21" ht="30.75" customHeight="1" x14ac:dyDescent="0.15">
      <c r="A48" s="48"/>
      <c r="B48" s="1183"/>
      <c r="C48" s="1184"/>
      <c r="D48" s="62"/>
      <c r="E48" s="1189" t="s">
        <v>15</v>
      </c>
      <c r="F48" s="1189"/>
      <c r="G48" s="1189"/>
      <c r="H48" s="1189"/>
      <c r="I48" s="1189"/>
      <c r="J48" s="1190"/>
      <c r="K48" s="63">
        <v>223</v>
      </c>
      <c r="L48" s="64">
        <v>225</v>
      </c>
      <c r="M48" s="64">
        <v>228</v>
      </c>
      <c r="N48" s="64">
        <v>243</v>
      </c>
      <c r="O48" s="65">
        <v>237</v>
      </c>
      <c r="P48" s="48"/>
      <c r="Q48" s="48"/>
      <c r="R48" s="48"/>
      <c r="S48" s="48"/>
      <c r="T48" s="48"/>
      <c r="U48" s="48"/>
    </row>
    <row r="49" spans="1:21" ht="30.75" customHeight="1" x14ac:dyDescent="0.15">
      <c r="A49" s="48"/>
      <c r="B49" s="1183"/>
      <c r="C49" s="1184"/>
      <c r="D49" s="62"/>
      <c r="E49" s="1189" t="s">
        <v>16</v>
      </c>
      <c r="F49" s="1189"/>
      <c r="G49" s="1189"/>
      <c r="H49" s="1189"/>
      <c r="I49" s="1189"/>
      <c r="J49" s="1190"/>
      <c r="K49" s="63">
        <v>69</v>
      </c>
      <c r="L49" s="64">
        <v>72</v>
      </c>
      <c r="M49" s="64">
        <v>74</v>
      </c>
      <c r="N49" s="64">
        <v>70</v>
      </c>
      <c r="O49" s="65">
        <v>30</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526</v>
      </c>
      <c r="L50" s="64" t="s">
        <v>526</v>
      </c>
      <c r="M50" s="64" t="s">
        <v>526</v>
      </c>
      <c r="N50" s="64" t="s">
        <v>526</v>
      </c>
      <c r="O50" s="65" t="s">
        <v>526</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v>0</v>
      </c>
      <c r="N51" s="64">
        <v>0</v>
      </c>
      <c r="O51" s="65">
        <v>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486</v>
      </c>
      <c r="L52" s="64">
        <v>485</v>
      </c>
      <c r="M52" s="64">
        <v>484</v>
      </c>
      <c r="N52" s="64">
        <v>494</v>
      </c>
      <c r="O52" s="65">
        <v>500</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493</v>
      </c>
      <c r="L53" s="69">
        <v>498</v>
      </c>
      <c r="M53" s="69">
        <v>502</v>
      </c>
      <c r="N53" s="69">
        <v>480</v>
      </c>
      <c r="O53" s="70">
        <v>455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olNO28BG6Tz0YnimhXXxO7pLmRS0WqNhROjw/ytqF2BVoWHrIcglgJQzk5pilhE7oDXLzA9quigCl5lREC1Q==" saltValue="m2CVprvVjlZmB0RzB7Kq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07" t="s">
        <v>30</v>
      </c>
      <c r="C41" s="1208"/>
      <c r="D41" s="102"/>
      <c r="E41" s="1213" t="s">
        <v>31</v>
      </c>
      <c r="F41" s="1213"/>
      <c r="G41" s="1213"/>
      <c r="H41" s="1214"/>
      <c r="I41" s="351">
        <v>6918</v>
      </c>
      <c r="J41" s="352">
        <v>6787</v>
      </c>
      <c r="K41" s="352">
        <v>6761</v>
      </c>
      <c r="L41" s="352">
        <v>6556</v>
      </c>
      <c r="M41" s="353">
        <v>6058</v>
      </c>
    </row>
    <row r="42" spans="2:13" ht="27.75" customHeight="1" x14ac:dyDescent="0.15">
      <c r="B42" s="1209"/>
      <c r="C42" s="1210"/>
      <c r="D42" s="103"/>
      <c r="E42" s="1215" t="s">
        <v>32</v>
      </c>
      <c r="F42" s="1215"/>
      <c r="G42" s="1215"/>
      <c r="H42" s="1216"/>
      <c r="I42" s="354" t="s">
        <v>526</v>
      </c>
      <c r="J42" s="355" t="s">
        <v>526</v>
      </c>
      <c r="K42" s="355" t="s">
        <v>526</v>
      </c>
      <c r="L42" s="355" t="s">
        <v>526</v>
      </c>
      <c r="M42" s="356" t="s">
        <v>526</v>
      </c>
    </row>
    <row r="43" spans="2:13" ht="27.75" customHeight="1" x14ac:dyDescent="0.15">
      <c r="B43" s="1209"/>
      <c r="C43" s="1210"/>
      <c r="D43" s="103"/>
      <c r="E43" s="1215" t="s">
        <v>33</v>
      </c>
      <c r="F43" s="1215"/>
      <c r="G43" s="1215"/>
      <c r="H43" s="1216"/>
      <c r="I43" s="354">
        <v>2586</v>
      </c>
      <c r="J43" s="355">
        <v>2674</v>
      </c>
      <c r="K43" s="355">
        <v>2753</v>
      </c>
      <c r="L43" s="355">
        <v>2641</v>
      </c>
      <c r="M43" s="356">
        <v>1700</v>
      </c>
    </row>
    <row r="44" spans="2:13" ht="27.75" customHeight="1" x14ac:dyDescent="0.15">
      <c r="B44" s="1209"/>
      <c r="C44" s="1210"/>
      <c r="D44" s="103"/>
      <c r="E44" s="1215" t="s">
        <v>34</v>
      </c>
      <c r="F44" s="1215"/>
      <c r="G44" s="1215"/>
      <c r="H44" s="1216"/>
      <c r="I44" s="354">
        <v>646</v>
      </c>
      <c r="J44" s="355">
        <v>576</v>
      </c>
      <c r="K44" s="355">
        <v>497</v>
      </c>
      <c r="L44" s="355">
        <v>420</v>
      </c>
      <c r="M44" s="356">
        <v>388</v>
      </c>
    </row>
    <row r="45" spans="2:13" ht="27.75" customHeight="1" x14ac:dyDescent="0.15">
      <c r="B45" s="1209"/>
      <c r="C45" s="1210"/>
      <c r="D45" s="103"/>
      <c r="E45" s="1215" t="s">
        <v>35</v>
      </c>
      <c r="F45" s="1215"/>
      <c r="G45" s="1215"/>
      <c r="H45" s="1216"/>
      <c r="I45" s="354">
        <v>859</v>
      </c>
      <c r="J45" s="355">
        <v>820</v>
      </c>
      <c r="K45" s="355">
        <v>750</v>
      </c>
      <c r="L45" s="355">
        <v>702</v>
      </c>
      <c r="M45" s="356">
        <v>677</v>
      </c>
    </row>
    <row r="46" spans="2:13" ht="27.75" customHeight="1" x14ac:dyDescent="0.15">
      <c r="B46" s="1209"/>
      <c r="C46" s="1210"/>
      <c r="D46" s="104"/>
      <c r="E46" s="1215" t="s">
        <v>36</v>
      </c>
      <c r="F46" s="1215"/>
      <c r="G46" s="1215"/>
      <c r="H46" s="1216"/>
      <c r="I46" s="354" t="s">
        <v>526</v>
      </c>
      <c r="J46" s="355" t="s">
        <v>526</v>
      </c>
      <c r="K46" s="355" t="s">
        <v>526</v>
      </c>
      <c r="L46" s="355" t="s">
        <v>526</v>
      </c>
      <c r="M46" s="356" t="s">
        <v>526</v>
      </c>
    </row>
    <row r="47" spans="2:13" ht="27.75" customHeight="1" x14ac:dyDescent="0.15">
      <c r="B47" s="1209"/>
      <c r="C47" s="1210"/>
      <c r="D47" s="105"/>
      <c r="E47" s="1217" t="s">
        <v>37</v>
      </c>
      <c r="F47" s="1218"/>
      <c r="G47" s="1218"/>
      <c r="H47" s="1219"/>
      <c r="I47" s="354" t="s">
        <v>526</v>
      </c>
      <c r="J47" s="355" t="s">
        <v>526</v>
      </c>
      <c r="K47" s="355" t="s">
        <v>526</v>
      </c>
      <c r="L47" s="355" t="s">
        <v>526</v>
      </c>
      <c r="M47" s="356" t="s">
        <v>526</v>
      </c>
    </row>
    <row r="48" spans="2:13" ht="27.75" customHeight="1" x14ac:dyDescent="0.15">
      <c r="B48" s="1209"/>
      <c r="C48" s="1210"/>
      <c r="D48" s="103"/>
      <c r="E48" s="1215" t="s">
        <v>38</v>
      </c>
      <c r="F48" s="1215"/>
      <c r="G48" s="1215"/>
      <c r="H48" s="1216"/>
      <c r="I48" s="354" t="s">
        <v>526</v>
      </c>
      <c r="J48" s="355" t="s">
        <v>526</v>
      </c>
      <c r="K48" s="355" t="s">
        <v>526</v>
      </c>
      <c r="L48" s="355" t="s">
        <v>526</v>
      </c>
      <c r="M48" s="356" t="s">
        <v>526</v>
      </c>
    </row>
    <row r="49" spans="2:13" ht="27.75" customHeight="1" x14ac:dyDescent="0.15">
      <c r="B49" s="1211"/>
      <c r="C49" s="1212"/>
      <c r="D49" s="103"/>
      <c r="E49" s="1215" t="s">
        <v>39</v>
      </c>
      <c r="F49" s="1215"/>
      <c r="G49" s="1215"/>
      <c r="H49" s="1216"/>
      <c r="I49" s="354" t="s">
        <v>526</v>
      </c>
      <c r="J49" s="355" t="s">
        <v>526</v>
      </c>
      <c r="K49" s="355" t="s">
        <v>526</v>
      </c>
      <c r="L49" s="355" t="s">
        <v>526</v>
      </c>
      <c r="M49" s="356" t="s">
        <v>526</v>
      </c>
    </row>
    <row r="50" spans="2:13" ht="27.75" customHeight="1" x14ac:dyDescent="0.15">
      <c r="B50" s="1220" t="s">
        <v>40</v>
      </c>
      <c r="C50" s="1221"/>
      <c r="D50" s="106"/>
      <c r="E50" s="1215" t="s">
        <v>41</v>
      </c>
      <c r="F50" s="1215"/>
      <c r="G50" s="1215"/>
      <c r="H50" s="1216"/>
      <c r="I50" s="354">
        <v>2286</v>
      </c>
      <c r="J50" s="355">
        <v>2468</v>
      </c>
      <c r="K50" s="355">
        <v>2511</v>
      </c>
      <c r="L50" s="355">
        <v>2781</v>
      </c>
      <c r="M50" s="356">
        <v>3048</v>
      </c>
    </row>
    <row r="51" spans="2:13" ht="27.75" customHeight="1" x14ac:dyDescent="0.15">
      <c r="B51" s="1209"/>
      <c r="C51" s="1210"/>
      <c r="D51" s="103"/>
      <c r="E51" s="1215" t="s">
        <v>42</v>
      </c>
      <c r="F51" s="1215"/>
      <c r="G51" s="1215"/>
      <c r="H51" s="1216"/>
      <c r="I51" s="354">
        <v>233</v>
      </c>
      <c r="J51" s="355">
        <v>175</v>
      </c>
      <c r="K51" s="355">
        <v>138</v>
      </c>
      <c r="L51" s="355">
        <v>133</v>
      </c>
      <c r="M51" s="356">
        <v>134</v>
      </c>
    </row>
    <row r="52" spans="2:13" ht="27.75" customHeight="1" x14ac:dyDescent="0.15">
      <c r="B52" s="1211"/>
      <c r="C52" s="1212"/>
      <c r="D52" s="103"/>
      <c r="E52" s="1215" t="s">
        <v>43</v>
      </c>
      <c r="F52" s="1215"/>
      <c r="G52" s="1215"/>
      <c r="H52" s="1216"/>
      <c r="I52" s="354">
        <v>5513</v>
      </c>
      <c r="J52" s="355">
        <v>5547</v>
      </c>
      <c r="K52" s="355">
        <v>5404</v>
      </c>
      <c r="L52" s="355">
        <v>5251</v>
      </c>
      <c r="M52" s="356">
        <v>5039</v>
      </c>
    </row>
    <row r="53" spans="2:13" ht="27.75" customHeight="1" thickBot="1" x14ac:dyDescent="0.2">
      <c r="B53" s="1222" t="s">
        <v>44</v>
      </c>
      <c r="C53" s="1223"/>
      <c r="D53" s="107"/>
      <c r="E53" s="1224" t="s">
        <v>45</v>
      </c>
      <c r="F53" s="1224"/>
      <c r="G53" s="1224"/>
      <c r="H53" s="1225"/>
      <c r="I53" s="357">
        <v>2977</v>
      </c>
      <c r="J53" s="358">
        <v>2667</v>
      </c>
      <c r="K53" s="358">
        <v>2708</v>
      </c>
      <c r="L53" s="358">
        <v>2153</v>
      </c>
      <c r="M53" s="359">
        <v>602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gD+cbFJJ3nAbHjM9yytdIdnCsCH+1uxL2dedRJyx8g3XdNYFIDMV7SPRU0FCuo5RB1SGkSZTesuHcEv58dXKQ==" saltValue="JBYaQutVuCwqAciqhWSo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34" t="s">
        <v>48</v>
      </c>
      <c r="D55" s="1234"/>
      <c r="E55" s="1235"/>
      <c r="F55" s="119">
        <v>1052</v>
      </c>
      <c r="G55" s="119">
        <v>1139</v>
      </c>
      <c r="H55" s="120">
        <v>1193</v>
      </c>
    </row>
    <row r="56" spans="2:8" ht="52.5" customHeight="1" x14ac:dyDescent="0.15">
      <c r="B56" s="121"/>
      <c r="C56" s="1236" t="s">
        <v>49</v>
      </c>
      <c r="D56" s="1236"/>
      <c r="E56" s="1237"/>
      <c r="F56" s="122">
        <v>432</v>
      </c>
      <c r="G56" s="122">
        <v>432</v>
      </c>
      <c r="H56" s="123">
        <v>541</v>
      </c>
    </row>
    <row r="57" spans="2:8" ht="53.25" customHeight="1" x14ac:dyDescent="0.15">
      <c r="B57" s="121"/>
      <c r="C57" s="1238" t="s">
        <v>50</v>
      </c>
      <c r="D57" s="1238"/>
      <c r="E57" s="1239"/>
      <c r="F57" s="124">
        <v>587</v>
      </c>
      <c r="G57" s="124">
        <v>748</v>
      </c>
      <c r="H57" s="125">
        <v>947</v>
      </c>
    </row>
    <row r="58" spans="2:8" ht="45.75" customHeight="1" x14ac:dyDescent="0.15">
      <c r="B58" s="126"/>
      <c r="C58" s="1226" t="s">
        <v>51</v>
      </c>
      <c r="D58" s="1227"/>
      <c r="E58" s="1228"/>
      <c r="F58" s="127"/>
      <c r="G58" s="127"/>
      <c r="H58" s="128"/>
    </row>
    <row r="59" spans="2:8" ht="45.75" customHeight="1" x14ac:dyDescent="0.15">
      <c r="B59" s="126"/>
      <c r="C59" s="1226" t="s">
        <v>51</v>
      </c>
      <c r="D59" s="1227"/>
      <c r="E59" s="1228"/>
      <c r="F59" s="127"/>
      <c r="G59" s="127"/>
      <c r="H59" s="128"/>
    </row>
    <row r="60" spans="2:8" ht="45.75" customHeight="1" x14ac:dyDescent="0.15">
      <c r="B60" s="126"/>
      <c r="C60" s="1226" t="s">
        <v>52</v>
      </c>
      <c r="D60" s="1227"/>
      <c r="E60" s="1228"/>
      <c r="F60" s="127"/>
      <c r="G60" s="127"/>
      <c r="H60" s="128"/>
    </row>
    <row r="61" spans="2:8" ht="45.75" customHeight="1" x14ac:dyDescent="0.15">
      <c r="B61" s="126"/>
      <c r="C61" s="1226" t="s">
        <v>52</v>
      </c>
      <c r="D61" s="1227"/>
      <c r="E61" s="1228"/>
      <c r="F61" s="127"/>
      <c r="G61" s="127"/>
      <c r="H61" s="128"/>
    </row>
    <row r="62" spans="2:8" ht="45.75" customHeight="1" thickBot="1" x14ac:dyDescent="0.2">
      <c r="B62" s="129"/>
      <c r="C62" s="1229" t="s">
        <v>52</v>
      </c>
      <c r="D62" s="1230"/>
      <c r="E62" s="1231"/>
      <c r="F62" s="130"/>
      <c r="G62" s="130"/>
      <c r="H62" s="131"/>
    </row>
    <row r="63" spans="2:8" ht="52.5" customHeight="1" thickBot="1" x14ac:dyDescent="0.2">
      <c r="B63" s="132"/>
      <c r="C63" s="1232" t="s">
        <v>53</v>
      </c>
      <c r="D63" s="1232"/>
      <c r="E63" s="1233"/>
      <c r="F63" s="133">
        <v>2070</v>
      </c>
      <c r="G63" s="133">
        <v>2318</v>
      </c>
      <c r="H63" s="134">
        <v>2681</v>
      </c>
    </row>
    <row r="64" spans="2:8" x14ac:dyDescent="0.15"/>
  </sheetData>
  <sheetProtection algorithmName="SHA-512" hashValue="zIZHDTrr6vdrS+yVPZTUPlp/EdlRMJzdD4xLDlxeaVYJSNBDjTzOjVXhkVX8UwOQKGQ1YZEVBLE9DItLHLpyhQ==" saltValue="WIN9r4NmANAHbYUfw/aG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U1" zoomScaleNormal="100" zoomScaleSheetLayoutView="55" workbookViewId="0">
      <selection activeCell="AV61" sqref="AV61"/>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630</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631</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632</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633</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568</v>
      </c>
      <c r="BQ50" s="1273"/>
      <c r="BR50" s="1273"/>
      <c r="BS50" s="1273"/>
      <c r="BT50" s="1273"/>
      <c r="BU50" s="1273"/>
      <c r="BV50" s="1273"/>
      <c r="BW50" s="1273"/>
      <c r="BX50" s="1273" t="s">
        <v>569</v>
      </c>
      <c r="BY50" s="1273"/>
      <c r="BZ50" s="1273"/>
      <c r="CA50" s="1273"/>
      <c r="CB50" s="1273"/>
      <c r="CC50" s="1273"/>
      <c r="CD50" s="1273"/>
      <c r="CE50" s="1273"/>
      <c r="CF50" s="1273" t="s">
        <v>570</v>
      </c>
      <c r="CG50" s="1273"/>
      <c r="CH50" s="1273"/>
      <c r="CI50" s="1273"/>
      <c r="CJ50" s="1273"/>
      <c r="CK50" s="1273"/>
      <c r="CL50" s="1273"/>
      <c r="CM50" s="1273"/>
      <c r="CN50" s="1273" t="s">
        <v>571</v>
      </c>
      <c r="CO50" s="1273"/>
      <c r="CP50" s="1273"/>
      <c r="CQ50" s="1273"/>
      <c r="CR50" s="1273"/>
      <c r="CS50" s="1273"/>
      <c r="CT50" s="1273"/>
      <c r="CU50" s="1273"/>
      <c r="CV50" s="1273" t="s">
        <v>572</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634</v>
      </c>
      <c r="AO51" s="1277"/>
      <c r="AP51" s="1277"/>
      <c r="AQ51" s="1277"/>
      <c r="AR51" s="1277"/>
      <c r="AS51" s="1277"/>
      <c r="AT51" s="1277"/>
      <c r="AU51" s="1277"/>
      <c r="AV51" s="1277"/>
      <c r="AW51" s="1277"/>
      <c r="AX51" s="1277"/>
      <c r="AY51" s="1277"/>
      <c r="AZ51" s="1277"/>
      <c r="BA51" s="1277"/>
      <c r="BB51" s="1277" t="s">
        <v>635</v>
      </c>
      <c r="BC51" s="1277"/>
      <c r="BD51" s="1277"/>
      <c r="BE51" s="1277"/>
      <c r="BF51" s="1277"/>
      <c r="BG51" s="1277"/>
      <c r="BH51" s="1277"/>
      <c r="BI51" s="1277"/>
      <c r="BJ51" s="1277"/>
      <c r="BK51" s="1277"/>
      <c r="BL51" s="1277"/>
      <c r="BM51" s="1277"/>
      <c r="BN51" s="1277"/>
      <c r="BO51" s="1277"/>
      <c r="BP51" s="1278">
        <v>90</v>
      </c>
      <c r="BQ51" s="1278"/>
      <c r="BR51" s="1278"/>
      <c r="BS51" s="1278"/>
      <c r="BT51" s="1278"/>
      <c r="BU51" s="1278"/>
      <c r="BV51" s="1278"/>
      <c r="BW51" s="1278"/>
      <c r="BX51" s="1278">
        <v>78.3</v>
      </c>
      <c r="BY51" s="1278"/>
      <c r="BZ51" s="1278"/>
      <c r="CA51" s="1278"/>
      <c r="CB51" s="1278"/>
      <c r="CC51" s="1278"/>
      <c r="CD51" s="1278"/>
      <c r="CE51" s="1278"/>
      <c r="CF51" s="1278">
        <v>79</v>
      </c>
      <c r="CG51" s="1278"/>
      <c r="CH51" s="1278"/>
      <c r="CI51" s="1278"/>
      <c r="CJ51" s="1278"/>
      <c r="CK51" s="1278"/>
      <c r="CL51" s="1278"/>
      <c r="CM51" s="1278"/>
      <c r="CN51" s="1278">
        <v>59.5</v>
      </c>
      <c r="CO51" s="1278"/>
      <c r="CP51" s="1278"/>
      <c r="CQ51" s="1278"/>
      <c r="CR51" s="1278"/>
      <c r="CS51" s="1278"/>
      <c r="CT51" s="1278"/>
      <c r="CU51" s="1278"/>
      <c r="CV51" s="1278">
        <v>15.2</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636</v>
      </c>
      <c r="BC53" s="1277"/>
      <c r="BD53" s="1277"/>
      <c r="BE53" s="1277"/>
      <c r="BF53" s="1277"/>
      <c r="BG53" s="1277"/>
      <c r="BH53" s="1277"/>
      <c r="BI53" s="1277"/>
      <c r="BJ53" s="1277"/>
      <c r="BK53" s="1277"/>
      <c r="BL53" s="1277"/>
      <c r="BM53" s="1277"/>
      <c r="BN53" s="1277"/>
      <c r="BO53" s="1277"/>
      <c r="BP53" s="1278">
        <v>60.6</v>
      </c>
      <c r="BQ53" s="1278"/>
      <c r="BR53" s="1278"/>
      <c r="BS53" s="1278"/>
      <c r="BT53" s="1278"/>
      <c r="BU53" s="1278"/>
      <c r="BV53" s="1278"/>
      <c r="BW53" s="1278"/>
      <c r="BX53" s="1278">
        <v>62.3</v>
      </c>
      <c r="BY53" s="1278"/>
      <c r="BZ53" s="1278"/>
      <c r="CA53" s="1278"/>
      <c r="CB53" s="1278"/>
      <c r="CC53" s="1278"/>
      <c r="CD53" s="1278"/>
      <c r="CE53" s="1278"/>
      <c r="CF53" s="1278">
        <v>63.6</v>
      </c>
      <c r="CG53" s="1278"/>
      <c r="CH53" s="1278"/>
      <c r="CI53" s="1278"/>
      <c r="CJ53" s="1278"/>
      <c r="CK53" s="1278"/>
      <c r="CL53" s="1278"/>
      <c r="CM53" s="1278"/>
      <c r="CN53" s="1278">
        <v>64.8</v>
      </c>
      <c r="CO53" s="1278"/>
      <c r="CP53" s="1278"/>
      <c r="CQ53" s="1278"/>
      <c r="CR53" s="1278"/>
      <c r="CS53" s="1278"/>
      <c r="CT53" s="1278"/>
      <c r="CU53" s="1278"/>
      <c r="CV53" s="1278">
        <v>65.900000000000006</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637</v>
      </c>
      <c r="AO55" s="1273"/>
      <c r="AP55" s="1273"/>
      <c r="AQ55" s="1273"/>
      <c r="AR55" s="1273"/>
      <c r="AS55" s="1273"/>
      <c r="AT55" s="1273"/>
      <c r="AU55" s="1273"/>
      <c r="AV55" s="1273"/>
      <c r="AW55" s="1273"/>
      <c r="AX55" s="1273"/>
      <c r="AY55" s="1273"/>
      <c r="AZ55" s="1273"/>
      <c r="BA55" s="1273"/>
      <c r="BB55" s="1277" t="s">
        <v>635</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3.1</v>
      </c>
      <c r="CG55" s="1278"/>
      <c r="CH55" s="1278"/>
      <c r="CI55" s="1278"/>
      <c r="CJ55" s="1278"/>
      <c r="CK55" s="1278"/>
      <c r="CL55" s="1278"/>
      <c r="CM55" s="1278"/>
      <c r="CN55" s="1278">
        <v>12.8</v>
      </c>
      <c r="CO55" s="1278"/>
      <c r="CP55" s="1278"/>
      <c r="CQ55" s="1278"/>
      <c r="CR55" s="1278"/>
      <c r="CS55" s="1278"/>
      <c r="CT55" s="1278"/>
      <c r="CU55" s="1278"/>
      <c r="CV55" s="1278">
        <v>0</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636</v>
      </c>
      <c r="BC57" s="1277"/>
      <c r="BD57" s="1277"/>
      <c r="BE57" s="1277"/>
      <c r="BF57" s="1277"/>
      <c r="BG57" s="1277"/>
      <c r="BH57" s="1277"/>
      <c r="BI57" s="1277"/>
      <c r="BJ57" s="1277"/>
      <c r="BK57" s="1277"/>
      <c r="BL57" s="1277"/>
      <c r="BM57" s="1277"/>
      <c r="BN57" s="1277"/>
      <c r="BO57" s="1277"/>
      <c r="BP57" s="1278">
        <v>59.4</v>
      </c>
      <c r="BQ57" s="1278"/>
      <c r="BR57" s="1278"/>
      <c r="BS57" s="1278"/>
      <c r="BT57" s="1278"/>
      <c r="BU57" s="1278"/>
      <c r="BV57" s="1278"/>
      <c r="BW57" s="1278"/>
      <c r="BX57" s="1278">
        <v>60</v>
      </c>
      <c r="BY57" s="1278"/>
      <c r="BZ57" s="1278"/>
      <c r="CA57" s="1278"/>
      <c r="CB57" s="1278"/>
      <c r="CC57" s="1278"/>
      <c r="CD57" s="1278"/>
      <c r="CE57" s="1278"/>
      <c r="CF57" s="1278">
        <v>61.2</v>
      </c>
      <c r="CG57" s="1278"/>
      <c r="CH57" s="1278"/>
      <c r="CI57" s="1278"/>
      <c r="CJ57" s="1278"/>
      <c r="CK57" s="1278"/>
      <c r="CL57" s="1278"/>
      <c r="CM57" s="1278"/>
      <c r="CN57" s="1278">
        <v>61.2</v>
      </c>
      <c r="CO57" s="1278"/>
      <c r="CP57" s="1278"/>
      <c r="CQ57" s="1278"/>
      <c r="CR57" s="1278"/>
      <c r="CS57" s="1278"/>
      <c r="CT57" s="1278"/>
      <c r="CU57" s="1278"/>
      <c r="CV57" s="1278">
        <v>62.8</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638</v>
      </c>
    </row>
    <row r="64" spans="1:109" x14ac:dyDescent="0.15">
      <c r="B64" s="1248"/>
      <c r="G64" s="1255"/>
      <c r="I64" s="1288"/>
      <c r="J64" s="1288"/>
      <c r="K64" s="1288"/>
      <c r="L64" s="1288"/>
      <c r="M64" s="1288"/>
      <c r="N64" s="1289"/>
      <c r="AM64" s="1255"/>
      <c r="AN64" s="1255" t="s">
        <v>631</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639</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633</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568</v>
      </c>
      <c r="BQ72" s="1273"/>
      <c r="BR72" s="1273"/>
      <c r="BS72" s="1273"/>
      <c r="BT72" s="1273"/>
      <c r="BU72" s="1273"/>
      <c r="BV72" s="1273"/>
      <c r="BW72" s="1273"/>
      <c r="BX72" s="1273" t="s">
        <v>569</v>
      </c>
      <c r="BY72" s="1273"/>
      <c r="BZ72" s="1273"/>
      <c r="CA72" s="1273"/>
      <c r="CB72" s="1273"/>
      <c r="CC72" s="1273"/>
      <c r="CD72" s="1273"/>
      <c r="CE72" s="1273"/>
      <c r="CF72" s="1273" t="s">
        <v>570</v>
      </c>
      <c r="CG72" s="1273"/>
      <c r="CH72" s="1273"/>
      <c r="CI72" s="1273"/>
      <c r="CJ72" s="1273"/>
      <c r="CK72" s="1273"/>
      <c r="CL72" s="1273"/>
      <c r="CM72" s="1273"/>
      <c r="CN72" s="1273" t="s">
        <v>571</v>
      </c>
      <c r="CO72" s="1273"/>
      <c r="CP72" s="1273"/>
      <c r="CQ72" s="1273"/>
      <c r="CR72" s="1273"/>
      <c r="CS72" s="1273"/>
      <c r="CT72" s="1273"/>
      <c r="CU72" s="1273"/>
      <c r="CV72" s="1273" t="s">
        <v>572</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634</v>
      </c>
      <c r="AO73" s="1277"/>
      <c r="AP73" s="1277"/>
      <c r="AQ73" s="1277"/>
      <c r="AR73" s="1277"/>
      <c r="AS73" s="1277"/>
      <c r="AT73" s="1277"/>
      <c r="AU73" s="1277"/>
      <c r="AV73" s="1277"/>
      <c r="AW73" s="1277"/>
      <c r="AX73" s="1277"/>
      <c r="AY73" s="1277"/>
      <c r="AZ73" s="1277"/>
      <c r="BA73" s="1277"/>
      <c r="BB73" s="1277" t="s">
        <v>635</v>
      </c>
      <c r="BC73" s="1277"/>
      <c r="BD73" s="1277"/>
      <c r="BE73" s="1277"/>
      <c r="BF73" s="1277"/>
      <c r="BG73" s="1277"/>
      <c r="BH73" s="1277"/>
      <c r="BI73" s="1277"/>
      <c r="BJ73" s="1277"/>
      <c r="BK73" s="1277"/>
      <c r="BL73" s="1277"/>
      <c r="BM73" s="1277"/>
      <c r="BN73" s="1277"/>
      <c r="BO73" s="1277"/>
      <c r="BP73" s="1278">
        <v>90</v>
      </c>
      <c r="BQ73" s="1278"/>
      <c r="BR73" s="1278"/>
      <c r="BS73" s="1278"/>
      <c r="BT73" s="1278"/>
      <c r="BU73" s="1278"/>
      <c r="BV73" s="1278"/>
      <c r="BW73" s="1278"/>
      <c r="BX73" s="1278">
        <v>78.3</v>
      </c>
      <c r="BY73" s="1278"/>
      <c r="BZ73" s="1278"/>
      <c r="CA73" s="1278"/>
      <c r="CB73" s="1278"/>
      <c r="CC73" s="1278"/>
      <c r="CD73" s="1278"/>
      <c r="CE73" s="1278"/>
      <c r="CF73" s="1278">
        <v>79</v>
      </c>
      <c r="CG73" s="1278"/>
      <c r="CH73" s="1278"/>
      <c r="CI73" s="1278"/>
      <c r="CJ73" s="1278"/>
      <c r="CK73" s="1278"/>
      <c r="CL73" s="1278"/>
      <c r="CM73" s="1278"/>
      <c r="CN73" s="1278">
        <v>59.5</v>
      </c>
      <c r="CO73" s="1278"/>
      <c r="CP73" s="1278"/>
      <c r="CQ73" s="1278"/>
      <c r="CR73" s="1278"/>
      <c r="CS73" s="1278"/>
      <c r="CT73" s="1278"/>
      <c r="CU73" s="1278"/>
      <c r="CV73" s="1278">
        <v>15.2</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640</v>
      </c>
      <c r="BC75" s="1277"/>
      <c r="BD75" s="1277"/>
      <c r="BE75" s="1277"/>
      <c r="BF75" s="1277"/>
      <c r="BG75" s="1277"/>
      <c r="BH75" s="1277"/>
      <c r="BI75" s="1277"/>
      <c r="BJ75" s="1277"/>
      <c r="BK75" s="1277"/>
      <c r="BL75" s="1277"/>
      <c r="BM75" s="1277"/>
      <c r="BN75" s="1277"/>
      <c r="BO75" s="1277"/>
      <c r="BP75" s="1278">
        <v>13.1</v>
      </c>
      <c r="BQ75" s="1278"/>
      <c r="BR75" s="1278"/>
      <c r="BS75" s="1278"/>
      <c r="BT75" s="1278"/>
      <c r="BU75" s="1278"/>
      <c r="BV75" s="1278"/>
      <c r="BW75" s="1278"/>
      <c r="BX75" s="1278">
        <v>14.1</v>
      </c>
      <c r="BY75" s="1278"/>
      <c r="BZ75" s="1278"/>
      <c r="CA75" s="1278"/>
      <c r="CB75" s="1278"/>
      <c r="CC75" s="1278"/>
      <c r="CD75" s="1278"/>
      <c r="CE75" s="1278"/>
      <c r="CF75" s="1278">
        <v>14.7</v>
      </c>
      <c r="CG75" s="1278"/>
      <c r="CH75" s="1278"/>
      <c r="CI75" s="1278"/>
      <c r="CJ75" s="1278"/>
      <c r="CK75" s="1278"/>
      <c r="CL75" s="1278"/>
      <c r="CM75" s="1278"/>
      <c r="CN75" s="1278">
        <v>14.1</v>
      </c>
      <c r="CO75" s="1278"/>
      <c r="CP75" s="1278"/>
      <c r="CQ75" s="1278"/>
      <c r="CR75" s="1278"/>
      <c r="CS75" s="1278"/>
      <c r="CT75" s="1278"/>
      <c r="CU75" s="1278"/>
      <c r="CV75" s="1278">
        <v>13.1</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637</v>
      </c>
      <c r="AO77" s="1273"/>
      <c r="AP77" s="1273"/>
      <c r="AQ77" s="1273"/>
      <c r="AR77" s="1273"/>
      <c r="AS77" s="1273"/>
      <c r="AT77" s="1273"/>
      <c r="AU77" s="1273"/>
      <c r="AV77" s="1273"/>
      <c r="AW77" s="1273"/>
      <c r="AX77" s="1273"/>
      <c r="AY77" s="1273"/>
      <c r="AZ77" s="1273"/>
      <c r="BA77" s="1273"/>
      <c r="BB77" s="1277" t="s">
        <v>635</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3.1</v>
      </c>
      <c r="CG77" s="1278"/>
      <c r="CH77" s="1278"/>
      <c r="CI77" s="1278"/>
      <c r="CJ77" s="1278"/>
      <c r="CK77" s="1278"/>
      <c r="CL77" s="1278"/>
      <c r="CM77" s="1278"/>
      <c r="CN77" s="1278">
        <v>12.8</v>
      </c>
      <c r="CO77" s="1278"/>
      <c r="CP77" s="1278"/>
      <c r="CQ77" s="1278"/>
      <c r="CR77" s="1278"/>
      <c r="CS77" s="1278"/>
      <c r="CT77" s="1278"/>
      <c r="CU77" s="1278"/>
      <c r="CV77" s="1278">
        <v>0</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640</v>
      </c>
      <c r="BC79" s="1277"/>
      <c r="BD79" s="1277"/>
      <c r="BE79" s="1277"/>
      <c r="BF79" s="1277"/>
      <c r="BG79" s="1277"/>
      <c r="BH79" s="1277"/>
      <c r="BI79" s="1277"/>
      <c r="BJ79" s="1277"/>
      <c r="BK79" s="1277"/>
      <c r="BL79" s="1277"/>
      <c r="BM79" s="1277"/>
      <c r="BN79" s="1277"/>
      <c r="BO79" s="1277"/>
      <c r="BP79" s="1278">
        <v>7.9</v>
      </c>
      <c r="BQ79" s="1278"/>
      <c r="BR79" s="1278"/>
      <c r="BS79" s="1278"/>
      <c r="BT79" s="1278"/>
      <c r="BU79" s="1278"/>
      <c r="BV79" s="1278"/>
      <c r="BW79" s="1278"/>
      <c r="BX79" s="1278">
        <v>7.8</v>
      </c>
      <c r="BY79" s="1278"/>
      <c r="BZ79" s="1278"/>
      <c r="CA79" s="1278"/>
      <c r="CB79" s="1278"/>
      <c r="CC79" s="1278"/>
      <c r="CD79" s="1278"/>
      <c r="CE79" s="1278"/>
      <c r="CF79" s="1278">
        <v>7.9</v>
      </c>
      <c r="CG79" s="1278"/>
      <c r="CH79" s="1278"/>
      <c r="CI79" s="1278"/>
      <c r="CJ79" s="1278"/>
      <c r="CK79" s="1278"/>
      <c r="CL79" s="1278"/>
      <c r="CM79" s="1278"/>
      <c r="CN79" s="1278">
        <v>7.3</v>
      </c>
      <c r="CO79" s="1278"/>
      <c r="CP79" s="1278"/>
      <c r="CQ79" s="1278"/>
      <c r="CR79" s="1278"/>
      <c r="CS79" s="1278"/>
      <c r="CT79" s="1278"/>
      <c r="CU79" s="1278"/>
      <c r="CV79" s="1278">
        <v>7.2</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Ruf/UUUqwMcyUur2Lx9Bm1KAnrdBjui+Kji2JYFXLQZJ/zBWx1RJkRQE6wBMiWSEwuhM+7+9Mq/dqq4c0ULZ7w==" saltValue="KCFKsvOD82waBbiGJQMR+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AV61" sqref="AV6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515</v>
      </c>
    </row>
  </sheetData>
  <sheetProtection algorithmName="SHA-512" hashValue="daLcBTON2jj66cCvtZkRvXQHTiHwygaNyQaxoTzcRXxbjyeuPL7tHx3ZUqNy/RiYk99CNyiCfyhMSx5G1D7QRA==" saltValue="BYIwsz6QR02eZQeDvv1s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AV61" sqref="AV6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515</v>
      </c>
    </row>
  </sheetData>
  <sheetProtection algorithmName="SHA-512" hashValue="zowI2TS+oWL2igJmRtdirZB5Y1fSWcMrVB5MkehbmHHmvzcZOMjLQFhkQfKRNJh3yIarDb3iptZt35qkoF2v7A==" saltValue="X8V1gOwiNdAC1P2DwLJe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565</v>
      </c>
      <c r="G2" s="148"/>
      <c r="H2" s="149"/>
    </row>
    <row r="3" spans="1:8" x14ac:dyDescent="0.15">
      <c r="A3" s="145" t="s">
        <v>558</v>
      </c>
      <c r="B3" s="150"/>
      <c r="C3" s="151"/>
      <c r="D3" s="152">
        <v>94723</v>
      </c>
      <c r="E3" s="153"/>
      <c r="F3" s="154">
        <v>90072</v>
      </c>
      <c r="G3" s="155"/>
      <c r="H3" s="156"/>
    </row>
    <row r="4" spans="1:8" x14ac:dyDescent="0.15">
      <c r="A4" s="157"/>
      <c r="B4" s="158"/>
      <c r="C4" s="159"/>
      <c r="D4" s="160">
        <v>31967</v>
      </c>
      <c r="E4" s="161"/>
      <c r="F4" s="162">
        <v>46083</v>
      </c>
      <c r="G4" s="163"/>
      <c r="H4" s="164"/>
    </row>
    <row r="5" spans="1:8" x14ac:dyDescent="0.15">
      <c r="A5" s="145" t="s">
        <v>560</v>
      </c>
      <c r="B5" s="150"/>
      <c r="C5" s="151"/>
      <c r="D5" s="152">
        <v>35371</v>
      </c>
      <c r="E5" s="153"/>
      <c r="F5" s="154">
        <v>88328</v>
      </c>
      <c r="G5" s="155"/>
      <c r="H5" s="156"/>
    </row>
    <row r="6" spans="1:8" x14ac:dyDescent="0.15">
      <c r="A6" s="157"/>
      <c r="B6" s="158"/>
      <c r="C6" s="159"/>
      <c r="D6" s="160">
        <v>30585</v>
      </c>
      <c r="E6" s="161"/>
      <c r="F6" s="162">
        <v>49013</v>
      </c>
      <c r="G6" s="163"/>
      <c r="H6" s="164"/>
    </row>
    <row r="7" spans="1:8" x14ac:dyDescent="0.15">
      <c r="A7" s="145" t="s">
        <v>561</v>
      </c>
      <c r="B7" s="150"/>
      <c r="C7" s="151"/>
      <c r="D7" s="152">
        <v>54654</v>
      </c>
      <c r="E7" s="153"/>
      <c r="F7" s="154">
        <v>103390</v>
      </c>
      <c r="G7" s="155"/>
      <c r="H7" s="156"/>
    </row>
    <row r="8" spans="1:8" x14ac:dyDescent="0.15">
      <c r="A8" s="157"/>
      <c r="B8" s="158"/>
      <c r="C8" s="159"/>
      <c r="D8" s="160">
        <v>31762</v>
      </c>
      <c r="E8" s="161"/>
      <c r="F8" s="162">
        <v>51269</v>
      </c>
      <c r="G8" s="163"/>
      <c r="H8" s="164"/>
    </row>
    <row r="9" spans="1:8" x14ac:dyDescent="0.15">
      <c r="A9" s="145" t="s">
        <v>562</v>
      </c>
      <c r="B9" s="150"/>
      <c r="C9" s="151"/>
      <c r="D9" s="152">
        <v>35901</v>
      </c>
      <c r="E9" s="153"/>
      <c r="F9" s="154">
        <v>96248</v>
      </c>
      <c r="G9" s="155"/>
      <c r="H9" s="156"/>
    </row>
    <row r="10" spans="1:8" x14ac:dyDescent="0.15">
      <c r="A10" s="157"/>
      <c r="B10" s="158"/>
      <c r="C10" s="159"/>
      <c r="D10" s="160">
        <v>24407</v>
      </c>
      <c r="E10" s="161"/>
      <c r="F10" s="162">
        <v>55768</v>
      </c>
      <c r="G10" s="163"/>
      <c r="H10" s="164"/>
    </row>
    <row r="11" spans="1:8" x14ac:dyDescent="0.15">
      <c r="A11" s="145" t="s">
        <v>563</v>
      </c>
      <c r="B11" s="150"/>
      <c r="C11" s="151"/>
      <c r="D11" s="152">
        <v>24741</v>
      </c>
      <c r="E11" s="153"/>
      <c r="F11" s="154">
        <v>76413</v>
      </c>
      <c r="G11" s="155"/>
      <c r="H11" s="156"/>
    </row>
    <row r="12" spans="1:8" x14ac:dyDescent="0.15">
      <c r="A12" s="157"/>
      <c r="B12" s="158"/>
      <c r="C12" s="165"/>
      <c r="D12" s="160">
        <v>21803</v>
      </c>
      <c r="E12" s="161"/>
      <c r="F12" s="162">
        <v>39658</v>
      </c>
      <c r="G12" s="163"/>
      <c r="H12" s="164"/>
    </row>
    <row r="13" spans="1:8" x14ac:dyDescent="0.15">
      <c r="A13" s="145"/>
      <c r="B13" s="150"/>
      <c r="C13" s="166"/>
      <c r="D13" s="167">
        <v>49078</v>
      </c>
      <c r="E13" s="168"/>
      <c r="F13" s="169">
        <v>90890</v>
      </c>
      <c r="G13" s="170"/>
      <c r="H13" s="156"/>
    </row>
    <row r="14" spans="1:8" x14ac:dyDescent="0.15">
      <c r="A14" s="157"/>
      <c r="B14" s="158"/>
      <c r="C14" s="159"/>
      <c r="D14" s="160">
        <v>28105</v>
      </c>
      <c r="E14" s="161"/>
      <c r="F14" s="162">
        <v>48358</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1.75</v>
      </c>
      <c r="C19" s="171">
        <f>ROUND(VALUE(SUBSTITUTE(実質収支比率等に係る経年分析!G$48,"▲","-")),2)</f>
        <v>1.31</v>
      </c>
      <c r="D19" s="171">
        <f>ROUND(VALUE(SUBSTITUTE(実質収支比率等に係る経年分析!H$48,"▲","-")),2)</f>
        <v>4.1500000000000004</v>
      </c>
      <c r="E19" s="171">
        <f>ROUND(VALUE(SUBSTITUTE(実質収支比率等に係る経年分析!I$48,"▲","-")),2)</f>
        <v>1.68</v>
      </c>
      <c r="F19" s="171">
        <f>ROUND(VALUE(SUBSTITUTE(実質収支比率等に係る経年分析!J$48,"▲","-")),2)</f>
        <v>7.49</v>
      </c>
    </row>
    <row r="20" spans="1:11" x14ac:dyDescent="0.15">
      <c r="A20" s="171" t="s">
        <v>57</v>
      </c>
      <c r="B20" s="171">
        <f>ROUND(VALUE(SUBSTITUTE(実質収支比率等に係る経年分析!F$47,"▲","-")),2)</f>
        <v>27.97</v>
      </c>
      <c r="C20" s="171">
        <f>ROUND(VALUE(SUBSTITUTE(実質収支比率等に係る経年分析!G$47,"▲","-")),2)</f>
        <v>27.26</v>
      </c>
      <c r="D20" s="171">
        <f>ROUND(VALUE(SUBSTITUTE(実質収支比率等に係る経年分析!H$47,"▲","-")),2)</f>
        <v>27.05</v>
      </c>
      <c r="E20" s="171">
        <f>ROUND(VALUE(SUBSTITUTE(実質収支比率等に係る経年分析!I$47,"▲","-")),2)</f>
        <v>27.88</v>
      </c>
      <c r="F20" s="171">
        <f>ROUND(VALUE(SUBSTITUTE(実質収支比率等に係る経年分析!J$47,"▲","-")),2)</f>
        <v>27.04</v>
      </c>
    </row>
    <row r="21" spans="1:11" x14ac:dyDescent="0.15">
      <c r="A21" s="171" t="s">
        <v>58</v>
      </c>
      <c r="B21" s="171">
        <f>IF(ISNUMBER(VALUE(SUBSTITUTE(実質収支比率等に係る経年分析!F$49,"▲","-"))),ROUND(VALUE(SUBSTITUTE(実質収支比率等に係る経年分析!F$49,"▲","-")),2),NA())</f>
        <v>0.37</v>
      </c>
      <c r="C21" s="171">
        <f>IF(ISNUMBER(VALUE(SUBSTITUTE(実質収支比率等に係る経年分析!G$49,"▲","-"))),ROUND(VALUE(SUBSTITUTE(実質収支比率等に係る経年分析!G$49,"▲","-")),2),NA())</f>
        <v>-0.39</v>
      </c>
      <c r="D21" s="171">
        <f>IF(ISNUMBER(VALUE(SUBSTITUTE(実質収支比率等に係る経年分析!H$49,"▲","-"))),ROUND(VALUE(SUBSTITUTE(実質収支比率等に係る経年分析!H$49,"▲","-")),2),NA())</f>
        <v>2.85</v>
      </c>
      <c r="E21" s="171">
        <f>IF(ISNUMBER(VALUE(SUBSTITUTE(実質収支比率等に係る経年分析!I$49,"▲","-"))),ROUND(VALUE(SUBSTITUTE(実質収支比率等に係る経年分析!I$49,"▲","-")),2),NA())</f>
        <v>-2.2599999999999998</v>
      </c>
      <c r="F21" s="171">
        <f>IF(ISNUMBER(VALUE(SUBSTITUTE(実質収支比率等に係る経年分析!J$49,"▲","-"))),ROUND(VALUE(SUBSTITUTE(実質収支比率等に係る経年分析!J$49,"▲","-")),2),NA())</f>
        <v>7.17</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0.62</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0.52</v>
      </c>
      <c r="E28" s="172" t="e">
        <f>IF(ROUND(VALUE(SUBSTITUTE(連結実質赤字比率に係る赤字・黒字の構成分析!G$42,"▲", "-")), 2) &gt;= 0, ABS(ROUND(VALUE(SUBSTITUTE(連結実質赤字比率に係る赤字・黒字の構成分析!G$42,"▲", "-")), 2)), NA())</f>
        <v>#N/A</v>
      </c>
      <c r="F28" s="172">
        <f>IF(ROUND(VALUE(SUBSTITUTE(連結実質赤字比率に係る赤字・黒字の構成分析!H$42,"▲", "-")), 2) &lt; 0, ABS(ROUND(VALUE(SUBSTITUTE(連結実質赤字比率に係る赤字・黒字の構成分析!H$42,"▲", "-")), 2)), NA())</f>
        <v>0.32</v>
      </c>
      <c r="G28" s="172" t="e">
        <f>IF(ROUND(VALUE(SUBSTITUTE(連結実質赤字比率に係る赤字・黒字の構成分析!H$42,"▲", "-")), 2) &gt;= 0, ABS(ROUND(VALUE(SUBSTITUTE(連結実質赤字比率に係る赤字・黒字の構成分析!H$42,"▲", "-")), 2)), NA())</f>
        <v>#N/A</v>
      </c>
      <c r="H28" s="172">
        <f>IF(ROUND(VALUE(SUBSTITUTE(連結実質赤字比率に係る赤字・黒字の構成分析!I$42,"▲", "-")), 2) &lt; 0, ABS(ROUND(VALUE(SUBSTITUTE(連結実質赤字比率に係る赤字・黒字の構成分析!I$42,"▲", "-")), 2)), NA())</f>
        <v>0.26</v>
      </c>
      <c r="I28" s="172" t="e">
        <f>IF(ROUND(VALUE(SUBSTITUTE(連結実質赤字比率に係る赤字・黒字の構成分析!I$42,"▲", "-")), 2) &gt;= 0, ABS(ROUND(VALUE(SUBSTITUTE(連結実質赤字比率に係る赤字・黒字の構成分析!I$42,"▲", "-")), 2)), NA())</f>
        <v>#N/A</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宅地取得資金貸付事業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国民健康保険事業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1.62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1.1299999999999999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0.67</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公共下水道事業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0.14000000000000001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x14ac:dyDescent="0.15">
      <c r="A33" s="172" t="str">
        <f>IF(連結実質赤字比率に係る赤字・黒字の構成分析!C$37="",NA(),連結実質赤字比率に係る赤字・黒字の構成分析!C$37)</f>
        <v>介護保険</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0.86</v>
      </c>
    </row>
    <row r="34" spans="1:16" x14ac:dyDescent="0.15">
      <c r="A34" s="172" t="str">
        <f>IF(連結実質赤字比率に係る赤字・黒字の構成分析!C$36="",NA(),連結実質赤字比率に係る赤字・黒字の構成分析!C$36)</f>
        <v>宅地造成事業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5.77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4.34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4.1100000000000003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4.87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1.81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4.4400000000000004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7.49</v>
      </c>
    </row>
    <row r="36" spans="1:16" x14ac:dyDescent="0.15">
      <c r="A36" s="172" t="str">
        <f>IF(連結実質赤字比率に係る赤字・黒字の構成分析!C$34="",NA(),連結実質赤字比率に係る赤字・黒字の構成分析!C$34)</f>
        <v>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16.34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17.28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18.68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18.95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20.61</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486</v>
      </c>
      <c r="E42" s="173"/>
      <c r="F42" s="173"/>
      <c r="G42" s="173">
        <f>'実質公債費比率（分子）の構造'!L$52</f>
        <v>485</v>
      </c>
      <c r="H42" s="173"/>
      <c r="I42" s="173"/>
      <c r="J42" s="173">
        <f>'実質公債費比率（分子）の構造'!M$52</f>
        <v>484</v>
      </c>
      <c r="K42" s="173"/>
      <c r="L42" s="173"/>
      <c r="M42" s="173">
        <f>'実質公債費比率（分子）の構造'!N$52</f>
        <v>494</v>
      </c>
      <c r="N42" s="173"/>
      <c r="O42" s="173"/>
      <c r="P42" s="173">
        <f>'実質公債費比率（分子）の構造'!O$52</f>
        <v>500</v>
      </c>
    </row>
    <row r="43" spans="1:16" x14ac:dyDescent="0.15">
      <c r="A43" s="173" t="s">
        <v>66</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67</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68</v>
      </c>
      <c r="B45" s="173">
        <f>'実質公債費比率（分子）の構造'!K$49</f>
        <v>69</v>
      </c>
      <c r="C45" s="173"/>
      <c r="D45" s="173"/>
      <c r="E45" s="173">
        <f>'実質公債費比率（分子）の構造'!L$49</f>
        <v>72</v>
      </c>
      <c r="F45" s="173"/>
      <c r="G45" s="173"/>
      <c r="H45" s="173">
        <f>'実質公債費比率（分子）の構造'!M$49</f>
        <v>74</v>
      </c>
      <c r="I45" s="173"/>
      <c r="J45" s="173"/>
      <c r="K45" s="173">
        <f>'実質公債費比率（分子）の構造'!N$49</f>
        <v>70</v>
      </c>
      <c r="L45" s="173"/>
      <c r="M45" s="173"/>
      <c r="N45" s="173">
        <f>'実質公債費比率（分子）の構造'!O$49</f>
        <v>30</v>
      </c>
      <c r="O45" s="173"/>
      <c r="P45" s="173"/>
    </row>
    <row r="46" spans="1:16" x14ac:dyDescent="0.15">
      <c r="A46" s="173" t="s">
        <v>69</v>
      </c>
      <c r="B46" s="173">
        <f>'実質公債費比率（分子）の構造'!K$48</f>
        <v>223</v>
      </c>
      <c r="C46" s="173"/>
      <c r="D46" s="173"/>
      <c r="E46" s="173">
        <f>'実質公債費比率（分子）の構造'!L$48</f>
        <v>225</v>
      </c>
      <c r="F46" s="173"/>
      <c r="G46" s="173"/>
      <c r="H46" s="173">
        <f>'実質公債費比率（分子）の構造'!M$48</f>
        <v>228</v>
      </c>
      <c r="I46" s="173"/>
      <c r="J46" s="173"/>
      <c r="K46" s="173">
        <f>'実質公債費比率（分子）の構造'!N$48</f>
        <v>243</v>
      </c>
      <c r="L46" s="173"/>
      <c r="M46" s="173"/>
      <c r="N46" s="173">
        <f>'実質公債費比率（分子）の構造'!O$48</f>
        <v>237</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687</v>
      </c>
      <c r="C49" s="173"/>
      <c r="D49" s="173"/>
      <c r="E49" s="173">
        <f>'実質公債費比率（分子）の構造'!L$45</f>
        <v>686</v>
      </c>
      <c r="F49" s="173"/>
      <c r="G49" s="173"/>
      <c r="H49" s="173">
        <f>'実質公債費比率（分子）の構造'!M$45</f>
        <v>684</v>
      </c>
      <c r="I49" s="173"/>
      <c r="J49" s="173"/>
      <c r="K49" s="173">
        <f>'実質公債費比率（分子）の構造'!N$45</f>
        <v>661</v>
      </c>
      <c r="L49" s="173"/>
      <c r="M49" s="173"/>
      <c r="N49" s="173">
        <f>'実質公債費比率（分子）の構造'!O$45</f>
        <v>688</v>
      </c>
      <c r="O49" s="173"/>
      <c r="P49" s="173"/>
    </row>
    <row r="50" spans="1:16" x14ac:dyDescent="0.15">
      <c r="A50" s="173" t="s">
        <v>73</v>
      </c>
      <c r="B50" s="173" t="e">
        <f>NA()</f>
        <v>#N/A</v>
      </c>
      <c r="C50" s="173">
        <f>IF(ISNUMBER('実質公債費比率（分子）の構造'!K$53),'実質公債費比率（分子）の構造'!K$53,NA())</f>
        <v>493</v>
      </c>
      <c r="D50" s="173" t="e">
        <f>NA()</f>
        <v>#N/A</v>
      </c>
      <c r="E50" s="173" t="e">
        <f>NA()</f>
        <v>#N/A</v>
      </c>
      <c r="F50" s="173">
        <f>IF(ISNUMBER('実質公債費比率（分子）の構造'!L$53),'実質公債費比率（分子）の構造'!L$53,NA())</f>
        <v>498</v>
      </c>
      <c r="G50" s="173" t="e">
        <f>NA()</f>
        <v>#N/A</v>
      </c>
      <c r="H50" s="173" t="e">
        <f>NA()</f>
        <v>#N/A</v>
      </c>
      <c r="I50" s="173">
        <f>IF(ISNUMBER('実質公債費比率（分子）の構造'!M$53),'実質公債費比率（分子）の構造'!M$53,NA())</f>
        <v>502</v>
      </c>
      <c r="J50" s="173" t="e">
        <f>NA()</f>
        <v>#N/A</v>
      </c>
      <c r="K50" s="173" t="e">
        <f>NA()</f>
        <v>#N/A</v>
      </c>
      <c r="L50" s="173">
        <f>IF(ISNUMBER('実質公債費比率（分子）の構造'!N$53),'実質公債費比率（分子）の構造'!N$53,NA())</f>
        <v>480</v>
      </c>
      <c r="M50" s="173" t="e">
        <f>NA()</f>
        <v>#N/A</v>
      </c>
      <c r="N50" s="173" t="e">
        <f>NA()</f>
        <v>#N/A</v>
      </c>
      <c r="O50" s="173">
        <f>IF(ISNUMBER('実質公債費比率（分子）の構造'!O$53),'実質公債費比率（分子）の構造'!O$53,NA())</f>
        <v>455</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43</v>
      </c>
      <c r="B56" s="172"/>
      <c r="C56" s="172"/>
      <c r="D56" s="172">
        <f>'将来負担比率（分子）の構造'!I$52</f>
        <v>5513</v>
      </c>
      <c r="E56" s="172"/>
      <c r="F56" s="172"/>
      <c r="G56" s="172">
        <f>'将来負担比率（分子）の構造'!J$52</f>
        <v>5547</v>
      </c>
      <c r="H56" s="172"/>
      <c r="I56" s="172"/>
      <c r="J56" s="172">
        <f>'将来負担比率（分子）の構造'!K$52</f>
        <v>5404</v>
      </c>
      <c r="K56" s="172"/>
      <c r="L56" s="172"/>
      <c r="M56" s="172">
        <f>'将来負担比率（分子）の構造'!L$52</f>
        <v>5251</v>
      </c>
      <c r="N56" s="172"/>
      <c r="O56" s="172"/>
      <c r="P56" s="172">
        <f>'将来負担比率（分子）の構造'!M$52</f>
        <v>5039</v>
      </c>
    </row>
    <row r="57" spans="1:16" x14ac:dyDescent="0.15">
      <c r="A57" s="172" t="s">
        <v>42</v>
      </c>
      <c r="B57" s="172"/>
      <c r="C57" s="172"/>
      <c r="D57" s="172">
        <f>'将来負担比率（分子）の構造'!I$51</f>
        <v>233</v>
      </c>
      <c r="E57" s="172"/>
      <c r="F57" s="172"/>
      <c r="G57" s="172">
        <f>'将来負担比率（分子）の構造'!J$51</f>
        <v>175</v>
      </c>
      <c r="H57" s="172"/>
      <c r="I57" s="172"/>
      <c r="J57" s="172">
        <f>'将来負担比率（分子）の構造'!K$51</f>
        <v>138</v>
      </c>
      <c r="K57" s="172"/>
      <c r="L57" s="172"/>
      <c r="M57" s="172">
        <f>'将来負担比率（分子）の構造'!L$51</f>
        <v>133</v>
      </c>
      <c r="N57" s="172"/>
      <c r="O57" s="172"/>
      <c r="P57" s="172">
        <f>'将来負担比率（分子）の構造'!M$51</f>
        <v>134</v>
      </c>
    </row>
    <row r="58" spans="1:16" x14ac:dyDescent="0.15">
      <c r="A58" s="172" t="s">
        <v>41</v>
      </c>
      <c r="B58" s="172"/>
      <c r="C58" s="172"/>
      <c r="D58" s="172">
        <f>'将来負担比率（分子）の構造'!I$50</f>
        <v>2286</v>
      </c>
      <c r="E58" s="172"/>
      <c r="F58" s="172"/>
      <c r="G58" s="172">
        <f>'将来負担比率（分子）の構造'!J$50</f>
        <v>2468</v>
      </c>
      <c r="H58" s="172"/>
      <c r="I58" s="172"/>
      <c r="J58" s="172">
        <f>'将来負担比率（分子）の構造'!K$50</f>
        <v>2511</v>
      </c>
      <c r="K58" s="172"/>
      <c r="L58" s="172"/>
      <c r="M58" s="172">
        <f>'将来負担比率（分子）の構造'!L$50</f>
        <v>2781</v>
      </c>
      <c r="N58" s="172"/>
      <c r="O58" s="172"/>
      <c r="P58" s="172">
        <f>'将来負担比率（分子）の構造'!M$50</f>
        <v>3048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859</v>
      </c>
      <c r="C62" s="172"/>
      <c r="D62" s="172"/>
      <c r="E62" s="172">
        <f>'将来負担比率（分子）の構造'!J$45</f>
        <v>820</v>
      </c>
      <c r="F62" s="172"/>
      <c r="G62" s="172"/>
      <c r="H62" s="172">
        <f>'将来負担比率（分子）の構造'!K$45</f>
        <v>750</v>
      </c>
      <c r="I62" s="172"/>
      <c r="J62" s="172"/>
      <c r="K62" s="172">
        <f>'将来負担比率（分子）の構造'!L$45</f>
        <v>702</v>
      </c>
      <c r="L62" s="172"/>
      <c r="M62" s="172"/>
      <c r="N62" s="172">
        <f>'将来負担比率（分子）の構造'!M$45</f>
        <v>677</v>
      </c>
      <c r="O62" s="172"/>
      <c r="P62" s="172"/>
    </row>
    <row r="63" spans="1:16" x14ac:dyDescent="0.15">
      <c r="A63" s="172" t="s">
        <v>34</v>
      </c>
      <c r="B63" s="172">
        <f>'将来負担比率（分子）の構造'!I$44</f>
        <v>646</v>
      </c>
      <c r="C63" s="172"/>
      <c r="D63" s="172"/>
      <c r="E63" s="172">
        <f>'将来負担比率（分子）の構造'!J$44</f>
        <v>576</v>
      </c>
      <c r="F63" s="172"/>
      <c r="G63" s="172"/>
      <c r="H63" s="172">
        <f>'将来負担比率（分子）の構造'!K$44</f>
        <v>497</v>
      </c>
      <c r="I63" s="172"/>
      <c r="J63" s="172"/>
      <c r="K63" s="172">
        <f>'将来負担比率（分子）の構造'!L$44</f>
        <v>420</v>
      </c>
      <c r="L63" s="172"/>
      <c r="M63" s="172"/>
      <c r="N63" s="172">
        <f>'将来負担比率（分子）の構造'!M$44</f>
        <v>388</v>
      </c>
      <c r="O63" s="172"/>
      <c r="P63" s="172"/>
    </row>
    <row r="64" spans="1:16" x14ac:dyDescent="0.15">
      <c r="A64" s="172" t="s">
        <v>33</v>
      </c>
      <c r="B64" s="172">
        <f>'将来負担比率（分子）の構造'!I$43</f>
        <v>2586</v>
      </c>
      <c r="C64" s="172"/>
      <c r="D64" s="172"/>
      <c r="E64" s="172">
        <f>'将来負担比率（分子）の構造'!J$43</f>
        <v>2674</v>
      </c>
      <c r="F64" s="172"/>
      <c r="G64" s="172"/>
      <c r="H64" s="172">
        <f>'将来負担比率（分子）の構造'!K$43</f>
        <v>2753</v>
      </c>
      <c r="I64" s="172"/>
      <c r="J64" s="172"/>
      <c r="K64" s="172">
        <f>'将来負担比率（分子）の構造'!L$43</f>
        <v>2641</v>
      </c>
      <c r="L64" s="172"/>
      <c r="M64" s="172"/>
      <c r="N64" s="172">
        <f>'将来負担比率（分子）の構造'!M$43</f>
        <v>1700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6918</v>
      </c>
      <c r="C66" s="172"/>
      <c r="D66" s="172"/>
      <c r="E66" s="172">
        <f>'将来負担比率（分子）の構造'!J$41</f>
        <v>6787</v>
      </c>
      <c r="F66" s="172"/>
      <c r="G66" s="172"/>
      <c r="H66" s="172">
        <f>'将来負担比率（分子）の構造'!K$41</f>
        <v>6761</v>
      </c>
      <c r="I66" s="172"/>
      <c r="J66" s="172"/>
      <c r="K66" s="172">
        <f>'将来負担比率（分子）の構造'!L$41</f>
        <v>6556</v>
      </c>
      <c r="L66" s="172"/>
      <c r="M66" s="172"/>
      <c r="N66" s="172">
        <f>'将来負担比率（分子）の構造'!M$41</f>
        <v>6058</v>
      </c>
      <c r="O66" s="172"/>
      <c r="P66" s="172"/>
    </row>
    <row r="67" spans="1:16" x14ac:dyDescent="0.15">
      <c r="A67" s="172" t="s">
        <v>77</v>
      </c>
      <c r="B67" s="172" t="e">
        <f>NA()</f>
        <v>#N/A</v>
      </c>
      <c r="C67" s="172">
        <f>IF(ISNUMBER('将来負担比率（分子）の構造'!I$53), IF('将来負担比率（分子）の構造'!I$53 &lt; 0, 0, '将来負担比率（分子）の構造'!I$53), NA())</f>
        <v>2977</v>
      </c>
      <c r="D67" s="172" t="e">
        <f>NA()</f>
        <v>#N/A</v>
      </c>
      <c r="E67" s="172" t="e">
        <f>NA()</f>
        <v>#N/A</v>
      </c>
      <c r="F67" s="172">
        <f>IF(ISNUMBER('将来負担比率（分子）の構造'!J$53), IF('将来負担比率（分子）の構造'!J$53 &lt; 0, 0, '将来負担比率（分子）の構造'!J$53), NA())</f>
        <v>2667</v>
      </c>
      <c r="G67" s="172" t="e">
        <f>NA()</f>
        <v>#N/A</v>
      </c>
      <c r="H67" s="172" t="e">
        <f>NA()</f>
        <v>#N/A</v>
      </c>
      <c r="I67" s="172">
        <f>IF(ISNUMBER('将来負担比率（分子）の構造'!K$53), IF('将来負担比率（分子）の構造'!K$53 &lt; 0, 0, '将来負担比率（分子）の構造'!K$53), NA())</f>
        <v>2708</v>
      </c>
      <c r="J67" s="172" t="e">
        <f>NA()</f>
        <v>#N/A</v>
      </c>
      <c r="K67" s="172" t="e">
        <f>NA()</f>
        <v>#N/A</v>
      </c>
      <c r="L67" s="172">
        <f>IF(ISNUMBER('将来負担比率（分子）の構造'!L$53), IF('将来負担比率（分子）の構造'!L$53 &lt; 0, 0, '将来負担比率（分子）の構造'!L$53), NA())</f>
        <v>2153</v>
      </c>
      <c r="M67" s="172" t="e">
        <f>NA()</f>
        <v>#N/A</v>
      </c>
      <c r="N67" s="172" t="e">
        <f>NA()</f>
        <v>#N/A</v>
      </c>
      <c r="O67" s="172">
        <f>IF(ISNUMBER('将来負担比率（分子）の構造'!M$53), IF('将来負担比率（分子）の構造'!M$53 &lt; 0, 0, '将来負担比率（分子）の構造'!M$53), NA())</f>
        <v>602</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1052</v>
      </c>
      <c r="C72" s="176">
        <f>基金残高に係る経年分析!G55</f>
        <v>1139</v>
      </c>
      <c r="D72" s="176">
        <f>基金残高に係る経年分析!H55</f>
        <v>1193</v>
      </c>
    </row>
    <row r="73" spans="1:16" x14ac:dyDescent="0.15">
      <c r="A73" s="175" t="s">
        <v>80</v>
      </c>
      <c r="B73" s="176">
        <f>基金残高に係る経年分析!F56</f>
        <v>432</v>
      </c>
      <c r="C73" s="176">
        <f>基金残高に係る経年分析!G56</f>
        <v>432</v>
      </c>
      <c r="D73" s="176">
        <f>基金残高に係る経年分析!H56</f>
        <v>541</v>
      </c>
    </row>
    <row r="74" spans="1:16" x14ac:dyDescent="0.15">
      <c r="A74" s="175" t="s">
        <v>81</v>
      </c>
      <c r="B74" s="176">
        <f>基金残高に係る経年分析!F57</f>
        <v>587</v>
      </c>
      <c r="C74" s="176">
        <f>基金残高に係る経年分析!G57</f>
        <v>748</v>
      </c>
      <c r="D74" s="176">
        <f>基金残高に係る経年分析!H57</f>
        <v>947</v>
      </c>
    </row>
  </sheetData>
  <sheetProtection algorithmName="SHA-512" hashValue="UmkivAP78m714XN4z9PehdhxxqwBtdgpqOk/Hzyq0sxJuClmUkzDx+NAfzTiJjz2vxPSMPb9lOsveRbBiJ9qsA==" saltValue="sHuf1pY5nSPCPTeOXjIN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215</v>
      </c>
      <c r="DI1" s="607"/>
      <c r="DJ1" s="607"/>
      <c r="DK1" s="607"/>
      <c r="DL1" s="607"/>
      <c r="DM1" s="607"/>
      <c r="DN1" s="608"/>
      <c r="DO1" s="212"/>
      <c r="DP1" s="606" t="s">
        <v>216</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218</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219</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220</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221</v>
      </c>
      <c r="S4" s="610"/>
      <c r="T4" s="610"/>
      <c r="U4" s="610"/>
      <c r="V4" s="610"/>
      <c r="W4" s="610"/>
      <c r="X4" s="610"/>
      <c r="Y4" s="611"/>
      <c r="Z4" s="609" t="s">
        <v>222</v>
      </c>
      <c r="AA4" s="610"/>
      <c r="AB4" s="610"/>
      <c r="AC4" s="611"/>
      <c r="AD4" s="609" t="s">
        <v>223</v>
      </c>
      <c r="AE4" s="610"/>
      <c r="AF4" s="610"/>
      <c r="AG4" s="610"/>
      <c r="AH4" s="610"/>
      <c r="AI4" s="610"/>
      <c r="AJ4" s="610"/>
      <c r="AK4" s="611"/>
      <c r="AL4" s="609" t="s">
        <v>222</v>
      </c>
      <c r="AM4" s="610"/>
      <c r="AN4" s="610"/>
      <c r="AO4" s="611"/>
      <c r="AP4" s="615" t="s">
        <v>224</v>
      </c>
      <c r="AQ4" s="615"/>
      <c r="AR4" s="615"/>
      <c r="AS4" s="615"/>
      <c r="AT4" s="615"/>
      <c r="AU4" s="615"/>
      <c r="AV4" s="615"/>
      <c r="AW4" s="615"/>
      <c r="AX4" s="615"/>
      <c r="AY4" s="615"/>
      <c r="AZ4" s="615"/>
      <c r="BA4" s="615"/>
      <c r="BB4" s="615"/>
      <c r="BC4" s="615"/>
      <c r="BD4" s="615"/>
      <c r="BE4" s="615"/>
      <c r="BF4" s="615"/>
      <c r="BG4" s="615" t="s">
        <v>225</v>
      </c>
      <c r="BH4" s="615"/>
      <c r="BI4" s="615"/>
      <c r="BJ4" s="615"/>
      <c r="BK4" s="615"/>
      <c r="BL4" s="615"/>
      <c r="BM4" s="615"/>
      <c r="BN4" s="615"/>
      <c r="BO4" s="615" t="s">
        <v>222</v>
      </c>
      <c r="BP4" s="615"/>
      <c r="BQ4" s="615"/>
      <c r="BR4" s="615"/>
      <c r="BS4" s="615" t="s">
        <v>226</v>
      </c>
      <c r="BT4" s="615"/>
      <c r="BU4" s="615"/>
      <c r="BV4" s="615"/>
      <c r="BW4" s="615"/>
      <c r="BX4" s="615"/>
      <c r="BY4" s="615"/>
      <c r="BZ4" s="615"/>
      <c r="CA4" s="615"/>
      <c r="CB4" s="615"/>
      <c r="CD4" s="612" t="s">
        <v>227</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228</v>
      </c>
      <c r="C5" s="617"/>
      <c r="D5" s="617"/>
      <c r="E5" s="617"/>
      <c r="F5" s="617"/>
      <c r="G5" s="617"/>
      <c r="H5" s="617"/>
      <c r="I5" s="617"/>
      <c r="J5" s="617"/>
      <c r="K5" s="617"/>
      <c r="L5" s="617"/>
      <c r="M5" s="617"/>
      <c r="N5" s="617"/>
      <c r="O5" s="617"/>
      <c r="P5" s="617"/>
      <c r="Q5" s="618"/>
      <c r="R5" s="619">
        <v>1730609</v>
      </c>
      <c r="S5" s="620"/>
      <c r="T5" s="620"/>
      <c r="U5" s="620"/>
      <c r="V5" s="620"/>
      <c r="W5" s="620"/>
      <c r="X5" s="620"/>
      <c r="Y5" s="621"/>
      <c r="Z5" s="622">
        <v>22.1</v>
      </c>
      <c r="AA5" s="622"/>
      <c r="AB5" s="622"/>
      <c r="AC5" s="622"/>
      <c r="AD5" s="623">
        <v>1730609</v>
      </c>
      <c r="AE5" s="623"/>
      <c r="AF5" s="623"/>
      <c r="AG5" s="623"/>
      <c r="AH5" s="623"/>
      <c r="AI5" s="623"/>
      <c r="AJ5" s="623"/>
      <c r="AK5" s="623"/>
      <c r="AL5" s="624">
        <v>40.299999999999997</v>
      </c>
      <c r="AM5" s="625"/>
      <c r="AN5" s="625"/>
      <c r="AO5" s="626"/>
      <c r="AP5" s="616" t="s">
        <v>229</v>
      </c>
      <c r="AQ5" s="617"/>
      <c r="AR5" s="617"/>
      <c r="AS5" s="617"/>
      <c r="AT5" s="617"/>
      <c r="AU5" s="617"/>
      <c r="AV5" s="617"/>
      <c r="AW5" s="617"/>
      <c r="AX5" s="617"/>
      <c r="AY5" s="617"/>
      <c r="AZ5" s="617"/>
      <c r="BA5" s="617"/>
      <c r="BB5" s="617"/>
      <c r="BC5" s="617"/>
      <c r="BD5" s="617"/>
      <c r="BE5" s="617"/>
      <c r="BF5" s="618"/>
      <c r="BG5" s="630">
        <v>1729832</v>
      </c>
      <c r="BH5" s="631"/>
      <c r="BI5" s="631"/>
      <c r="BJ5" s="631"/>
      <c r="BK5" s="631"/>
      <c r="BL5" s="631"/>
      <c r="BM5" s="631"/>
      <c r="BN5" s="632"/>
      <c r="BO5" s="633">
        <v>100</v>
      </c>
      <c r="BP5" s="633"/>
      <c r="BQ5" s="633"/>
      <c r="BR5" s="633"/>
      <c r="BS5" s="634" t="s">
        <v>129</v>
      </c>
      <c r="BT5" s="634"/>
      <c r="BU5" s="634"/>
      <c r="BV5" s="634"/>
      <c r="BW5" s="634"/>
      <c r="BX5" s="634"/>
      <c r="BY5" s="634"/>
      <c r="BZ5" s="634"/>
      <c r="CA5" s="634"/>
      <c r="CB5" s="638"/>
      <c r="CD5" s="612" t="s">
        <v>224</v>
      </c>
      <c r="CE5" s="613"/>
      <c r="CF5" s="613"/>
      <c r="CG5" s="613"/>
      <c r="CH5" s="613"/>
      <c r="CI5" s="613"/>
      <c r="CJ5" s="613"/>
      <c r="CK5" s="613"/>
      <c r="CL5" s="613"/>
      <c r="CM5" s="613"/>
      <c r="CN5" s="613"/>
      <c r="CO5" s="613"/>
      <c r="CP5" s="613"/>
      <c r="CQ5" s="614"/>
      <c r="CR5" s="612" t="s">
        <v>230</v>
      </c>
      <c r="CS5" s="613"/>
      <c r="CT5" s="613"/>
      <c r="CU5" s="613"/>
      <c r="CV5" s="613"/>
      <c r="CW5" s="613"/>
      <c r="CX5" s="613"/>
      <c r="CY5" s="614"/>
      <c r="CZ5" s="612" t="s">
        <v>222</v>
      </c>
      <c r="DA5" s="613"/>
      <c r="DB5" s="613"/>
      <c r="DC5" s="614"/>
      <c r="DD5" s="612" t="s">
        <v>231</v>
      </c>
      <c r="DE5" s="613"/>
      <c r="DF5" s="613"/>
      <c r="DG5" s="613"/>
      <c r="DH5" s="613"/>
      <c r="DI5" s="613"/>
      <c r="DJ5" s="613"/>
      <c r="DK5" s="613"/>
      <c r="DL5" s="613"/>
      <c r="DM5" s="613"/>
      <c r="DN5" s="613"/>
      <c r="DO5" s="613"/>
      <c r="DP5" s="614"/>
      <c r="DQ5" s="612" t="s">
        <v>232</v>
      </c>
      <c r="DR5" s="613"/>
      <c r="DS5" s="613"/>
      <c r="DT5" s="613"/>
      <c r="DU5" s="613"/>
      <c r="DV5" s="613"/>
      <c r="DW5" s="613"/>
      <c r="DX5" s="613"/>
      <c r="DY5" s="613"/>
      <c r="DZ5" s="613"/>
      <c r="EA5" s="613"/>
      <c r="EB5" s="613"/>
      <c r="EC5" s="614"/>
    </row>
    <row r="6" spans="2:143" ht="11.25" customHeight="1" x14ac:dyDescent="0.15">
      <c r="B6" s="627" t="s">
        <v>233</v>
      </c>
      <c r="C6" s="628"/>
      <c r="D6" s="628"/>
      <c r="E6" s="628"/>
      <c r="F6" s="628"/>
      <c r="G6" s="628"/>
      <c r="H6" s="628"/>
      <c r="I6" s="628"/>
      <c r="J6" s="628"/>
      <c r="K6" s="628"/>
      <c r="L6" s="628"/>
      <c r="M6" s="628"/>
      <c r="N6" s="628"/>
      <c r="O6" s="628"/>
      <c r="P6" s="628"/>
      <c r="Q6" s="629"/>
      <c r="R6" s="630">
        <v>69837</v>
      </c>
      <c r="S6" s="631"/>
      <c r="T6" s="631"/>
      <c r="U6" s="631"/>
      <c r="V6" s="631"/>
      <c r="W6" s="631"/>
      <c r="X6" s="631"/>
      <c r="Y6" s="632"/>
      <c r="Z6" s="633">
        <v>0.9</v>
      </c>
      <c r="AA6" s="633"/>
      <c r="AB6" s="633"/>
      <c r="AC6" s="633"/>
      <c r="AD6" s="634">
        <v>69837</v>
      </c>
      <c r="AE6" s="634"/>
      <c r="AF6" s="634"/>
      <c r="AG6" s="634"/>
      <c r="AH6" s="634"/>
      <c r="AI6" s="634"/>
      <c r="AJ6" s="634"/>
      <c r="AK6" s="634"/>
      <c r="AL6" s="635">
        <v>1.6</v>
      </c>
      <c r="AM6" s="636"/>
      <c r="AN6" s="636"/>
      <c r="AO6" s="637"/>
      <c r="AP6" s="627" t="s">
        <v>234</v>
      </c>
      <c r="AQ6" s="628"/>
      <c r="AR6" s="628"/>
      <c r="AS6" s="628"/>
      <c r="AT6" s="628"/>
      <c r="AU6" s="628"/>
      <c r="AV6" s="628"/>
      <c r="AW6" s="628"/>
      <c r="AX6" s="628"/>
      <c r="AY6" s="628"/>
      <c r="AZ6" s="628"/>
      <c r="BA6" s="628"/>
      <c r="BB6" s="628"/>
      <c r="BC6" s="628"/>
      <c r="BD6" s="628"/>
      <c r="BE6" s="628"/>
      <c r="BF6" s="629"/>
      <c r="BG6" s="630">
        <v>1729832</v>
      </c>
      <c r="BH6" s="631"/>
      <c r="BI6" s="631"/>
      <c r="BJ6" s="631"/>
      <c r="BK6" s="631"/>
      <c r="BL6" s="631"/>
      <c r="BM6" s="631"/>
      <c r="BN6" s="632"/>
      <c r="BO6" s="633">
        <v>100</v>
      </c>
      <c r="BP6" s="633"/>
      <c r="BQ6" s="633"/>
      <c r="BR6" s="633"/>
      <c r="BS6" s="634" t="s">
        <v>129</v>
      </c>
      <c r="BT6" s="634"/>
      <c r="BU6" s="634"/>
      <c r="BV6" s="634"/>
      <c r="BW6" s="634"/>
      <c r="BX6" s="634"/>
      <c r="BY6" s="634"/>
      <c r="BZ6" s="634"/>
      <c r="CA6" s="634"/>
      <c r="CB6" s="638"/>
      <c r="CD6" s="641" t="s">
        <v>235</v>
      </c>
      <c r="CE6" s="642"/>
      <c r="CF6" s="642"/>
      <c r="CG6" s="642"/>
      <c r="CH6" s="642"/>
      <c r="CI6" s="642"/>
      <c r="CJ6" s="642"/>
      <c r="CK6" s="642"/>
      <c r="CL6" s="642"/>
      <c r="CM6" s="642"/>
      <c r="CN6" s="642"/>
      <c r="CO6" s="642"/>
      <c r="CP6" s="642"/>
      <c r="CQ6" s="643"/>
      <c r="CR6" s="630">
        <v>80206</v>
      </c>
      <c r="CS6" s="631"/>
      <c r="CT6" s="631"/>
      <c r="CU6" s="631"/>
      <c r="CV6" s="631"/>
      <c r="CW6" s="631"/>
      <c r="CX6" s="631"/>
      <c r="CY6" s="632"/>
      <c r="CZ6" s="624">
        <v>1.1000000000000001</v>
      </c>
      <c r="DA6" s="625"/>
      <c r="DB6" s="625"/>
      <c r="DC6" s="644"/>
      <c r="DD6" s="639" t="s">
        <v>129</v>
      </c>
      <c r="DE6" s="631"/>
      <c r="DF6" s="631"/>
      <c r="DG6" s="631"/>
      <c r="DH6" s="631"/>
      <c r="DI6" s="631"/>
      <c r="DJ6" s="631"/>
      <c r="DK6" s="631"/>
      <c r="DL6" s="631"/>
      <c r="DM6" s="631"/>
      <c r="DN6" s="631"/>
      <c r="DO6" s="631"/>
      <c r="DP6" s="632"/>
      <c r="DQ6" s="639">
        <v>80206</v>
      </c>
      <c r="DR6" s="631"/>
      <c r="DS6" s="631"/>
      <c r="DT6" s="631"/>
      <c r="DU6" s="631"/>
      <c r="DV6" s="631"/>
      <c r="DW6" s="631"/>
      <c r="DX6" s="631"/>
      <c r="DY6" s="631"/>
      <c r="DZ6" s="631"/>
      <c r="EA6" s="631"/>
      <c r="EB6" s="631"/>
      <c r="EC6" s="640"/>
    </row>
    <row r="7" spans="2:143" ht="11.25" customHeight="1" x14ac:dyDescent="0.15">
      <c r="B7" s="627" t="s">
        <v>236</v>
      </c>
      <c r="C7" s="628"/>
      <c r="D7" s="628"/>
      <c r="E7" s="628"/>
      <c r="F7" s="628"/>
      <c r="G7" s="628"/>
      <c r="H7" s="628"/>
      <c r="I7" s="628"/>
      <c r="J7" s="628"/>
      <c r="K7" s="628"/>
      <c r="L7" s="628"/>
      <c r="M7" s="628"/>
      <c r="N7" s="628"/>
      <c r="O7" s="628"/>
      <c r="P7" s="628"/>
      <c r="Q7" s="629"/>
      <c r="R7" s="630">
        <v>1789</v>
      </c>
      <c r="S7" s="631"/>
      <c r="T7" s="631"/>
      <c r="U7" s="631"/>
      <c r="V7" s="631"/>
      <c r="W7" s="631"/>
      <c r="X7" s="631"/>
      <c r="Y7" s="632"/>
      <c r="Z7" s="633">
        <v>0</v>
      </c>
      <c r="AA7" s="633"/>
      <c r="AB7" s="633"/>
      <c r="AC7" s="633"/>
      <c r="AD7" s="634">
        <v>1789</v>
      </c>
      <c r="AE7" s="634"/>
      <c r="AF7" s="634"/>
      <c r="AG7" s="634"/>
      <c r="AH7" s="634"/>
      <c r="AI7" s="634"/>
      <c r="AJ7" s="634"/>
      <c r="AK7" s="634"/>
      <c r="AL7" s="635">
        <v>0</v>
      </c>
      <c r="AM7" s="636"/>
      <c r="AN7" s="636"/>
      <c r="AO7" s="637"/>
      <c r="AP7" s="627" t="s">
        <v>237</v>
      </c>
      <c r="AQ7" s="628"/>
      <c r="AR7" s="628"/>
      <c r="AS7" s="628"/>
      <c r="AT7" s="628"/>
      <c r="AU7" s="628"/>
      <c r="AV7" s="628"/>
      <c r="AW7" s="628"/>
      <c r="AX7" s="628"/>
      <c r="AY7" s="628"/>
      <c r="AZ7" s="628"/>
      <c r="BA7" s="628"/>
      <c r="BB7" s="628"/>
      <c r="BC7" s="628"/>
      <c r="BD7" s="628"/>
      <c r="BE7" s="628"/>
      <c r="BF7" s="629"/>
      <c r="BG7" s="630">
        <v>735610</v>
      </c>
      <c r="BH7" s="631"/>
      <c r="BI7" s="631"/>
      <c r="BJ7" s="631"/>
      <c r="BK7" s="631"/>
      <c r="BL7" s="631"/>
      <c r="BM7" s="631"/>
      <c r="BN7" s="632"/>
      <c r="BO7" s="633">
        <v>42.5</v>
      </c>
      <c r="BP7" s="633"/>
      <c r="BQ7" s="633"/>
      <c r="BR7" s="633"/>
      <c r="BS7" s="634" t="s">
        <v>129</v>
      </c>
      <c r="BT7" s="634"/>
      <c r="BU7" s="634"/>
      <c r="BV7" s="634"/>
      <c r="BW7" s="634"/>
      <c r="BX7" s="634"/>
      <c r="BY7" s="634"/>
      <c r="BZ7" s="634"/>
      <c r="CA7" s="634"/>
      <c r="CB7" s="638"/>
      <c r="CD7" s="645" t="s">
        <v>238</v>
      </c>
      <c r="CE7" s="646"/>
      <c r="CF7" s="646"/>
      <c r="CG7" s="646"/>
      <c r="CH7" s="646"/>
      <c r="CI7" s="646"/>
      <c r="CJ7" s="646"/>
      <c r="CK7" s="646"/>
      <c r="CL7" s="646"/>
      <c r="CM7" s="646"/>
      <c r="CN7" s="646"/>
      <c r="CO7" s="646"/>
      <c r="CP7" s="646"/>
      <c r="CQ7" s="647"/>
      <c r="CR7" s="630">
        <v>1486926</v>
      </c>
      <c r="CS7" s="631"/>
      <c r="CT7" s="631"/>
      <c r="CU7" s="631"/>
      <c r="CV7" s="631"/>
      <c r="CW7" s="631"/>
      <c r="CX7" s="631"/>
      <c r="CY7" s="632"/>
      <c r="CZ7" s="633">
        <v>20.100000000000001</v>
      </c>
      <c r="DA7" s="633"/>
      <c r="DB7" s="633"/>
      <c r="DC7" s="633"/>
      <c r="DD7" s="639">
        <v>11472</v>
      </c>
      <c r="DE7" s="631"/>
      <c r="DF7" s="631"/>
      <c r="DG7" s="631"/>
      <c r="DH7" s="631"/>
      <c r="DI7" s="631"/>
      <c r="DJ7" s="631"/>
      <c r="DK7" s="631"/>
      <c r="DL7" s="631"/>
      <c r="DM7" s="631"/>
      <c r="DN7" s="631"/>
      <c r="DO7" s="631"/>
      <c r="DP7" s="632"/>
      <c r="DQ7" s="639">
        <v>774240</v>
      </c>
      <c r="DR7" s="631"/>
      <c r="DS7" s="631"/>
      <c r="DT7" s="631"/>
      <c r="DU7" s="631"/>
      <c r="DV7" s="631"/>
      <c r="DW7" s="631"/>
      <c r="DX7" s="631"/>
      <c r="DY7" s="631"/>
      <c r="DZ7" s="631"/>
      <c r="EA7" s="631"/>
      <c r="EB7" s="631"/>
      <c r="EC7" s="640"/>
    </row>
    <row r="8" spans="2:143" ht="11.25" customHeight="1" x14ac:dyDescent="0.15">
      <c r="B8" s="627" t="s">
        <v>239</v>
      </c>
      <c r="C8" s="628"/>
      <c r="D8" s="628"/>
      <c r="E8" s="628"/>
      <c r="F8" s="628"/>
      <c r="G8" s="628"/>
      <c r="H8" s="628"/>
      <c r="I8" s="628"/>
      <c r="J8" s="628"/>
      <c r="K8" s="628"/>
      <c r="L8" s="628"/>
      <c r="M8" s="628"/>
      <c r="N8" s="628"/>
      <c r="O8" s="628"/>
      <c r="P8" s="628"/>
      <c r="Q8" s="629"/>
      <c r="R8" s="630">
        <v>14496</v>
      </c>
      <c r="S8" s="631"/>
      <c r="T8" s="631"/>
      <c r="U8" s="631"/>
      <c r="V8" s="631"/>
      <c r="W8" s="631"/>
      <c r="X8" s="631"/>
      <c r="Y8" s="632"/>
      <c r="Z8" s="633">
        <v>0.2</v>
      </c>
      <c r="AA8" s="633"/>
      <c r="AB8" s="633"/>
      <c r="AC8" s="633"/>
      <c r="AD8" s="634">
        <v>14496</v>
      </c>
      <c r="AE8" s="634"/>
      <c r="AF8" s="634"/>
      <c r="AG8" s="634"/>
      <c r="AH8" s="634"/>
      <c r="AI8" s="634"/>
      <c r="AJ8" s="634"/>
      <c r="AK8" s="634"/>
      <c r="AL8" s="635">
        <v>0.3</v>
      </c>
      <c r="AM8" s="636"/>
      <c r="AN8" s="636"/>
      <c r="AO8" s="637"/>
      <c r="AP8" s="627" t="s">
        <v>240</v>
      </c>
      <c r="AQ8" s="628"/>
      <c r="AR8" s="628"/>
      <c r="AS8" s="628"/>
      <c r="AT8" s="628"/>
      <c r="AU8" s="628"/>
      <c r="AV8" s="628"/>
      <c r="AW8" s="628"/>
      <c r="AX8" s="628"/>
      <c r="AY8" s="628"/>
      <c r="AZ8" s="628"/>
      <c r="BA8" s="628"/>
      <c r="BB8" s="628"/>
      <c r="BC8" s="628"/>
      <c r="BD8" s="628"/>
      <c r="BE8" s="628"/>
      <c r="BF8" s="629"/>
      <c r="BG8" s="630">
        <v>27026</v>
      </c>
      <c r="BH8" s="631"/>
      <c r="BI8" s="631"/>
      <c r="BJ8" s="631"/>
      <c r="BK8" s="631"/>
      <c r="BL8" s="631"/>
      <c r="BM8" s="631"/>
      <c r="BN8" s="632"/>
      <c r="BO8" s="633">
        <v>1.6</v>
      </c>
      <c r="BP8" s="633"/>
      <c r="BQ8" s="633"/>
      <c r="BR8" s="633"/>
      <c r="BS8" s="634" t="s">
        <v>129</v>
      </c>
      <c r="BT8" s="634"/>
      <c r="BU8" s="634"/>
      <c r="BV8" s="634"/>
      <c r="BW8" s="634"/>
      <c r="BX8" s="634"/>
      <c r="BY8" s="634"/>
      <c r="BZ8" s="634"/>
      <c r="CA8" s="634"/>
      <c r="CB8" s="638"/>
      <c r="CD8" s="645" t="s">
        <v>241</v>
      </c>
      <c r="CE8" s="646"/>
      <c r="CF8" s="646"/>
      <c r="CG8" s="646"/>
      <c r="CH8" s="646"/>
      <c r="CI8" s="646"/>
      <c r="CJ8" s="646"/>
      <c r="CK8" s="646"/>
      <c r="CL8" s="646"/>
      <c r="CM8" s="646"/>
      <c r="CN8" s="646"/>
      <c r="CO8" s="646"/>
      <c r="CP8" s="646"/>
      <c r="CQ8" s="647"/>
      <c r="CR8" s="630">
        <v>2654682</v>
      </c>
      <c r="CS8" s="631"/>
      <c r="CT8" s="631"/>
      <c r="CU8" s="631"/>
      <c r="CV8" s="631"/>
      <c r="CW8" s="631"/>
      <c r="CX8" s="631"/>
      <c r="CY8" s="632"/>
      <c r="CZ8" s="633">
        <v>35.9</v>
      </c>
      <c r="DA8" s="633"/>
      <c r="DB8" s="633"/>
      <c r="DC8" s="633"/>
      <c r="DD8" s="639">
        <v>2108</v>
      </c>
      <c r="DE8" s="631"/>
      <c r="DF8" s="631"/>
      <c r="DG8" s="631"/>
      <c r="DH8" s="631"/>
      <c r="DI8" s="631"/>
      <c r="DJ8" s="631"/>
      <c r="DK8" s="631"/>
      <c r="DL8" s="631"/>
      <c r="DM8" s="631"/>
      <c r="DN8" s="631"/>
      <c r="DO8" s="631"/>
      <c r="DP8" s="632"/>
      <c r="DQ8" s="639">
        <v>1229289</v>
      </c>
      <c r="DR8" s="631"/>
      <c r="DS8" s="631"/>
      <c r="DT8" s="631"/>
      <c r="DU8" s="631"/>
      <c r="DV8" s="631"/>
      <c r="DW8" s="631"/>
      <c r="DX8" s="631"/>
      <c r="DY8" s="631"/>
      <c r="DZ8" s="631"/>
      <c r="EA8" s="631"/>
      <c r="EB8" s="631"/>
      <c r="EC8" s="640"/>
    </row>
    <row r="9" spans="2:143" ht="11.25" customHeight="1" x14ac:dyDescent="0.15">
      <c r="B9" s="627" t="s">
        <v>242</v>
      </c>
      <c r="C9" s="628"/>
      <c r="D9" s="628"/>
      <c r="E9" s="628"/>
      <c r="F9" s="628"/>
      <c r="G9" s="628"/>
      <c r="H9" s="628"/>
      <c r="I9" s="628"/>
      <c r="J9" s="628"/>
      <c r="K9" s="628"/>
      <c r="L9" s="628"/>
      <c r="M9" s="628"/>
      <c r="N9" s="628"/>
      <c r="O9" s="628"/>
      <c r="P9" s="628"/>
      <c r="Q9" s="629"/>
      <c r="R9" s="630">
        <v>16250</v>
      </c>
      <c r="S9" s="631"/>
      <c r="T9" s="631"/>
      <c r="U9" s="631"/>
      <c r="V9" s="631"/>
      <c r="W9" s="631"/>
      <c r="X9" s="631"/>
      <c r="Y9" s="632"/>
      <c r="Z9" s="633">
        <v>0.2</v>
      </c>
      <c r="AA9" s="633"/>
      <c r="AB9" s="633"/>
      <c r="AC9" s="633"/>
      <c r="AD9" s="634">
        <v>16250</v>
      </c>
      <c r="AE9" s="634"/>
      <c r="AF9" s="634"/>
      <c r="AG9" s="634"/>
      <c r="AH9" s="634"/>
      <c r="AI9" s="634"/>
      <c r="AJ9" s="634"/>
      <c r="AK9" s="634"/>
      <c r="AL9" s="635">
        <v>0.4</v>
      </c>
      <c r="AM9" s="636"/>
      <c r="AN9" s="636"/>
      <c r="AO9" s="637"/>
      <c r="AP9" s="627" t="s">
        <v>243</v>
      </c>
      <c r="AQ9" s="628"/>
      <c r="AR9" s="628"/>
      <c r="AS9" s="628"/>
      <c r="AT9" s="628"/>
      <c r="AU9" s="628"/>
      <c r="AV9" s="628"/>
      <c r="AW9" s="628"/>
      <c r="AX9" s="628"/>
      <c r="AY9" s="628"/>
      <c r="AZ9" s="628"/>
      <c r="BA9" s="628"/>
      <c r="BB9" s="628"/>
      <c r="BC9" s="628"/>
      <c r="BD9" s="628"/>
      <c r="BE9" s="628"/>
      <c r="BF9" s="629"/>
      <c r="BG9" s="630">
        <v>610078</v>
      </c>
      <c r="BH9" s="631"/>
      <c r="BI9" s="631"/>
      <c r="BJ9" s="631"/>
      <c r="BK9" s="631"/>
      <c r="BL9" s="631"/>
      <c r="BM9" s="631"/>
      <c r="BN9" s="632"/>
      <c r="BO9" s="633">
        <v>35.299999999999997</v>
      </c>
      <c r="BP9" s="633"/>
      <c r="BQ9" s="633"/>
      <c r="BR9" s="633"/>
      <c r="BS9" s="634" t="s">
        <v>129</v>
      </c>
      <c r="BT9" s="634"/>
      <c r="BU9" s="634"/>
      <c r="BV9" s="634"/>
      <c r="BW9" s="634"/>
      <c r="BX9" s="634"/>
      <c r="BY9" s="634"/>
      <c r="BZ9" s="634"/>
      <c r="CA9" s="634"/>
      <c r="CB9" s="638"/>
      <c r="CD9" s="645" t="s">
        <v>244</v>
      </c>
      <c r="CE9" s="646"/>
      <c r="CF9" s="646"/>
      <c r="CG9" s="646"/>
      <c r="CH9" s="646"/>
      <c r="CI9" s="646"/>
      <c r="CJ9" s="646"/>
      <c r="CK9" s="646"/>
      <c r="CL9" s="646"/>
      <c r="CM9" s="646"/>
      <c r="CN9" s="646"/>
      <c r="CO9" s="646"/>
      <c r="CP9" s="646"/>
      <c r="CQ9" s="647"/>
      <c r="CR9" s="630">
        <v>743488</v>
      </c>
      <c r="CS9" s="631"/>
      <c r="CT9" s="631"/>
      <c r="CU9" s="631"/>
      <c r="CV9" s="631"/>
      <c r="CW9" s="631"/>
      <c r="CX9" s="631"/>
      <c r="CY9" s="632"/>
      <c r="CZ9" s="633">
        <v>10</v>
      </c>
      <c r="DA9" s="633"/>
      <c r="DB9" s="633"/>
      <c r="DC9" s="633"/>
      <c r="DD9" s="639">
        <v>49187</v>
      </c>
      <c r="DE9" s="631"/>
      <c r="DF9" s="631"/>
      <c r="DG9" s="631"/>
      <c r="DH9" s="631"/>
      <c r="DI9" s="631"/>
      <c r="DJ9" s="631"/>
      <c r="DK9" s="631"/>
      <c r="DL9" s="631"/>
      <c r="DM9" s="631"/>
      <c r="DN9" s="631"/>
      <c r="DO9" s="631"/>
      <c r="DP9" s="632"/>
      <c r="DQ9" s="639">
        <v>585926</v>
      </c>
      <c r="DR9" s="631"/>
      <c r="DS9" s="631"/>
      <c r="DT9" s="631"/>
      <c r="DU9" s="631"/>
      <c r="DV9" s="631"/>
      <c r="DW9" s="631"/>
      <c r="DX9" s="631"/>
      <c r="DY9" s="631"/>
      <c r="DZ9" s="631"/>
      <c r="EA9" s="631"/>
      <c r="EB9" s="631"/>
      <c r="EC9" s="640"/>
    </row>
    <row r="10" spans="2:143" ht="11.25" customHeight="1" x14ac:dyDescent="0.15">
      <c r="B10" s="627" t="s">
        <v>245</v>
      </c>
      <c r="C10" s="628"/>
      <c r="D10" s="628"/>
      <c r="E10" s="628"/>
      <c r="F10" s="628"/>
      <c r="G10" s="628"/>
      <c r="H10" s="628"/>
      <c r="I10" s="628"/>
      <c r="J10" s="628"/>
      <c r="K10" s="628"/>
      <c r="L10" s="628"/>
      <c r="M10" s="628"/>
      <c r="N10" s="628"/>
      <c r="O10" s="628"/>
      <c r="P10" s="628"/>
      <c r="Q10" s="629"/>
      <c r="R10" s="630" t="s">
        <v>129</v>
      </c>
      <c r="S10" s="631"/>
      <c r="T10" s="631"/>
      <c r="U10" s="631"/>
      <c r="V10" s="631"/>
      <c r="W10" s="631"/>
      <c r="X10" s="631"/>
      <c r="Y10" s="632"/>
      <c r="Z10" s="633" t="s">
        <v>129</v>
      </c>
      <c r="AA10" s="633"/>
      <c r="AB10" s="633"/>
      <c r="AC10" s="633"/>
      <c r="AD10" s="634" t="s">
        <v>129</v>
      </c>
      <c r="AE10" s="634"/>
      <c r="AF10" s="634"/>
      <c r="AG10" s="634"/>
      <c r="AH10" s="634"/>
      <c r="AI10" s="634"/>
      <c r="AJ10" s="634"/>
      <c r="AK10" s="634"/>
      <c r="AL10" s="635" t="s">
        <v>129</v>
      </c>
      <c r="AM10" s="636"/>
      <c r="AN10" s="636"/>
      <c r="AO10" s="637"/>
      <c r="AP10" s="627" t="s">
        <v>246</v>
      </c>
      <c r="AQ10" s="628"/>
      <c r="AR10" s="628"/>
      <c r="AS10" s="628"/>
      <c r="AT10" s="628"/>
      <c r="AU10" s="628"/>
      <c r="AV10" s="628"/>
      <c r="AW10" s="628"/>
      <c r="AX10" s="628"/>
      <c r="AY10" s="628"/>
      <c r="AZ10" s="628"/>
      <c r="BA10" s="628"/>
      <c r="BB10" s="628"/>
      <c r="BC10" s="628"/>
      <c r="BD10" s="628"/>
      <c r="BE10" s="628"/>
      <c r="BF10" s="629"/>
      <c r="BG10" s="630">
        <v>35327</v>
      </c>
      <c r="BH10" s="631"/>
      <c r="BI10" s="631"/>
      <c r="BJ10" s="631"/>
      <c r="BK10" s="631"/>
      <c r="BL10" s="631"/>
      <c r="BM10" s="631"/>
      <c r="BN10" s="632"/>
      <c r="BO10" s="633">
        <v>2</v>
      </c>
      <c r="BP10" s="633"/>
      <c r="BQ10" s="633"/>
      <c r="BR10" s="633"/>
      <c r="BS10" s="634" t="s">
        <v>129</v>
      </c>
      <c r="BT10" s="634"/>
      <c r="BU10" s="634"/>
      <c r="BV10" s="634"/>
      <c r="BW10" s="634"/>
      <c r="BX10" s="634"/>
      <c r="BY10" s="634"/>
      <c r="BZ10" s="634"/>
      <c r="CA10" s="634"/>
      <c r="CB10" s="638"/>
      <c r="CD10" s="645" t="s">
        <v>247</v>
      </c>
      <c r="CE10" s="646"/>
      <c r="CF10" s="646"/>
      <c r="CG10" s="646"/>
      <c r="CH10" s="646"/>
      <c r="CI10" s="646"/>
      <c r="CJ10" s="646"/>
      <c r="CK10" s="646"/>
      <c r="CL10" s="646"/>
      <c r="CM10" s="646"/>
      <c r="CN10" s="646"/>
      <c r="CO10" s="646"/>
      <c r="CP10" s="646"/>
      <c r="CQ10" s="647"/>
      <c r="CR10" s="630" t="s">
        <v>129</v>
      </c>
      <c r="CS10" s="631"/>
      <c r="CT10" s="631"/>
      <c r="CU10" s="631"/>
      <c r="CV10" s="631"/>
      <c r="CW10" s="631"/>
      <c r="CX10" s="631"/>
      <c r="CY10" s="632"/>
      <c r="CZ10" s="633" t="s">
        <v>129</v>
      </c>
      <c r="DA10" s="633"/>
      <c r="DB10" s="633"/>
      <c r="DC10" s="633"/>
      <c r="DD10" s="639" t="s">
        <v>129</v>
      </c>
      <c r="DE10" s="631"/>
      <c r="DF10" s="631"/>
      <c r="DG10" s="631"/>
      <c r="DH10" s="631"/>
      <c r="DI10" s="631"/>
      <c r="DJ10" s="631"/>
      <c r="DK10" s="631"/>
      <c r="DL10" s="631"/>
      <c r="DM10" s="631"/>
      <c r="DN10" s="631"/>
      <c r="DO10" s="631"/>
      <c r="DP10" s="632"/>
      <c r="DQ10" s="639" t="s">
        <v>129</v>
      </c>
      <c r="DR10" s="631"/>
      <c r="DS10" s="631"/>
      <c r="DT10" s="631"/>
      <c r="DU10" s="631"/>
      <c r="DV10" s="631"/>
      <c r="DW10" s="631"/>
      <c r="DX10" s="631"/>
      <c r="DY10" s="631"/>
      <c r="DZ10" s="631"/>
      <c r="EA10" s="631"/>
      <c r="EB10" s="631"/>
      <c r="EC10" s="640"/>
    </row>
    <row r="11" spans="2:143" ht="11.25" customHeight="1" x14ac:dyDescent="0.15">
      <c r="B11" s="627" t="s">
        <v>248</v>
      </c>
      <c r="C11" s="628"/>
      <c r="D11" s="628"/>
      <c r="E11" s="628"/>
      <c r="F11" s="628"/>
      <c r="G11" s="628"/>
      <c r="H11" s="628"/>
      <c r="I11" s="628"/>
      <c r="J11" s="628"/>
      <c r="K11" s="628"/>
      <c r="L11" s="628"/>
      <c r="M11" s="628"/>
      <c r="N11" s="628"/>
      <c r="O11" s="628"/>
      <c r="P11" s="628"/>
      <c r="Q11" s="629"/>
      <c r="R11" s="630">
        <v>331418</v>
      </c>
      <c r="S11" s="631"/>
      <c r="T11" s="631"/>
      <c r="U11" s="631"/>
      <c r="V11" s="631"/>
      <c r="W11" s="631"/>
      <c r="X11" s="631"/>
      <c r="Y11" s="632"/>
      <c r="Z11" s="635">
        <v>4.2</v>
      </c>
      <c r="AA11" s="636"/>
      <c r="AB11" s="636"/>
      <c r="AC11" s="648"/>
      <c r="AD11" s="639">
        <v>331418</v>
      </c>
      <c r="AE11" s="631"/>
      <c r="AF11" s="631"/>
      <c r="AG11" s="631"/>
      <c r="AH11" s="631"/>
      <c r="AI11" s="631"/>
      <c r="AJ11" s="631"/>
      <c r="AK11" s="632"/>
      <c r="AL11" s="635">
        <v>7.7</v>
      </c>
      <c r="AM11" s="636"/>
      <c r="AN11" s="636"/>
      <c r="AO11" s="637"/>
      <c r="AP11" s="627" t="s">
        <v>249</v>
      </c>
      <c r="AQ11" s="628"/>
      <c r="AR11" s="628"/>
      <c r="AS11" s="628"/>
      <c r="AT11" s="628"/>
      <c r="AU11" s="628"/>
      <c r="AV11" s="628"/>
      <c r="AW11" s="628"/>
      <c r="AX11" s="628"/>
      <c r="AY11" s="628"/>
      <c r="AZ11" s="628"/>
      <c r="BA11" s="628"/>
      <c r="BB11" s="628"/>
      <c r="BC11" s="628"/>
      <c r="BD11" s="628"/>
      <c r="BE11" s="628"/>
      <c r="BF11" s="629"/>
      <c r="BG11" s="630">
        <v>63179</v>
      </c>
      <c r="BH11" s="631"/>
      <c r="BI11" s="631"/>
      <c r="BJ11" s="631"/>
      <c r="BK11" s="631"/>
      <c r="BL11" s="631"/>
      <c r="BM11" s="631"/>
      <c r="BN11" s="632"/>
      <c r="BO11" s="633">
        <v>3.7</v>
      </c>
      <c r="BP11" s="633"/>
      <c r="BQ11" s="633"/>
      <c r="BR11" s="633"/>
      <c r="BS11" s="634" t="s">
        <v>129</v>
      </c>
      <c r="BT11" s="634"/>
      <c r="BU11" s="634"/>
      <c r="BV11" s="634"/>
      <c r="BW11" s="634"/>
      <c r="BX11" s="634"/>
      <c r="BY11" s="634"/>
      <c r="BZ11" s="634"/>
      <c r="CA11" s="634"/>
      <c r="CB11" s="638"/>
      <c r="CD11" s="645" t="s">
        <v>250</v>
      </c>
      <c r="CE11" s="646"/>
      <c r="CF11" s="646"/>
      <c r="CG11" s="646"/>
      <c r="CH11" s="646"/>
      <c r="CI11" s="646"/>
      <c r="CJ11" s="646"/>
      <c r="CK11" s="646"/>
      <c r="CL11" s="646"/>
      <c r="CM11" s="646"/>
      <c r="CN11" s="646"/>
      <c r="CO11" s="646"/>
      <c r="CP11" s="646"/>
      <c r="CQ11" s="647"/>
      <c r="CR11" s="630">
        <v>223489</v>
      </c>
      <c r="CS11" s="631"/>
      <c r="CT11" s="631"/>
      <c r="CU11" s="631"/>
      <c r="CV11" s="631"/>
      <c r="CW11" s="631"/>
      <c r="CX11" s="631"/>
      <c r="CY11" s="632"/>
      <c r="CZ11" s="633">
        <v>3</v>
      </c>
      <c r="DA11" s="633"/>
      <c r="DB11" s="633"/>
      <c r="DC11" s="633"/>
      <c r="DD11" s="639">
        <v>16761</v>
      </c>
      <c r="DE11" s="631"/>
      <c r="DF11" s="631"/>
      <c r="DG11" s="631"/>
      <c r="DH11" s="631"/>
      <c r="DI11" s="631"/>
      <c r="DJ11" s="631"/>
      <c r="DK11" s="631"/>
      <c r="DL11" s="631"/>
      <c r="DM11" s="631"/>
      <c r="DN11" s="631"/>
      <c r="DO11" s="631"/>
      <c r="DP11" s="632"/>
      <c r="DQ11" s="639">
        <v>185009</v>
      </c>
      <c r="DR11" s="631"/>
      <c r="DS11" s="631"/>
      <c r="DT11" s="631"/>
      <c r="DU11" s="631"/>
      <c r="DV11" s="631"/>
      <c r="DW11" s="631"/>
      <c r="DX11" s="631"/>
      <c r="DY11" s="631"/>
      <c r="DZ11" s="631"/>
      <c r="EA11" s="631"/>
      <c r="EB11" s="631"/>
      <c r="EC11" s="640"/>
    </row>
    <row r="12" spans="2:143" ht="11.25" customHeight="1" x14ac:dyDescent="0.15">
      <c r="B12" s="627" t="s">
        <v>251</v>
      </c>
      <c r="C12" s="628"/>
      <c r="D12" s="628"/>
      <c r="E12" s="628"/>
      <c r="F12" s="628"/>
      <c r="G12" s="628"/>
      <c r="H12" s="628"/>
      <c r="I12" s="628"/>
      <c r="J12" s="628"/>
      <c r="K12" s="628"/>
      <c r="L12" s="628"/>
      <c r="M12" s="628"/>
      <c r="N12" s="628"/>
      <c r="O12" s="628"/>
      <c r="P12" s="628"/>
      <c r="Q12" s="629"/>
      <c r="R12" s="630">
        <v>13374</v>
      </c>
      <c r="S12" s="631"/>
      <c r="T12" s="631"/>
      <c r="U12" s="631"/>
      <c r="V12" s="631"/>
      <c r="W12" s="631"/>
      <c r="X12" s="631"/>
      <c r="Y12" s="632"/>
      <c r="Z12" s="633">
        <v>0.2</v>
      </c>
      <c r="AA12" s="633"/>
      <c r="AB12" s="633"/>
      <c r="AC12" s="633"/>
      <c r="AD12" s="634">
        <v>13374</v>
      </c>
      <c r="AE12" s="634"/>
      <c r="AF12" s="634"/>
      <c r="AG12" s="634"/>
      <c r="AH12" s="634"/>
      <c r="AI12" s="634"/>
      <c r="AJ12" s="634"/>
      <c r="AK12" s="634"/>
      <c r="AL12" s="635">
        <v>0.3</v>
      </c>
      <c r="AM12" s="636"/>
      <c r="AN12" s="636"/>
      <c r="AO12" s="637"/>
      <c r="AP12" s="627" t="s">
        <v>252</v>
      </c>
      <c r="AQ12" s="628"/>
      <c r="AR12" s="628"/>
      <c r="AS12" s="628"/>
      <c r="AT12" s="628"/>
      <c r="AU12" s="628"/>
      <c r="AV12" s="628"/>
      <c r="AW12" s="628"/>
      <c r="AX12" s="628"/>
      <c r="AY12" s="628"/>
      <c r="AZ12" s="628"/>
      <c r="BA12" s="628"/>
      <c r="BB12" s="628"/>
      <c r="BC12" s="628"/>
      <c r="BD12" s="628"/>
      <c r="BE12" s="628"/>
      <c r="BF12" s="629"/>
      <c r="BG12" s="630">
        <v>791068</v>
      </c>
      <c r="BH12" s="631"/>
      <c r="BI12" s="631"/>
      <c r="BJ12" s="631"/>
      <c r="BK12" s="631"/>
      <c r="BL12" s="631"/>
      <c r="BM12" s="631"/>
      <c r="BN12" s="632"/>
      <c r="BO12" s="633">
        <v>45.7</v>
      </c>
      <c r="BP12" s="633"/>
      <c r="BQ12" s="633"/>
      <c r="BR12" s="633"/>
      <c r="BS12" s="634" t="s">
        <v>129</v>
      </c>
      <c r="BT12" s="634"/>
      <c r="BU12" s="634"/>
      <c r="BV12" s="634"/>
      <c r="BW12" s="634"/>
      <c r="BX12" s="634"/>
      <c r="BY12" s="634"/>
      <c r="BZ12" s="634"/>
      <c r="CA12" s="634"/>
      <c r="CB12" s="638"/>
      <c r="CD12" s="645" t="s">
        <v>253</v>
      </c>
      <c r="CE12" s="646"/>
      <c r="CF12" s="646"/>
      <c r="CG12" s="646"/>
      <c r="CH12" s="646"/>
      <c r="CI12" s="646"/>
      <c r="CJ12" s="646"/>
      <c r="CK12" s="646"/>
      <c r="CL12" s="646"/>
      <c r="CM12" s="646"/>
      <c r="CN12" s="646"/>
      <c r="CO12" s="646"/>
      <c r="CP12" s="646"/>
      <c r="CQ12" s="647"/>
      <c r="CR12" s="630">
        <v>166270</v>
      </c>
      <c r="CS12" s="631"/>
      <c r="CT12" s="631"/>
      <c r="CU12" s="631"/>
      <c r="CV12" s="631"/>
      <c r="CW12" s="631"/>
      <c r="CX12" s="631"/>
      <c r="CY12" s="632"/>
      <c r="CZ12" s="633">
        <v>2.2000000000000002</v>
      </c>
      <c r="DA12" s="633"/>
      <c r="DB12" s="633"/>
      <c r="DC12" s="633"/>
      <c r="DD12" s="639" t="s">
        <v>129</v>
      </c>
      <c r="DE12" s="631"/>
      <c r="DF12" s="631"/>
      <c r="DG12" s="631"/>
      <c r="DH12" s="631"/>
      <c r="DI12" s="631"/>
      <c r="DJ12" s="631"/>
      <c r="DK12" s="631"/>
      <c r="DL12" s="631"/>
      <c r="DM12" s="631"/>
      <c r="DN12" s="631"/>
      <c r="DO12" s="631"/>
      <c r="DP12" s="632"/>
      <c r="DQ12" s="639">
        <v>40510</v>
      </c>
      <c r="DR12" s="631"/>
      <c r="DS12" s="631"/>
      <c r="DT12" s="631"/>
      <c r="DU12" s="631"/>
      <c r="DV12" s="631"/>
      <c r="DW12" s="631"/>
      <c r="DX12" s="631"/>
      <c r="DY12" s="631"/>
      <c r="DZ12" s="631"/>
      <c r="EA12" s="631"/>
      <c r="EB12" s="631"/>
      <c r="EC12" s="640"/>
    </row>
    <row r="13" spans="2:143" ht="11.25" customHeight="1" x14ac:dyDescent="0.15">
      <c r="B13" s="627" t="s">
        <v>254</v>
      </c>
      <c r="C13" s="628"/>
      <c r="D13" s="628"/>
      <c r="E13" s="628"/>
      <c r="F13" s="628"/>
      <c r="G13" s="628"/>
      <c r="H13" s="628"/>
      <c r="I13" s="628"/>
      <c r="J13" s="628"/>
      <c r="K13" s="628"/>
      <c r="L13" s="628"/>
      <c r="M13" s="628"/>
      <c r="N13" s="628"/>
      <c r="O13" s="628"/>
      <c r="P13" s="628"/>
      <c r="Q13" s="629"/>
      <c r="R13" s="630" t="s">
        <v>129</v>
      </c>
      <c r="S13" s="631"/>
      <c r="T13" s="631"/>
      <c r="U13" s="631"/>
      <c r="V13" s="631"/>
      <c r="W13" s="631"/>
      <c r="X13" s="631"/>
      <c r="Y13" s="632"/>
      <c r="Z13" s="633" t="s">
        <v>129</v>
      </c>
      <c r="AA13" s="633"/>
      <c r="AB13" s="633"/>
      <c r="AC13" s="633"/>
      <c r="AD13" s="634" t="s">
        <v>129</v>
      </c>
      <c r="AE13" s="634"/>
      <c r="AF13" s="634"/>
      <c r="AG13" s="634"/>
      <c r="AH13" s="634"/>
      <c r="AI13" s="634"/>
      <c r="AJ13" s="634"/>
      <c r="AK13" s="634"/>
      <c r="AL13" s="635" t="s">
        <v>129</v>
      </c>
      <c r="AM13" s="636"/>
      <c r="AN13" s="636"/>
      <c r="AO13" s="637"/>
      <c r="AP13" s="627" t="s">
        <v>255</v>
      </c>
      <c r="AQ13" s="628"/>
      <c r="AR13" s="628"/>
      <c r="AS13" s="628"/>
      <c r="AT13" s="628"/>
      <c r="AU13" s="628"/>
      <c r="AV13" s="628"/>
      <c r="AW13" s="628"/>
      <c r="AX13" s="628"/>
      <c r="AY13" s="628"/>
      <c r="AZ13" s="628"/>
      <c r="BA13" s="628"/>
      <c r="BB13" s="628"/>
      <c r="BC13" s="628"/>
      <c r="BD13" s="628"/>
      <c r="BE13" s="628"/>
      <c r="BF13" s="629"/>
      <c r="BG13" s="630">
        <v>786075</v>
      </c>
      <c r="BH13" s="631"/>
      <c r="BI13" s="631"/>
      <c r="BJ13" s="631"/>
      <c r="BK13" s="631"/>
      <c r="BL13" s="631"/>
      <c r="BM13" s="631"/>
      <c r="BN13" s="632"/>
      <c r="BO13" s="633">
        <v>45.4</v>
      </c>
      <c r="BP13" s="633"/>
      <c r="BQ13" s="633"/>
      <c r="BR13" s="633"/>
      <c r="BS13" s="634" t="s">
        <v>129</v>
      </c>
      <c r="BT13" s="634"/>
      <c r="BU13" s="634"/>
      <c r="BV13" s="634"/>
      <c r="BW13" s="634"/>
      <c r="BX13" s="634"/>
      <c r="BY13" s="634"/>
      <c r="BZ13" s="634"/>
      <c r="CA13" s="634"/>
      <c r="CB13" s="638"/>
      <c r="CD13" s="645" t="s">
        <v>256</v>
      </c>
      <c r="CE13" s="646"/>
      <c r="CF13" s="646"/>
      <c r="CG13" s="646"/>
      <c r="CH13" s="646"/>
      <c r="CI13" s="646"/>
      <c r="CJ13" s="646"/>
      <c r="CK13" s="646"/>
      <c r="CL13" s="646"/>
      <c r="CM13" s="646"/>
      <c r="CN13" s="646"/>
      <c r="CO13" s="646"/>
      <c r="CP13" s="646"/>
      <c r="CQ13" s="647"/>
      <c r="CR13" s="630">
        <v>375819</v>
      </c>
      <c r="CS13" s="631"/>
      <c r="CT13" s="631"/>
      <c r="CU13" s="631"/>
      <c r="CV13" s="631"/>
      <c r="CW13" s="631"/>
      <c r="CX13" s="631"/>
      <c r="CY13" s="632"/>
      <c r="CZ13" s="633">
        <v>5.0999999999999996</v>
      </c>
      <c r="DA13" s="633"/>
      <c r="DB13" s="633"/>
      <c r="DC13" s="633"/>
      <c r="DD13" s="639">
        <v>109517</v>
      </c>
      <c r="DE13" s="631"/>
      <c r="DF13" s="631"/>
      <c r="DG13" s="631"/>
      <c r="DH13" s="631"/>
      <c r="DI13" s="631"/>
      <c r="DJ13" s="631"/>
      <c r="DK13" s="631"/>
      <c r="DL13" s="631"/>
      <c r="DM13" s="631"/>
      <c r="DN13" s="631"/>
      <c r="DO13" s="631"/>
      <c r="DP13" s="632"/>
      <c r="DQ13" s="639">
        <v>276112</v>
      </c>
      <c r="DR13" s="631"/>
      <c r="DS13" s="631"/>
      <c r="DT13" s="631"/>
      <c r="DU13" s="631"/>
      <c r="DV13" s="631"/>
      <c r="DW13" s="631"/>
      <c r="DX13" s="631"/>
      <c r="DY13" s="631"/>
      <c r="DZ13" s="631"/>
      <c r="EA13" s="631"/>
      <c r="EB13" s="631"/>
      <c r="EC13" s="640"/>
    </row>
    <row r="14" spans="2:143" ht="11.25" customHeight="1" x14ac:dyDescent="0.15">
      <c r="B14" s="627" t="s">
        <v>257</v>
      </c>
      <c r="C14" s="628"/>
      <c r="D14" s="628"/>
      <c r="E14" s="628"/>
      <c r="F14" s="628"/>
      <c r="G14" s="628"/>
      <c r="H14" s="628"/>
      <c r="I14" s="628"/>
      <c r="J14" s="628"/>
      <c r="K14" s="628"/>
      <c r="L14" s="628"/>
      <c r="M14" s="628"/>
      <c r="N14" s="628"/>
      <c r="O14" s="628"/>
      <c r="P14" s="628"/>
      <c r="Q14" s="629"/>
      <c r="R14" s="630" t="s">
        <v>129</v>
      </c>
      <c r="S14" s="631"/>
      <c r="T14" s="631"/>
      <c r="U14" s="631"/>
      <c r="V14" s="631"/>
      <c r="W14" s="631"/>
      <c r="X14" s="631"/>
      <c r="Y14" s="632"/>
      <c r="Z14" s="633" t="s">
        <v>129</v>
      </c>
      <c r="AA14" s="633"/>
      <c r="AB14" s="633"/>
      <c r="AC14" s="633"/>
      <c r="AD14" s="634" t="s">
        <v>129</v>
      </c>
      <c r="AE14" s="634"/>
      <c r="AF14" s="634"/>
      <c r="AG14" s="634"/>
      <c r="AH14" s="634"/>
      <c r="AI14" s="634"/>
      <c r="AJ14" s="634"/>
      <c r="AK14" s="634"/>
      <c r="AL14" s="635" t="s">
        <v>129</v>
      </c>
      <c r="AM14" s="636"/>
      <c r="AN14" s="636"/>
      <c r="AO14" s="637"/>
      <c r="AP14" s="627" t="s">
        <v>258</v>
      </c>
      <c r="AQ14" s="628"/>
      <c r="AR14" s="628"/>
      <c r="AS14" s="628"/>
      <c r="AT14" s="628"/>
      <c r="AU14" s="628"/>
      <c r="AV14" s="628"/>
      <c r="AW14" s="628"/>
      <c r="AX14" s="628"/>
      <c r="AY14" s="628"/>
      <c r="AZ14" s="628"/>
      <c r="BA14" s="628"/>
      <c r="BB14" s="628"/>
      <c r="BC14" s="628"/>
      <c r="BD14" s="628"/>
      <c r="BE14" s="628"/>
      <c r="BF14" s="629"/>
      <c r="BG14" s="630">
        <v>70446</v>
      </c>
      <c r="BH14" s="631"/>
      <c r="BI14" s="631"/>
      <c r="BJ14" s="631"/>
      <c r="BK14" s="631"/>
      <c r="BL14" s="631"/>
      <c r="BM14" s="631"/>
      <c r="BN14" s="632"/>
      <c r="BO14" s="633">
        <v>4.0999999999999996</v>
      </c>
      <c r="BP14" s="633"/>
      <c r="BQ14" s="633"/>
      <c r="BR14" s="633"/>
      <c r="BS14" s="634" t="s">
        <v>129</v>
      </c>
      <c r="BT14" s="634"/>
      <c r="BU14" s="634"/>
      <c r="BV14" s="634"/>
      <c r="BW14" s="634"/>
      <c r="BX14" s="634"/>
      <c r="BY14" s="634"/>
      <c r="BZ14" s="634"/>
      <c r="CA14" s="634"/>
      <c r="CB14" s="638"/>
      <c r="CD14" s="645" t="s">
        <v>259</v>
      </c>
      <c r="CE14" s="646"/>
      <c r="CF14" s="646"/>
      <c r="CG14" s="646"/>
      <c r="CH14" s="646"/>
      <c r="CI14" s="646"/>
      <c r="CJ14" s="646"/>
      <c r="CK14" s="646"/>
      <c r="CL14" s="646"/>
      <c r="CM14" s="646"/>
      <c r="CN14" s="646"/>
      <c r="CO14" s="646"/>
      <c r="CP14" s="646"/>
      <c r="CQ14" s="647"/>
      <c r="CR14" s="630">
        <v>256685</v>
      </c>
      <c r="CS14" s="631"/>
      <c r="CT14" s="631"/>
      <c r="CU14" s="631"/>
      <c r="CV14" s="631"/>
      <c r="CW14" s="631"/>
      <c r="CX14" s="631"/>
      <c r="CY14" s="632"/>
      <c r="CZ14" s="633">
        <v>3.5</v>
      </c>
      <c r="DA14" s="633"/>
      <c r="DB14" s="633"/>
      <c r="DC14" s="633"/>
      <c r="DD14" s="639">
        <v>40545</v>
      </c>
      <c r="DE14" s="631"/>
      <c r="DF14" s="631"/>
      <c r="DG14" s="631"/>
      <c r="DH14" s="631"/>
      <c r="DI14" s="631"/>
      <c r="DJ14" s="631"/>
      <c r="DK14" s="631"/>
      <c r="DL14" s="631"/>
      <c r="DM14" s="631"/>
      <c r="DN14" s="631"/>
      <c r="DO14" s="631"/>
      <c r="DP14" s="632"/>
      <c r="DQ14" s="639">
        <v>216047</v>
      </c>
      <c r="DR14" s="631"/>
      <c r="DS14" s="631"/>
      <c r="DT14" s="631"/>
      <c r="DU14" s="631"/>
      <c r="DV14" s="631"/>
      <c r="DW14" s="631"/>
      <c r="DX14" s="631"/>
      <c r="DY14" s="631"/>
      <c r="DZ14" s="631"/>
      <c r="EA14" s="631"/>
      <c r="EB14" s="631"/>
      <c r="EC14" s="640"/>
    </row>
    <row r="15" spans="2:143" ht="11.25" customHeight="1" x14ac:dyDescent="0.15">
      <c r="B15" s="627" t="s">
        <v>260</v>
      </c>
      <c r="C15" s="628"/>
      <c r="D15" s="628"/>
      <c r="E15" s="628"/>
      <c r="F15" s="628"/>
      <c r="G15" s="628"/>
      <c r="H15" s="628"/>
      <c r="I15" s="628"/>
      <c r="J15" s="628"/>
      <c r="K15" s="628"/>
      <c r="L15" s="628"/>
      <c r="M15" s="628"/>
      <c r="N15" s="628"/>
      <c r="O15" s="628"/>
      <c r="P15" s="628"/>
      <c r="Q15" s="629"/>
      <c r="R15" s="630" t="s">
        <v>129</v>
      </c>
      <c r="S15" s="631"/>
      <c r="T15" s="631"/>
      <c r="U15" s="631"/>
      <c r="V15" s="631"/>
      <c r="W15" s="631"/>
      <c r="X15" s="631"/>
      <c r="Y15" s="632"/>
      <c r="Z15" s="633" t="s">
        <v>129</v>
      </c>
      <c r="AA15" s="633"/>
      <c r="AB15" s="633"/>
      <c r="AC15" s="633"/>
      <c r="AD15" s="634" t="s">
        <v>129</v>
      </c>
      <c r="AE15" s="634"/>
      <c r="AF15" s="634"/>
      <c r="AG15" s="634"/>
      <c r="AH15" s="634"/>
      <c r="AI15" s="634"/>
      <c r="AJ15" s="634"/>
      <c r="AK15" s="634"/>
      <c r="AL15" s="635" t="s">
        <v>129</v>
      </c>
      <c r="AM15" s="636"/>
      <c r="AN15" s="636"/>
      <c r="AO15" s="637"/>
      <c r="AP15" s="627" t="s">
        <v>261</v>
      </c>
      <c r="AQ15" s="628"/>
      <c r="AR15" s="628"/>
      <c r="AS15" s="628"/>
      <c r="AT15" s="628"/>
      <c r="AU15" s="628"/>
      <c r="AV15" s="628"/>
      <c r="AW15" s="628"/>
      <c r="AX15" s="628"/>
      <c r="AY15" s="628"/>
      <c r="AZ15" s="628"/>
      <c r="BA15" s="628"/>
      <c r="BB15" s="628"/>
      <c r="BC15" s="628"/>
      <c r="BD15" s="628"/>
      <c r="BE15" s="628"/>
      <c r="BF15" s="629"/>
      <c r="BG15" s="630">
        <v>132708</v>
      </c>
      <c r="BH15" s="631"/>
      <c r="BI15" s="631"/>
      <c r="BJ15" s="631"/>
      <c r="BK15" s="631"/>
      <c r="BL15" s="631"/>
      <c r="BM15" s="631"/>
      <c r="BN15" s="632"/>
      <c r="BO15" s="633">
        <v>7.7</v>
      </c>
      <c r="BP15" s="633"/>
      <c r="BQ15" s="633"/>
      <c r="BR15" s="633"/>
      <c r="BS15" s="634" t="s">
        <v>129</v>
      </c>
      <c r="BT15" s="634"/>
      <c r="BU15" s="634"/>
      <c r="BV15" s="634"/>
      <c r="BW15" s="634"/>
      <c r="BX15" s="634"/>
      <c r="BY15" s="634"/>
      <c r="BZ15" s="634"/>
      <c r="CA15" s="634"/>
      <c r="CB15" s="638"/>
      <c r="CD15" s="645" t="s">
        <v>262</v>
      </c>
      <c r="CE15" s="646"/>
      <c r="CF15" s="646"/>
      <c r="CG15" s="646"/>
      <c r="CH15" s="646"/>
      <c r="CI15" s="646"/>
      <c r="CJ15" s="646"/>
      <c r="CK15" s="646"/>
      <c r="CL15" s="646"/>
      <c r="CM15" s="646"/>
      <c r="CN15" s="646"/>
      <c r="CO15" s="646"/>
      <c r="CP15" s="646"/>
      <c r="CQ15" s="647"/>
      <c r="CR15" s="630">
        <v>690300</v>
      </c>
      <c r="CS15" s="631"/>
      <c r="CT15" s="631"/>
      <c r="CU15" s="631"/>
      <c r="CV15" s="631"/>
      <c r="CW15" s="631"/>
      <c r="CX15" s="631"/>
      <c r="CY15" s="632"/>
      <c r="CZ15" s="633">
        <v>9.3000000000000007</v>
      </c>
      <c r="DA15" s="633"/>
      <c r="DB15" s="633"/>
      <c r="DC15" s="633"/>
      <c r="DD15" s="639">
        <v>158477</v>
      </c>
      <c r="DE15" s="631"/>
      <c r="DF15" s="631"/>
      <c r="DG15" s="631"/>
      <c r="DH15" s="631"/>
      <c r="DI15" s="631"/>
      <c r="DJ15" s="631"/>
      <c r="DK15" s="631"/>
      <c r="DL15" s="631"/>
      <c r="DM15" s="631"/>
      <c r="DN15" s="631"/>
      <c r="DO15" s="631"/>
      <c r="DP15" s="632"/>
      <c r="DQ15" s="639">
        <v>498737</v>
      </c>
      <c r="DR15" s="631"/>
      <c r="DS15" s="631"/>
      <c r="DT15" s="631"/>
      <c r="DU15" s="631"/>
      <c r="DV15" s="631"/>
      <c r="DW15" s="631"/>
      <c r="DX15" s="631"/>
      <c r="DY15" s="631"/>
      <c r="DZ15" s="631"/>
      <c r="EA15" s="631"/>
      <c r="EB15" s="631"/>
      <c r="EC15" s="640"/>
    </row>
    <row r="16" spans="2:143" ht="11.25" customHeight="1" x14ac:dyDescent="0.15">
      <c r="B16" s="627" t="s">
        <v>263</v>
      </c>
      <c r="C16" s="628"/>
      <c r="D16" s="628"/>
      <c r="E16" s="628"/>
      <c r="F16" s="628"/>
      <c r="G16" s="628"/>
      <c r="H16" s="628"/>
      <c r="I16" s="628"/>
      <c r="J16" s="628"/>
      <c r="K16" s="628"/>
      <c r="L16" s="628"/>
      <c r="M16" s="628"/>
      <c r="N16" s="628"/>
      <c r="O16" s="628"/>
      <c r="P16" s="628"/>
      <c r="Q16" s="629"/>
      <c r="R16" s="630">
        <v>4993</v>
      </c>
      <c r="S16" s="631"/>
      <c r="T16" s="631"/>
      <c r="U16" s="631"/>
      <c r="V16" s="631"/>
      <c r="W16" s="631"/>
      <c r="X16" s="631"/>
      <c r="Y16" s="632"/>
      <c r="Z16" s="633">
        <v>0.1</v>
      </c>
      <c r="AA16" s="633"/>
      <c r="AB16" s="633"/>
      <c r="AC16" s="633"/>
      <c r="AD16" s="634">
        <v>4993</v>
      </c>
      <c r="AE16" s="634"/>
      <c r="AF16" s="634"/>
      <c r="AG16" s="634"/>
      <c r="AH16" s="634"/>
      <c r="AI16" s="634"/>
      <c r="AJ16" s="634"/>
      <c r="AK16" s="634"/>
      <c r="AL16" s="635">
        <v>0.1</v>
      </c>
      <c r="AM16" s="636"/>
      <c r="AN16" s="636"/>
      <c r="AO16" s="637"/>
      <c r="AP16" s="627" t="s">
        <v>264</v>
      </c>
      <c r="AQ16" s="628"/>
      <c r="AR16" s="628"/>
      <c r="AS16" s="628"/>
      <c r="AT16" s="628"/>
      <c r="AU16" s="628"/>
      <c r="AV16" s="628"/>
      <c r="AW16" s="628"/>
      <c r="AX16" s="628"/>
      <c r="AY16" s="628"/>
      <c r="AZ16" s="628"/>
      <c r="BA16" s="628"/>
      <c r="BB16" s="628"/>
      <c r="BC16" s="628"/>
      <c r="BD16" s="628"/>
      <c r="BE16" s="628"/>
      <c r="BF16" s="629"/>
      <c r="BG16" s="630" t="s">
        <v>129</v>
      </c>
      <c r="BH16" s="631"/>
      <c r="BI16" s="631"/>
      <c r="BJ16" s="631"/>
      <c r="BK16" s="631"/>
      <c r="BL16" s="631"/>
      <c r="BM16" s="631"/>
      <c r="BN16" s="632"/>
      <c r="BO16" s="633" t="s">
        <v>129</v>
      </c>
      <c r="BP16" s="633"/>
      <c r="BQ16" s="633"/>
      <c r="BR16" s="633"/>
      <c r="BS16" s="634" t="s">
        <v>129</v>
      </c>
      <c r="BT16" s="634"/>
      <c r="BU16" s="634"/>
      <c r="BV16" s="634"/>
      <c r="BW16" s="634"/>
      <c r="BX16" s="634"/>
      <c r="BY16" s="634"/>
      <c r="BZ16" s="634"/>
      <c r="CA16" s="634"/>
      <c r="CB16" s="638"/>
      <c r="CD16" s="645" t="s">
        <v>265</v>
      </c>
      <c r="CE16" s="646"/>
      <c r="CF16" s="646"/>
      <c r="CG16" s="646"/>
      <c r="CH16" s="646"/>
      <c r="CI16" s="646"/>
      <c r="CJ16" s="646"/>
      <c r="CK16" s="646"/>
      <c r="CL16" s="646"/>
      <c r="CM16" s="646"/>
      <c r="CN16" s="646"/>
      <c r="CO16" s="646"/>
      <c r="CP16" s="646"/>
      <c r="CQ16" s="647"/>
      <c r="CR16" s="630">
        <v>37424</v>
      </c>
      <c r="CS16" s="631"/>
      <c r="CT16" s="631"/>
      <c r="CU16" s="631"/>
      <c r="CV16" s="631"/>
      <c r="CW16" s="631"/>
      <c r="CX16" s="631"/>
      <c r="CY16" s="632"/>
      <c r="CZ16" s="633">
        <v>0.5</v>
      </c>
      <c r="DA16" s="633"/>
      <c r="DB16" s="633"/>
      <c r="DC16" s="633"/>
      <c r="DD16" s="639" t="s">
        <v>129</v>
      </c>
      <c r="DE16" s="631"/>
      <c r="DF16" s="631"/>
      <c r="DG16" s="631"/>
      <c r="DH16" s="631"/>
      <c r="DI16" s="631"/>
      <c r="DJ16" s="631"/>
      <c r="DK16" s="631"/>
      <c r="DL16" s="631"/>
      <c r="DM16" s="631"/>
      <c r="DN16" s="631"/>
      <c r="DO16" s="631"/>
      <c r="DP16" s="632"/>
      <c r="DQ16" s="639">
        <v>6425</v>
      </c>
      <c r="DR16" s="631"/>
      <c r="DS16" s="631"/>
      <c r="DT16" s="631"/>
      <c r="DU16" s="631"/>
      <c r="DV16" s="631"/>
      <c r="DW16" s="631"/>
      <c r="DX16" s="631"/>
      <c r="DY16" s="631"/>
      <c r="DZ16" s="631"/>
      <c r="EA16" s="631"/>
      <c r="EB16" s="631"/>
      <c r="EC16" s="640"/>
    </row>
    <row r="17" spans="2:133" ht="11.25" customHeight="1" x14ac:dyDescent="0.15">
      <c r="B17" s="627" t="s">
        <v>266</v>
      </c>
      <c r="C17" s="628"/>
      <c r="D17" s="628"/>
      <c r="E17" s="628"/>
      <c r="F17" s="628"/>
      <c r="G17" s="628"/>
      <c r="H17" s="628"/>
      <c r="I17" s="628"/>
      <c r="J17" s="628"/>
      <c r="K17" s="628"/>
      <c r="L17" s="628"/>
      <c r="M17" s="628"/>
      <c r="N17" s="628"/>
      <c r="O17" s="628"/>
      <c r="P17" s="628"/>
      <c r="Q17" s="629"/>
      <c r="R17" s="630">
        <v>20330</v>
      </c>
      <c r="S17" s="631"/>
      <c r="T17" s="631"/>
      <c r="U17" s="631"/>
      <c r="V17" s="631"/>
      <c r="W17" s="631"/>
      <c r="X17" s="631"/>
      <c r="Y17" s="632"/>
      <c r="Z17" s="633">
        <v>0.3</v>
      </c>
      <c r="AA17" s="633"/>
      <c r="AB17" s="633"/>
      <c r="AC17" s="633"/>
      <c r="AD17" s="634">
        <v>20330</v>
      </c>
      <c r="AE17" s="634"/>
      <c r="AF17" s="634"/>
      <c r="AG17" s="634"/>
      <c r="AH17" s="634"/>
      <c r="AI17" s="634"/>
      <c r="AJ17" s="634"/>
      <c r="AK17" s="634"/>
      <c r="AL17" s="635">
        <v>0.5</v>
      </c>
      <c r="AM17" s="636"/>
      <c r="AN17" s="636"/>
      <c r="AO17" s="637"/>
      <c r="AP17" s="627" t="s">
        <v>267</v>
      </c>
      <c r="AQ17" s="628"/>
      <c r="AR17" s="628"/>
      <c r="AS17" s="628"/>
      <c r="AT17" s="628"/>
      <c r="AU17" s="628"/>
      <c r="AV17" s="628"/>
      <c r="AW17" s="628"/>
      <c r="AX17" s="628"/>
      <c r="AY17" s="628"/>
      <c r="AZ17" s="628"/>
      <c r="BA17" s="628"/>
      <c r="BB17" s="628"/>
      <c r="BC17" s="628"/>
      <c r="BD17" s="628"/>
      <c r="BE17" s="628"/>
      <c r="BF17" s="629"/>
      <c r="BG17" s="630" t="s">
        <v>129</v>
      </c>
      <c r="BH17" s="631"/>
      <c r="BI17" s="631"/>
      <c r="BJ17" s="631"/>
      <c r="BK17" s="631"/>
      <c r="BL17" s="631"/>
      <c r="BM17" s="631"/>
      <c r="BN17" s="632"/>
      <c r="BO17" s="633" t="s">
        <v>129</v>
      </c>
      <c r="BP17" s="633"/>
      <c r="BQ17" s="633"/>
      <c r="BR17" s="633"/>
      <c r="BS17" s="634" t="s">
        <v>129</v>
      </c>
      <c r="BT17" s="634"/>
      <c r="BU17" s="634"/>
      <c r="BV17" s="634"/>
      <c r="BW17" s="634"/>
      <c r="BX17" s="634"/>
      <c r="BY17" s="634"/>
      <c r="BZ17" s="634"/>
      <c r="CA17" s="634"/>
      <c r="CB17" s="638"/>
      <c r="CD17" s="645" t="s">
        <v>268</v>
      </c>
      <c r="CE17" s="646"/>
      <c r="CF17" s="646"/>
      <c r="CG17" s="646"/>
      <c r="CH17" s="646"/>
      <c r="CI17" s="646"/>
      <c r="CJ17" s="646"/>
      <c r="CK17" s="646"/>
      <c r="CL17" s="646"/>
      <c r="CM17" s="646"/>
      <c r="CN17" s="646"/>
      <c r="CO17" s="646"/>
      <c r="CP17" s="646"/>
      <c r="CQ17" s="647"/>
      <c r="CR17" s="630">
        <v>688050</v>
      </c>
      <c r="CS17" s="631"/>
      <c r="CT17" s="631"/>
      <c r="CU17" s="631"/>
      <c r="CV17" s="631"/>
      <c r="CW17" s="631"/>
      <c r="CX17" s="631"/>
      <c r="CY17" s="632"/>
      <c r="CZ17" s="633">
        <v>9.3000000000000007</v>
      </c>
      <c r="DA17" s="633"/>
      <c r="DB17" s="633"/>
      <c r="DC17" s="633"/>
      <c r="DD17" s="639" t="s">
        <v>129</v>
      </c>
      <c r="DE17" s="631"/>
      <c r="DF17" s="631"/>
      <c r="DG17" s="631"/>
      <c r="DH17" s="631"/>
      <c r="DI17" s="631"/>
      <c r="DJ17" s="631"/>
      <c r="DK17" s="631"/>
      <c r="DL17" s="631"/>
      <c r="DM17" s="631"/>
      <c r="DN17" s="631"/>
      <c r="DO17" s="631"/>
      <c r="DP17" s="632"/>
      <c r="DQ17" s="639">
        <v>656951</v>
      </c>
      <c r="DR17" s="631"/>
      <c r="DS17" s="631"/>
      <c r="DT17" s="631"/>
      <c r="DU17" s="631"/>
      <c r="DV17" s="631"/>
      <c r="DW17" s="631"/>
      <c r="DX17" s="631"/>
      <c r="DY17" s="631"/>
      <c r="DZ17" s="631"/>
      <c r="EA17" s="631"/>
      <c r="EB17" s="631"/>
      <c r="EC17" s="640"/>
    </row>
    <row r="18" spans="2:133" ht="11.25" customHeight="1" x14ac:dyDescent="0.15">
      <c r="B18" s="627" t="s">
        <v>269</v>
      </c>
      <c r="C18" s="628"/>
      <c r="D18" s="628"/>
      <c r="E18" s="628"/>
      <c r="F18" s="628"/>
      <c r="G18" s="628"/>
      <c r="H18" s="628"/>
      <c r="I18" s="628"/>
      <c r="J18" s="628"/>
      <c r="K18" s="628"/>
      <c r="L18" s="628"/>
      <c r="M18" s="628"/>
      <c r="N18" s="628"/>
      <c r="O18" s="628"/>
      <c r="P18" s="628"/>
      <c r="Q18" s="629"/>
      <c r="R18" s="630">
        <v>33840</v>
      </c>
      <c r="S18" s="631"/>
      <c r="T18" s="631"/>
      <c r="U18" s="631"/>
      <c r="V18" s="631"/>
      <c r="W18" s="631"/>
      <c r="X18" s="631"/>
      <c r="Y18" s="632"/>
      <c r="Z18" s="633">
        <v>0.4</v>
      </c>
      <c r="AA18" s="633"/>
      <c r="AB18" s="633"/>
      <c r="AC18" s="633"/>
      <c r="AD18" s="634">
        <v>33840</v>
      </c>
      <c r="AE18" s="634"/>
      <c r="AF18" s="634"/>
      <c r="AG18" s="634"/>
      <c r="AH18" s="634"/>
      <c r="AI18" s="634"/>
      <c r="AJ18" s="634"/>
      <c r="AK18" s="634"/>
      <c r="AL18" s="635">
        <v>0.80000001192092896</v>
      </c>
      <c r="AM18" s="636"/>
      <c r="AN18" s="636"/>
      <c r="AO18" s="637"/>
      <c r="AP18" s="627" t="s">
        <v>270</v>
      </c>
      <c r="AQ18" s="628"/>
      <c r="AR18" s="628"/>
      <c r="AS18" s="628"/>
      <c r="AT18" s="628"/>
      <c r="AU18" s="628"/>
      <c r="AV18" s="628"/>
      <c r="AW18" s="628"/>
      <c r="AX18" s="628"/>
      <c r="AY18" s="628"/>
      <c r="AZ18" s="628"/>
      <c r="BA18" s="628"/>
      <c r="BB18" s="628"/>
      <c r="BC18" s="628"/>
      <c r="BD18" s="628"/>
      <c r="BE18" s="628"/>
      <c r="BF18" s="629"/>
      <c r="BG18" s="630" t="s">
        <v>129</v>
      </c>
      <c r="BH18" s="631"/>
      <c r="BI18" s="631"/>
      <c r="BJ18" s="631"/>
      <c r="BK18" s="631"/>
      <c r="BL18" s="631"/>
      <c r="BM18" s="631"/>
      <c r="BN18" s="632"/>
      <c r="BO18" s="633" t="s">
        <v>129</v>
      </c>
      <c r="BP18" s="633"/>
      <c r="BQ18" s="633"/>
      <c r="BR18" s="633"/>
      <c r="BS18" s="634" t="s">
        <v>129</v>
      </c>
      <c r="BT18" s="634"/>
      <c r="BU18" s="634"/>
      <c r="BV18" s="634"/>
      <c r="BW18" s="634"/>
      <c r="BX18" s="634"/>
      <c r="BY18" s="634"/>
      <c r="BZ18" s="634"/>
      <c r="CA18" s="634"/>
      <c r="CB18" s="638"/>
      <c r="CD18" s="645" t="s">
        <v>271</v>
      </c>
      <c r="CE18" s="646"/>
      <c r="CF18" s="646"/>
      <c r="CG18" s="646"/>
      <c r="CH18" s="646"/>
      <c r="CI18" s="646"/>
      <c r="CJ18" s="646"/>
      <c r="CK18" s="646"/>
      <c r="CL18" s="646"/>
      <c r="CM18" s="646"/>
      <c r="CN18" s="646"/>
      <c r="CO18" s="646"/>
      <c r="CP18" s="646"/>
      <c r="CQ18" s="647"/>
      <c r="CR18" s="630" t="s">
        <v>129</v>
      </c>
      <c r="CS18" s="631"/>
      <c r="CT18" s="631"/>
      <c r="CU18" s="631"/>
      <c r="CV18" s="631"/>
      <c r="CW18" s="631"/>
      <c r="CX18" s="631"/>
      <c r="CY18" s="632"/>
      <c r="CZ18" s="633" t="s">
        <v>129</v>
      </c>
      <c r="DA18" s="633"/>
      <c r="DB18" s="633"/>
      <c r="DC18" s="633"/>
      <c r="DD18" s="639" t="s">
        <v>129</v>
      </c>
      <c r="DE18" s="631"/>
      <c r="DF18" s="631"/>
      <c r="DG18" s="631"/>
      <c r="DH18" s="631"/>
      <c r="DI18" s="631"/>
      <c r="DJ18" s="631"/>
      <c r="DK18" s="631"/>
      <c r="DL18" s="631"/>
      <c r="DM18" s="631"/>
      <c r="DN18" s="631"/>
      <c r="DO18" s="631"/>
      <c r="DP18" s="632"/>
      <c r="DQ18" s="639" t="s">
        <v>129</v>
      </c>
      <c r="DR18" s="631"/>
      <c r="DS18" s="631"/>
      <c r="DT18" s="631"/>
      <c r="DU18" s="631"/>
      <c r="DV18" s="631"/>
      <c r="DW18" s="631"/>
      <c r="DX18" s="631"/>
      <c r="DY18" s="631"/>
      <c r="DZ18" s="631"/>
      <c r="EA18" s="631"/>
      <c r="EB18" s="631"/>
      <c r="EC18" s="640"/>
    </row>
    <row r="19" spans="2:133" ht="11.25" customHeight="1" x14ac:dyDescent="0.15">
      <c r="B19" s="627" t="s">
        <v>272</v>
      </c>
      <c r="C19" s="628"/>
      <c r="D19" s="628"/>
      <c r="E19" s="628"/>
      <c r="F19" s="628"/>
      <c r="G19" s="628"/>
      <c r="H19" s="628"/>
      <c r="I19" s="628"/>
      <c r="J19" s="628"/>
      <c r="K19" s="628"/>
      <c r="L19" s="628"/>
      <c r="M19" s="628"/>
      <c r="N19" s="628"/>
      <c r="O19" s="628"/>
      <c r="P19" s="628"/>
      <c r="Q19" s="629"/>
      <c r="R19" s="630">
        <v>20749</v>
      </c>
      <c r="S19" s="631"/>
      <c r="T19" s="631"/>
      <c r="U19" s="631"/>
      <c r="V19" s="631"/>
      <c r="W19" s="631"/>
      <c r="X19" s="631"/>
      <c r="Y19" s="632"/>
      <c r="Z19" s="633">
        <v>0.3</v>
      </c>
      <c r="AA19" s="633"/>
      <c r="AB19" s="633"/>
      <c r="AC19" s="633"/>
      <c r="AD19" s="634">
        <v>20749</v>
      </c>
      <c r="AE19" s="634"/>
      <c r="AF19" s="634"/>
      <c r="AG19" s="634"/>
      <c r="AH19" s="634"/>
      <c r="AI19" s="634"/>
      <c r="AJ19" s="634"/>
      <c r="AK19" s="634"/>
      <c r="AL19" s="635">
        <v>0.5</v>
      </c>
      <c r="AM19" s="636"/>
      <c r="AN19" s="636"/>
      <c r="AO19" s="637"/>
      <c r="AP19" s="627" t="s">
        <v>273</v>
      </c>
      <c r="AQ19" s="628"/>
      <c r="AR19" s="628"/>
      <c r="AS19" s="628"/>
      <c r="AT19" s="628"/>
      <c r="AU19" s="628"/>
      <c r="AV19" s="628"/>
      <c r="AW19" s="628"/>
      <c r="AX19" s="628"/>
      <c r="AY19" s="628"/>
      <c r="AZ19" s="628"/>
      <c r="BA19" s="628"/>
      <c r="BB19" s="628"/>
      <c r="BC19" s="628"/>
      <c r="BD19" s="628"/>
      <c r="BE19" s="628"/>
      <c r="BF19" s="629"/>
      <c r="BG19" s="630">
        <v>777</v>
      </c>
      <c r="BH19" s="631"/>
      <c r="BI19" s="631"/>
      <c r="BJ19" s="631"/>
      <c r="BK19" s="631"/>
      <c r="BL19" s="631"/>
      <c r="BM19" s="631"/>
      <c r="BN19" s="632"/>
      <c r="BO19" s="633">
        <v>0</v>
      </c>
      <c r="BP19" s="633"/>
      <c r="BQ19" s="633"/>
      <c r="BR19" s="633"/>
      <c r="BS19" s="634" t="s">
        <v>129</v>
      </c>
      <c r="BT19" s="634"/>
      <c r="BU19" s="634"/>
      <c r="BV19" s="634"/>
      <c r="BW19" s="634"/>
      <c r="BX19" s="634"/>
      <c r="BY19" s="634"/>
      <c r="BZ19" s="634"/>
      <c r="CA19" s="634"/>
      <c r="CB19" s="638"/>
      <c r="CD19" s="645" t="s">
        <v>274</v>
      </c>
      <c r="CE19" s="646"/>
      <c r="CF19" s="646"/>
      <c r="CG19" s="646"/>
      <c r="CH19" s="646"/>
      <c r="CI19" s="646"/>
      <c r="CJ19" s="646"/>
      <c r="CK19" s="646"/>
      <c r="CL19" s="646"/>
      <c r="CM19" s="646"/>
      <c r="CN19" s="646"/>
      <c r="CO19" s="646"/>
      <c r="CP19" s="646"/>
      <c r="CQ19" s="647"/>
      <c r="CR19" s="630" t="s">
        <v>129</v>
      </c>
      <c r="CS19" s="631"/>
      <c r="CT19" s="631"/>
      <c r="CU19" s="631"/>
      <c r="CV19" s="631"/>
      <c r="CW19" s="631"/>
      <c r="CX19" s="631"/>
      <c r="CY19" s="632"/>
      <c r="CZ19" s="633" t="s">
        <v>129</v>
      </c>
      <c r="DA19" s="633"/>
      <c r="DB19" s="633"/>
      <c r="DC19" s="633"/>
      <c r="DD19" s="639" t="s">
        <v>129</v>
      </c>
      <c r="DE19" s="631"/>
      <c r="DF19" s="631"/>
      <c r="DG19" s="631"/>
      <c r="DH19" s="631"/>
      <c r="DI19" s="631"/>
      <c r="DJ19" s="631"/>
      <c r="DK19" s="631"/>
      <c r="DL19" s="631"/>
      <c r="DM19" s="631"/>
      <c r="DN19" s="631"/>
      <c r="DO19" s="631"/>
      <c r="DP19" s="632"/>
      <c r="DQ19" s="639" t="s">
        <v>129</v>
      </c>
      <c r="DR19" s="631"/>
      <c r="DS19" s="631"/>
      <c r="DT19" s="631"/>
      <c r="DU19" s="631"/>
      <c r="DV19" s="631"/>
      <c r="DW19" s="631"/>
      <c r="DX19" s="631"/>
      <c r="DY19" s="631"/>
      <c r="DZ19" s="631"/>
      <c r="EA19" s="631"/>
      <c r="EB19" s="631"/>
      <c r="EC19" s="640"/>
    </row>
    <row r="20" spans="2:133" ht="11.25" customHeight="1" x14ac:dyDescent="0.15">
      <c r="B20" s="627" t="s">
        <v>275</v>
      </c>
      <c r="C20" s="628"/>
      <c r="D20" s="628"/>
      <c r="E20" s="628"/>
      <c r="F20" s="628"/>
      <c r="G20" s="628"/>
      <c r="H20" s="628"/>
      <c r="I20" s="628"/>
      <c r="J20" s="628"/>
      <c r="K20" s="628"/>
      <c r="L20" s="628"/>
      <c r="M20" s="628"/>
      <c r="N20" s="628"/>
      <c r="O20" s="628"/>
      <c r="P20" s="628"/>
      <c r="Q20" s="629"/>
      <c r="R20" s="630">
        <v>1719</v>
      </c>
      <c r="S20" s="631"/>
      <c r="T20" s="631"/>
      <c r="U20" s="631"/>
      <c r="V20" s="631"/>
      <c r="W20" s="631"/>
      <c r="X20" s="631"/>
      <c r="Y20" s="632"/>
      <c r="Z20" s="633">
        <v>0</v>
      </c>
      <c r="AA20" s="633"/>
      <c r="AB20" s="633"/>
      <c r="AC20" s="633"/>
      <c r="AD20" s="634">
        <v>1719</v>
      </c>
      <c r="AE20" s="634"/>
      <c r="AF20" s="634"/>
      <c r="AG20" s="634"/>
      <c r="AH20" s="634"/>
      <c r="AI20" s="634"/>
      <c r="AJ20" s="634"/>
      <c r="AK20" s="634"/>
      <c r="AL20" s="635">
        <v>0</v>
      </c>
      <c r="AM20" s="636"/>
      <c r="AN20" s="636"/>
      <c r="AO20" s="637"/>
      <c r="AP20" s="627" t="s">
        <v>276</v>
      </c>
      <c r="AQ20" s="628"/>
      <c r="AR20" s="628"/>
      <c r="AS20" s="628"/>
      <c r="AT20" s="628"/>
      <c r="AU20" s="628"/>
      <c r="AV20" s="628"/>
      <c r="AW20" s="628"/>
      <c r="AX20" s="628"/>
      <c r="AY20" s="628"/>
      <c r="AZ20" s="628"/>
      <c r="BA20" s="628"/>
      <c r="BB20" s="628"/>
      <c r="BC20" s="628"/>
      <c r="BD20" s="628"/>
      <c r="BE20" s="628"/>
      <c r="BF20" s="629"/>
      <c r="BG20" s="630">
        <v>777</v>
      </c>
      <c r="BH20" s="631"/>
      <c r="BI20" s="631"/>
      <c r="BJ20" s="631"/>
      <c r="BK20" s="631"/>
      <c r="BL20" s="631"/>
      <c r="BM20" s="631"/>
      <c r="BN20" s="632"/>
      <c r="BO20" s="633">
        <v>0</v>
      </c>
      <c r="BP20" s="633"/>
      <c r="BQ20" s="633"/>
      <c r="BR20" s="633"/>
      <c r="BS20" s="634" t="s">
        <v>129</v>
      </c>
      <c r="BT20" s="634"/>
      <c r="BU20" s="634"/>
      <c r="BV20" s="634"/>
      <c r="BW20" s="634"/>
      <c r="BX20" s="634"/>
      <c r="BY20" s="634"/>
      <c r="BZ20" s="634"/>
      <c r="CA20" s="634"/>
      <c r="CB20" s="638"/>
      <c r="CD20" s="645" t="s">
        <v>277</v>
      </c>
      <c r="CE20" s="646"/>
      <c r="CF20" s="646"/>
      <c r="CG20" s="646"/>
      <c r="CH20" s="646"/>
      <c r="CI20" s="646"/>
      <c r="CJ20" s="646"/>
      <c r="CK20" s="646"/>
      <c r="CL20" s="646"/>
      <c r="CM20" s="646"/>
      <c r="CN20" s="646"/>
      <c r="CO20" s="646"/>
      <c r="CP20" s="646"/>
      <c r="CQ20" s="647"/>
      <c r="CR20" s="630">
        <v>7403339</v>
      </c>
      <c r="CS20" s="631"/>
      <c r="CT20" s="631"/>
      <c r="CU20" s="631"/>
      <c r="CV20" s="631"/>
      <c r="CW20" s="631"/>
      <c r="CX20" s="631"/>
      <c r="CY20" s="632"/>
      <c r="CZ20" s="633">
        <v>100</v>
      </c>
      <c r="DA20" s="633"/>
      <c r="DB20" s="633"/>
      <c r="DC20" s="633"/>
      <c r="DD20" s="639">
        <v>388067</v>
      </c>
      <c r="DE20" s="631"/>
      <c r="DF20" s="631"/>
      <c r="DG20" s="631"/>
      <c r="DH20" s="631"/>
      <c r="DI20" s="631"/>
      <c r="DJ20" s="631"/>
      <c r="DK20" s="631"/>
      <c r="DL20" s="631"/>
      <c r="DM20" s="631"/>
      <c r="DN20" s="631"/>
      <c r="DO20" s="631"/>
      <c r="DP20" s="632"/>
      <c r="DQ20" s="639">
        <v>4549452</v>
      </c>
      <c r="DR20" s="631"/>
      <c r="DS20" s="631"/>
      <c r="DT20" s="631"/>
      <c r="DU20" s="631"/>
      <c r="DV20" s="631"/>
      <c r="DW20" s="631"/>
      <c r="DX20" s="631"/>
      <c r="DY20" s="631"/>
      <c r="DZ20" s="631"/>
      <c r="EA20" s="631"/>
      <c r="EB20" s="631"/>
      <c r="EC20" s="640"/>
    </row>
    <row r="21" spans="2:133" ht="11.25" customHeight="1" x14ac:dyDescent="0.15">
      <c r="B21" s="627" t="s">
        <v>278</v>
      </c>
      <c r="C21" s="628"/>
      <c r="D21" s="628"/>
      <c r="E21" s="628"/>
      <c r="F21" s="628"/>
      <c r="G21" s="628"/>
      <c r="H21" s="628"/>
      <c r="I21" s="628"/>
      <c r="J21" s="628"/>
      <c r="K21" s="628"/>
      <c r="L21" s="628"/>
      <c r="M21" s="628"/>
      <c r="N21" s="628"/>
      <c r="O21" s="628"/>
      <c r="P21" s="628"/>
      <c r="Q21" s="629"/>
      <c r="R21" s="630">
        <v>1232</v>
      </c>
      <c r="S21" s="631"/>
      <c r="T21" s="631"/>
      <c r="U21" s="631"/>
      <c r="V21" s="631"/>
      <c r="W21" s="631"/>
      <c r="X21" s="631"/>
      <c r="Y21" s="632"/>
      <c r="Z21" s="633">
        <v>0</v>
      </c>
      <c r="AA21" s="633"/>
      <c r="AB21" s="633"/>
      <c r="AC21" s="633"/>
      <c r="AD21" s="634">
        <v>1232</v>
      </c>
      <c r="AE21" s="634"/>
      <c r="AF21" s="634"/>
      <c r="AG21" s="634"/>
      <c r="AH21" s="634"/>
      <c r="AI21" s="634"/>
      <c r="AJ21" s="634"/>
      <c r="AK21" s="634"/>
      <c r="AL21" s="635">
        <v>0</v>
      </c>
      <c r="AM21" s="636"/>
      <c r="AN21" s="636"/>
      <c r="AO21" s="637"/>
      <c r="AP21" s="649" t="s">
        <v>279</v>
      </c>
      <c r="AQ21" s="650"/>
      <c r="AR21" s="650"/>
      <c r="AS21" s="650"/>
      <c r="AT21" s="650"/>
      <c r="AU21" s="650"/>
      <c r="AV21" s="650"/>
      <c r="AW21" s="650"/>
      <c r="AX21" s="650"/>
      <c r="AY21" s="650"/>
      <c r="AZ21" s="650"/>
      <c r="BA21" s="650"/>
      <c r="BB21" s="650"/>
      <c r="BC21" s="650"/>
      <c r="BD21" s="650"/>
      <c r="BE21" s="650"/>
      <c r="BF21" s="651"/>
      <c r="BG21" s="630">
        <v>777</v>
      </c>
      <c r="BH21" s="631"/>
      <c r="BI21" s="631"/>
      <c r="BJ21" s="631"/>
      <c r="BK21" s="631"/>
      <c r="BL21" s="631"/>
      <c r="BM21" s="631"/>
      <c r="BN21" s="632"/>
      <c r="BO21" s="633">
        <v>0</v>
      </c>
      <c r="BP21" s="633"/>
      <c r="BQ21" s="633"/>
      <c r="BR21" s="633"/>
      <c r="BS21" s="634" t="s">
        <v>129</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280</v>
      </c>
      <c r="C22" s="669"/>
      <c r="D22" s="669"/>
      <c r="E22" s="669"/>
      <c r="F22" s="669"/>
      <c r="G22" s="669"/>
      <c r="H22" s="669"/>
      <c r="I22" s="669"/>
      <c r="J22" s="669"/>
      <c r="K22" s="669"/>
      <c r="L22" s="669"/>
      <c r="M22" s="669"/>
      <c r="N22" s="669"/>
      <c r="O22" s="669"/>
      <c r="P22" s="669"/>
      <c r="Q22" s="670"/>
      <c r="R22" s="630">
        <v>10140</v>
      </c>
      <c r="S22" s="631"/>
      <c r="T22" s="631"/>
      <c r="U22" s="631"/>
      <c r="V22" s="631"/>
      <c r="W22" s="631"/>
      <c r="X22" s="631"/>
      <c r="Y22" s="632"/>
      <c r="Z22" s="633">
        <v>0.1</v>
      </c>
      <c r="AA22" s="633"/>
      <c r="AB22" s="633"/>
      <c r="AC22" s="633"/>
      <c r="AD22" s="634">
        <v>10140</v>
      </c>
      <c r="AE22" s="634"/>
      <c r="AF22" s="634"/>
      <c r="AG22" s="634"/>
      <c r="AH22" s="634"/>
      <c r="AI22" s="634"/>
      <c r="AJ22" s="634"/>
      <c r="AK22" s="634"/>
      <c r="AL22" s="635">
        <v>0.20000000298023224</v>
      </c>
      <c r="AM22" s="636"/>
      <c r="AN22" s="636"/>
      <c r="AO22" s="637"/>
      <c r="AP22" s="649" t="s">
        <v>281</v>
      </c>
      <c r="AQ22" s="650"/>
      <c r="AR22" s="650"/>
      <c r="AS22" s="650"/>
      <c r="AT22" s="650"/>
      <c r="AU22" s="650"/>
      <c r="AV22" s="650"/>
      <c r="AW22" s="650"/>
      <c r="AX22" s="650"/>
      <c r="AY22" s="650"/>
      <c r="AZ22" s="650"/>
      <c r="BA22" s="650"/>
      <c r="BB22" s="650"/>
      <c r="BC22" s="650"/>
      <c r="BD22" s="650"/>
      <c r="BE22" s="650"/>
      <c r="BF22" s="651"/>
      <c r="BG22" s="630" t="s">
        <v>129</v>
      </c>
      <c r="BH22" s="631"/>
      <c r="BI22" s="631"/>
      <c r="BJ22" s="631"/>
      <c r="BK22" s="631"/>
      <c r="BL22" s="631"/>
      <c r="BM22" s="631"/>
      <c r="BN22" s="632"/>
      <c r="BO22" s="633" t="s">
        <v>129</v>
      </c>
      <c r="BP22" s="633"/>
      <c r="BQ22" s="633"/>
      <c r="BR22" s="633"/>
      <c r="BS22" s="634" t="s">
        <v>129</v>
      </c>
      <c r="BT22" s="634"/>
      <c r="BU22" s="634"/>
      <c r="BV22" s="634"/>
      <c r="BW22" s="634"/>
      <c r="BX22" s="634"/>
      <c r="BY22" s="634"/>
      <c r="BZ22" s="634"/>
      <c r="CA22" s="634"/>
      <c r="CB22" s="638"/>
      <c r="CD22" s="612" t="s">
        <v>282</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283</v>
      </c>
      <c r="C23" s="628"/>
      <c r="D23" s="628"/>
      <c r="E23" s="628"/>
      <c r="F23" s="628"/>
      <c r="G23" s="628"/>
      <c r="H23" s="628"/>
      <c r="I23" s="628"/>
      <c r="J23" s="628"/>
      <c r="K23" s="628"/>
      <c r="L23" s="628"/>
      <c r="M23" s="628"/>
      <c r="N23" s="628"/>
      <c r="O23" s="628"/>
      <c r="P23" s="628"/>
      <c r="Q23" s="629"/>
      <c r="R23" s="630">
        <v>2314692</v>
      </c>
      <c r="S23" s="631"/>
      <c r="T23" s="631"/>
      <c r="U23" s="631"/>
      <c r="V23" s="631"/>
      <c r="W23" s="631"/>
      <c r="X23" s="631"/>
      <c r="Y23" s="632"/>
      <c r="Z23" s="633">
        <v>29.6</v>
      </c>
      <c r="AA23" s="633"/>
      <c r="AB23" s="633"/>
      <c r="AC23" s="633"/>
      <c r="AD23" s="634">
        <v>2038949</v>
      </c>
      <c r="AE23" s="634"/>
      <c r="AF23" s="634"/>
      <c r="AG23" s="634"/>
      <c r="AH23" s="634"/>
      <c r="AI23" s="634"/>
      <c r="AJ23" s="634"/>
      <c r="AK23" s="634"/>
      <c r="AL23" s="635">
        <v>47.4</v>
      </c>
      <c r="AM23" s="636"/>
      <c r="AN23" s="636"/>
      <c r="AO23" s="637"/>
      <c r="AP23" s="649" t="s">
        <v>284</v>
      </c>
      <c r="AQ23" s="650"/>
      <c r="AR23" s="650"/>
      <c r="AS23" s="650"/>
      <c r="AT23" s="650"/>
      <c r="AU23" s="650"/>
      <c r="AV23" s="650"/>
      <c r="AW23" s="650"/>
      <c r="AX23" s="650"/>
      <c r="AY23" s="650"/>
      <c r="AZ23" s="650"/>
      <c r="BA23" s="650"/>
      <c r="BB23" s="650"/>
      <c r="BC23" s="650"/>
      <c r="BD23" s="650"/>
      <c r="BE23" s="650"/>
      <c r="BF23" s="651"/>
      <c r="BG23" s="630" t="s">
        <v>129</v>
      </c>
      <c r="BH23" s="631"/>
      <c r="BI23" s="631"/>
      <c r="BJ23" s="631"/>
      <c r="BK23" s="631"/>
      <c r="BL23" s="631"/>
      <c r="BM23" s="631"/>
      <c r="BN23" s="632"/>
      <c r="BO23" s="633" t="s">
        <v>129</v>
      </c>
      <c r="BP23" s="633"/>
      <c r="BQ23" s="633"/>
      <c r="BR23" s="633"/>
      <c r="BS23" s="634" t="s">
        <v>129</v>
      </c>
      <c r="BT23" s="634"/>
      <c r="BU23" s="634"/>
      <c r="BV23" s="634"/>
      <c r="BW23" s="634"/>
      <c r="BX23" s="634"/>
      <c r="BY23" s="634"/>
      <c r="BZ23" s="634"/>
      <c r="CA23" s="634"/>
      <c r="CB23" s="638"/>
      <c r="CD23" s="612" t="s">
        <v>224</v>
      </c>
      <c r="CE23" s="613"/>
      <c r="CF23" s="613"/>
      <c r="CG23" s="613"/>
      <c r="CH23" s="613"/>
      <c r="CI23" s="613"/>
      <c r="CJ23" s="613"/>
      <c r="CK23" s="613"/>
      <c r="CL23" s="613"/>
      <c r="CM23" s="613"/>
      <c r="CN23" s="613"/>
      <c r="CO23" s="613"/>
      <c r="CP23" s="613"/>
      <c r="CQ23" s="614"/>
      <c r="CR23" s="612" t="s">
        <v>285</v>
      </c>
      <c r="CS23" s="613"/>
      <c r="CT23" s="613"/>
      <c r="CU23" s="613"/>
      <c r="CV23" s="613"/>
      <c r="CW23" s="613"/>
      <c r="CX23" s="613"/>
      <c r="CY23" s="614"/>
      <c r="CZ23" s="612" t="s">
        <v>286</v>
      </c>
      <c r="DA23" s="613"/>
      <c r="DB23" s="613"/>
      <c r="DC23" s="614"/>
      <c r="DD23" s="612" t="s">
        <v>287</v>
      </c>
      <c r="DE23" s="613"/>
      <c r="DF23" s="613"/>
      <c r="DG23" s="613"/>
      <c r="DH23" s="613"/>
      <c r="DI23" s="613"/>
      <c r="DJ23" s="613"/>
      <c r="DK23" s="614"/>
      <c r="DL23" s="661" t="s">
        <v>288</v>
      </c>
      <c r="DM23" s="662"/>
      <c r="DN23" s="662"/>
      <c r="DO23" s="662"/>
      <c r="DP23" s="662"/>
      <c r="DQ23" s="662"/>
      <c r="DR23" s="662"/>
      <c r="DS23" s="662"/>
      <c r="DT23" s="662"/>
      <c r="DU23" s="662"/>
      <c r="DV23" s="663"/>
      <c r="DW23" s="612" t="s">
        <v>289</v>
      </c>
      <c r="DX23" s="613"/>
      <c r="DY23" s="613"/>
      <c r="DZ23" s="613"/>
      <c r="EA23" s="613"/>
      <c r="EB23" s="613"/>
      <c r="EC23" s="614"/>
    </row>
    <row r="24" spans="2:133" ht="11.25" customHeight="1" x14ac:dyDescent="0.15">
      <c r="B24" s="627" t="s">
        <v>290</v>
      </c>
      <c r="C24" s="628"/>
      <c r="D24" s="628"/>
      <c r="E24" s="628"/>
      <c r="F24" s="628"/>
      <c r="G24" s="628"/>
      <c r="H24" s="628"/>
      <c r="I24" s="628"/>
      <c r="J24" s="628"/>
      <c r="K24" s="628"/>
      <c r="L24" s="628"/>
      <c r="M24" s="628"/>
      <c r="N24" s="628"/>
      <c r="O24" s="628"/>
      <c r="P24" s="628"/>
      <c r="Q24" s="629"/>
      <c r="R24" s="630">
        <v>2038949</v>
      </c>
      <c r="S24" s="631"/>
      <c r="T24" s="631"/>
      <c r="U24" s="631"/>
      <c r="V24" s="631"/>
      <c r="W24" s="631"/>
      <c r="X24" s="631"/>
      <c r="Y24" s="632"/>
      <c r="Z24" s="633">
        <v>26.1</v>
      </c>
      <c r="AA24" s="633"/>
      <c r="AB24" s="633"/>
      <c r="AC24" s="633"/>
      <c r="AD24" s="634">
        <v>2038949</v>
      </c>
      <c r="AE24" s="634"/>
      <c r="AF24" s="634"/>
      <c r="AG24" s="634"/>
      <c r="AH24" s="634"/>
      <c r="AI24" s="634"/>
      <c r="AJ24" s="634"/>
      <c r="AK24" s="634"/>
      <c r="AL24" s="635">
        <v>47.4</v>
      </c>
      <c r="AM24" s="636"/>
      <c r="AN24" s="636"/>
      <c r="AO24" s="637"/>
      <c r="AP24" s="649" t="s">
        <v>291</v>
      </c>
      <c r="AQ24" s="650"/>
      <c r="AR24" s="650"/>
      <c r="AS24" s="650"/>
      <c r="AT24" s="650"/>
      <c r="AU24" s="650"/>
      <c r="AV24" s="650"/>
      <c r="AW24" s="650"/>
      <c r="AX24" s="650"/>
      <c r="AY24" s="650"/>
      <c r="AZ24" s="650"/>
      <c r="BA24" s="650"/>
      <c r="BB24" s="650"/>
      <c r="BC24" s="650"/>
      <c r="BD24" s="650"/>
      <c r="BE24" s="650"/>
      <c r="BF24" s="651"/>
      <c r="BG24" s="630" t="s">
        <v>129</v>
      </c>
      <c r="BH24" s="631"/>
      <c r="BI24" s="631"/>
      <c r="BJ24" s="631"/>
      <c r="BK24" s="631"/>
      <c r="BL24" s="631"/>
      <c r="BM24" s="631"/>
      <c r="BN24" s="632"/>
      <c r="BO24" s="633" t="s">
        <v>129</v>
      </c>
      <c r="BP24" s="633"/>
      <c r="BQ24" s="633"/>
      <c r="BR24" s="633"/>
      <c r="BS24" s="634" t="s">
        <v>129</v>
      </c>
      <c r="BT24" s="634"/>
      <c r="BU24" s="634"/>
      <c r="BV24" s="634"/>
      <c r="BW24" s="634"/>
      <c r="BX24" s="634"/>
      <c r="BY24" s="634"/>
      <c r="BZ24" s="634"/>
      <c r="CA24" s="634"/>
      <c r="CB24" s="638"/>
      <c r="CD24" s="641" t="s">
        <v>292</v>
      </c>
      <c r="CE24" s="642"/>
      <c r="CF24" s="642"/>
      <c r="CG24" s="642"/>
      <c r="CH24" s="642"/>
      <c r="CI24" s="642"/>
      <c r="CJ24" s="642"/>
      <c r="CK24" s="642"/>
      <c r="CL24" s="642"/>
      <c r="CM24" s="642"/>
      <c r="CN24" s="642"/>
      <c r="CO24" s="642"/>
      <c r="CP24" s="642"/>
      <c r="CQ24" s="643"/>
      <c r="CR24" s="619">
        <v>2717044</v>
      </c>
      <c r="CS24" s="620"/>
      <c r="CT24" s="620"/>
      <c r="CU24" s="620"/>
      <c r="CV24" s="620"/>
      <c r="CW24" s="620"/>
      <c r="CX24" s="620"/>
      <c r="CY24" s="621"/>
      <c r="CZ24" s="624">
        <v>36.700000000000003</v>
      </c>
      <c r="DA24" s="625"/>
      <c r="DB24" s="625"/>
      <c r="DC24" s="644"/>
      <c r="DD24" s="671">
        <v>1903454</v>
      </c>
      <c r="DE24" s="620"/>
      <c r="DF24" s="620"/>
      <c r="DG24" s="620"/>
      <c r="DH24" s="620"/>
      <c r="DI24" s="620"/>
      <c r="DJ24" s="620"/>
      <c r="DK24" s="621"/>
      <c r="DL24" s="671">
        <v>1802554</v>
      </c>
      <c r="DM24" s="620"/>
      <c r="DN24" s="620"/>
      <c r="DO24" s="620"/>
      <c r="DP24" s="620"/>
      <c r="DQ24" s="620"/>
      <c r="DR24" s="620"/>
      <c r="DS24" s="620"/>
      <c r="DT24" s="620"/>
      <c r="DU24" s="620"/>
      <c r="DV24" s="621"/>
      <c r="DW24" s="624">
        <v>40.9</v>
      </c>
      <c r="DX24" s="625"/>
      <c r="DY24" s="625"/>
      <c r="DZ24" s="625"/>
      <c r="EA24" s="625"/>
      <c r="EB24" s="625"/>
      <c r="EC24" s="626"/>
    </row>
    <row r="25" spans="2:133" ht="11.25" customHeight="1" x14ac:dyDescent="0.15">
      <c r="B25" s="627" t="s">
        <v>293</v>
      </c>
      <c r="C25" s="628"/>
      <c r="D25" s="628"/>
      <c r="E25" s="628"/>
      <c r="F25" s="628"/>
      <c r="G25" s="628"/>
      <c r="H25" s="628"/>
      <c r="I25" s="628"/>
      <c r="J25" s="628"/>
      <c r="K25" s="628"/>
      <c r="L25" s="628"/>
      <c r="M25" s="628"/>
      <c r="N25" s="628"/>
      <c r="O25" s="628"/>
      <c r="P25" s="628"/>
      <c r="Q25" s="629"/>
      <c r="R25" s="630">
        <v>275743</v>
      </c>
      <c r="S25" s="631"/>
      <c r="T25" s="631"/>
      <c r="U25" s="631"/>
      <c r="V25" s="631"/>
      <c r="W25" s="631"/>
      <c r="X25" s="631"/>
      <c r="Y25" s="632"/>
      <c r="Z25" s="633">
        <v>3.5</v>
      </c>
      <c r="AA25" s="633"/>
      <c r="AB25" s="633"/>
      <c r="AC25" s="633"/>
      <c r="AD25" s="634" t="s">
        <v>129</v>
      </c>
      <c r="AE25" s="634"/>
      <c r="AF25" s="634"/>
      <c r="AG25" s="634"/>
      <c r="AH25" s="634"/>
      <c r="AI25" s="634"/>
      <c r="AJ25" s="634"/>
      <c r="AK25" s="634"/>
      <c r="AL25" s="635" t="s">
        <v>129</v>
      </c>
      <c r="AM25" s="636"/>
      <c r="AN25" s="636"/>
      <c r="AO25" s="637"/>
      <c r="AP25" s="649" t="s">
        <v>294</v>
      </c>
      <c r="AQ25" s="650"/>
      <c r="AR25" s="650"/>
      <c r="AS25" s="650"/>
      <c r="AT25" s="650"/>
      <c r="AU25" s="650"/>
      <c r="AV25" s="650"/>
      <c r="AW25" s="650"/>
      <c r="AX25" s="650"/>
      <c r="AY25" s="650"/>
      <c r="AZ25" s="650"/>
      <c r="BA25" s="650"/>
      <c r="BB25" s="650"/>
      <c r="BC25" s="650"/>
      <c r="BD25" s="650"/>
      <c r="BE25" s="650"/>
      <c r="BF25" s="651"/>
      <c r="BG25" s="630" t="s">
        <v>129</v>
      </c>
      <c r="BH25" s="631"/>
      <c r="BI25" s="631"/>
      <c r="BJ25" s="631"/>
      <c r="BK25" s="631"/>
      <c r="BL25" s="631"/>
      <c r="BM25" s="631"/>
      <c r="BN25" s="632"/>
      <c r="BO25" s="633" t="s">
        <v>129</v>
      </c>
      <c r="BP25" s="633"/>
      <c r="BQ25" s="633"/>
      <c r="BR25" s="633"/>
      <c r="BS25" s="634" t="s">
        <v>129</v>
      </c>
      <c r="BT25" s="634"/>
      <c r="BU25" s="634"/>
      <c r="BV25" s="634"/>
      <c r="BW25" s="634"/>
      <c r="BX25" s="634"/>
      <c r="BY25" s="634"/>
      <c r="BZ25" s="634"/>
      <c r="CA25" s="634"/>
      <c r="CB25" s="638"/>
      <c r="CD25" s="645" t="s">
        <v>295</v>
      </c>
      <c r="CE25" s="646"/>
      <c r="CF25" s="646"/>
      <c r="CG25" s="646"/>
      <c r="CH25" s="646"/>
      <c r="CI25" s="646"/>
      <c r="CJ25" s="646"/>
      <c r="CK25" s="646"/>
      <c r="CL25" s="646"/>
      <c r="CM25" s="646"/>
      <c r="CN25" s="646"/>
      <c r="CO25" s="646"/>
      <c r="CP25" s="646"/>
      <c r="CQ25" s="647"/>
      <c r="CR25" s="630">
        <v>1058426</v>
      </c>
      <c r="CS25" s="664"/>
      <c r="CT25" s="664"/>
      <c r="CU25" s="664"/>
      <c r="CV25" s="664"/>
      <c r="CW25" s="664"/>
      <c r="CX25" s="664"/>
      <c r="CY25" s="665"/>
      <c r="CZ25" s="635">
        <v>14.3</v>
      </c>
      <c r="DA25" s="666"/>
      <c r="DB25" s="666"/>
      <c r="DC25" s="672"/>
      <c r="DD25" s="639">
        <v>969473</v>
      </c>
      <c r="DE25" s="664"/>
      <c r="DF25" s="664"/>
      <c r="DG25" s="664"/>
      <c r="DH25" s="664"/>
      <c r="DI25" s="664"/>
      <c r="DJ25" s="664"/>
      <c r="DK25" s="665"/>
      <c r="DL25" s="639">
        <v>887925</v>
      </c>
      <c r="DM25" s="664"/>
      <c r="DN25" s="664"/>
      <c r="DO25" s="664"/>
      <c r="DP25" s="664"/>
      <c r="DQ25" s="664"/>
      <c r="DR25" s="664"/>
      <c r="DS25" s="664"/>
      <c r="DT25" s="664"/>
      <c r="DU25" s="664"/>
      <c r="DV25" s="665"/>
      <c r="DW25" s="635">
        <v>20.2</v>
      </c>
      <c r="DX25" s="666"/>
      <c r="DY25" s="666"/>
      <c r="DZ25" s="666"/>
      <c r="EA25" s="666"/>
      <c r="EB25" s="666"/>
      <c r="EC25" s="667"/>
    </row>
    <row r="26" spans="2:133" ht="11.25" customHeight="1" x14ac:dyDescent="0.15">
      <c r="B26" s="627" t="s">
        <v>296</v>
      </c>
      <c r="C26" s="628"/>
      <c r="D26" s="628"/>
      <c r="E26" s="628"/>
      <c r="F26" s="628"/>
      <c r="G26" s="628"/>
      <c r="H26" s="628"/>
      <c r="I26" s="628"/>
      <c r="J26" s="628"/>
      <c r="K26" s="628"/>
      <c r="L26" s="628"/>
      <c r="M26" s="628"/>
      <c r="N26" s="628"/>
      <c r="O26" s="628"/>
      <c r="P26" s="628"/>
      <c r="Q26" s="629"/>
      <c r="R26" s="630" t="s">
        <v>129</v>
      </c>
      <c r="S26" s="631"/>
      <c r="T26" s="631"/>
      <c r="U26" s="631"/>
      <c r="V26" s="631"/>
      <c r="W26" s="631"/>
      <c r="X26" s="631"/>
      <c r="Y26" s="632"/>
      <c r="Z26" s="633" t="s">
        <v>129</v>
      </c>
      <c r="AA26" s="633"/>
      <c r="AB26" s="633"/>
      <c r="AC26" s="633"/>
      <c r="AD26" s="634" t="s">
        <v>129</v>
      </c>
      <c r="AE26" s="634"/>
      <c r="AF26" s="634"/>
      <c r="AG26" s="634"/>
      <c r="AH26" s="634"/>
      <c r="AI26" s="634"/>
      <c r="AJ26" s="634"/>
      <c r="AK26" s="634"/>
      <c r="AL26" s="635" t="s">
        <v>129</v>
      </c>
      <c r="AM26" s="636"/>
      <c r="AN26" s="636"/>
      <c r="AO26" s="637"/>
      <c r="AP26" s="649" t="s">
        <v>297</v>
      </c>
      <c r="AQ26" s="673"/>
      <c r="AR26" s="673"/>
      <c r="AS26" s="673"/>
      <c r="AT26" s="673"/>
      <c r="AU26" s="673"/>
      <c r="AV26" s="673"/>
      <c r="AW26" s="673"/>
      <c r="AX26" s="673"/>
      <c r="AY26" s="673"/>
      <c r="AZ26" s="673"/>
      <c r="BA26" s="673"/>
      <c r="BB26" s="673"/>
      <c r="BC26" s="673"/>
      <c r="BD26" s="673"/>
      <c r="BE26" s="673"/>
      <c r="BF26" s="651"/>
      <c r="BG26" s="630" t="s">
        <v>129</v>
      </c>
      <c r="BH26" s="631"/>
      <c r="BI26" s="631"/>
      <c r="BJ26" s="631"/>
      <c r="BK26" s="631"/>
      <c r="BL26" s="631"/>
      <c r="BM26" s="631"/>
      <c r="BN26" s="632"/>
      <c r="BO26" s="633" t="s">
        <v>129</v>
      </c>
      <c r="BP26" s="633"/>
      <c r="BQ26" s="633"/>
      <c r="BR26" s="633"/>
      <c r="BS26" s="634" t="s">
        <v>129</v>
      </c>
      <c r="BT26" s="634"/>
      <c r="BU26" s="634"/>
      <c r="BV26" s="634"/>
      <c r="BW26" s="634"/>
      <c r="BX26" s="634"/>
      <c r="BY26" s="634"/>
      <c r="BZ26" s="634"/>
      <c r="CA26" s="634"/>
      <c r="CB26" s="638"/>
      <c r="CD26" s="645" t="s">
        <v>298</v>
      </c>
      <c r="CE26" s="646"/>
      <c r="CF26" s="646"/>
      <c r="CG26" s="646"/>
      <c r="CH26" s="646"/>
      <c r="CI26" s="646"/>
      <c r="CJ26" s="646"/>
      <c r="CK26" s="646"/>
      <c r="CL26" s="646"/>
      <c r="CM26" s="646"/>
      <c r="CN26" s="646"/>
      <c r="CO26" s="646"/>
      <c r="CP26" s="646"/>
      <c r="CQ26" s="647"/>
      <c r="CR26" s="630">
        <v>519985</v>
      </c>
      <c r="CS26" s="631"/>
      <c r="CT26" s="631"/>
      <c r="CU26" s="631"/>
      <c r="CV26" s="631"/>
      <c r="CW26" s="631"/>
      <c r="CX26" s="631"/>
      <c r="CY26" s="632"/>
      <c r="CZ26" s="635">
        <v>7</v>
      </c>
      <c r="DA26" s="666"/>
      <c r="DB26" s="666"/>
      <c r="DC26" s="672"/>
      <c r="DD26" s="639">
        <v>474878</v>
      </c>
      <c r="DE26" s="631"/>
      <c r="DF26" s="631"/>
      <c r="DG26" s="631"/>
      <c r="DH26" s="631"/>
      <c r="DI26" s="631"/>
      <c r="DJ26" s="631"/>
      <c r="DK26" s="632"/>
      <c r="DL26" s="639" t="s">
        <v>129</v>
      </c>
      <c r="DM26" s="631"/>
      <c r="DN26" s="631"/>
      <c r="DO26" s="631"/>
      <c r="DP26" s="631"/>
      <c r="DQ26" s="631"/>
      <c r="DR26" s="631"/>
      <c r="DS26" s="631"/>
      <c r="DT26" s="631"/>
      <c r="DU26" s="631"/>
      <c r="DV26" s="632"/>
      <c r="DW26" s="635" t="s">
        <v>129</v>
      </c>
      <c r="DX26" s="666"/>
      <c r="DY26" s="666"/>
      <c r="DZ26" s="666"/>
      <c r="EA26" s="666"/>
      <c r="EB26" s="666"/>
      <c r="EC26" s="667"/>
    </row>
    <row r="27" spans="2:133" ht="11.25" customHeight="1" x14ac:dyDescent="0.15">
      <c r="B27" s="627" t="s">
        <v>299</v>
      </c>
      <c r="C27" s="628"/>
      <c r="D27" s="628"/>
      <c r="E27" s="628"/>
      <c r="F27" s="628"/>
      <c r="G27" s="628"/>
      <c r="H27" s="628"/>
      <c r="I27" s="628"/>
      <c r="J27" s="628"/>
      <c r="K27" s="628"/>
      <c r="L27" s="628"/>
      <c r="M27" s="628"/>
      <c r="N27" s="628"/>
      <c r="O27" s="628"/>
      <c r="P27" s="628"/>
      <c r="Q27" s="629"/>
      <c r="R27" s="630">
        <v>4551628</v>
      </c>
      <c r="S27" s="631"/>
      <c r="T27" s="631"/>
      <c r="U27" s="631"/>
      <c r="V27" s="631"/>
      <c r="W27" s="631"/>
      <c r="X27" s="631"/>
      <c r="Y27" s="632"/>
      <c r="Z27" s="633">
        <v>58.2</v>
      </c>
      <c r="AA27" s="633"/>
      <c r="AB27" s="633"/>
      <c r="AC27" s="633"/>
      <c r="AD27" s="634">
        <v>4275885</v>
      </c>
      <c r="AE27" s="634"/>
      <c r="AF27" s="634"/>
      <c r="AG27" s="634"/>
      <c r="AH27" s="634"/>
      <c r="AI27" s="634"/>
      <c r="AJ27" s="634"/>
      <c r="AK27" s="634"/>
      <c r="AL27" s="635">
        <v>99.5</v>
      </c>
      <c r="AM27" s="636"/>
      <c r="AN27" s="636"/>
      <c r="AO27" s="637"/>
      <c r="AP27" s="627" t="s">
        <v>300</v>
      </c>
      <c r="AQ27" s="628"/>
      <c r="AR27" s="628"/>
      <c r="AS27" s="628"/>
      <c r="AT27" s="628"/>
      <c r="AU27" s="628"/>
      <c r="AV27" s="628"/>
      <c r="AW27" s="628"/>
      <c r="AX27" s="628"/>
      <c r="AY27" s="628"/>
      <c r="AZ27" s="628"/>
      <c r="BA27" s="628"/>
      <c r="BB27" s="628"/>
      <c r="BC27" s="628"/>
      <c r="BD27" s="628"/>
      <c r="BE27" s="628"/>
      <c r="BF27" s="629"/>
      <c r="BG27" s="630">
        <v>1730609</v>
      </c>
      <c r="BH27" s="631"/>
      <c r="BI27" s="631"/>
      <c r="BJ27" s="631"/>
      <c r="BK27" s="631"/>
      <c r="BL27" s="631"/>
      <c r="BM27" s="631"/>
      <c r="BN27" s="632"/>
      <c r="BO27" s="633">
        <v>100</v>
      </c>
      <c r="BP27" s="633"/>
      <c r="BQ27" s="633"/>
      <c r="BR27" s="633"/>
      <c r="BS27" s="634" t="s">
        <v>129</v>
      </c>
      <c r="BT27" s="634"/>
      <c r="BU27" s="634"/>
      <c r="BV27" s="634"/>
      <c r="BW27" s="634"/>
      <c r="BX27" s="634"/>
      <c r="BY27" s="634"/>
      <c r="BZ27" s="634"/>
      <c r="CA27" s="634"/>
      <c r="CB27" s="638"/>
      <c r="CD27" s="645" t="s">
        <v>301</v>
      </c>
      <c r="CE27" s="646"/>
      <c r="CF27" s="646"/>
      <c r="CG27" s="646"/>
      <c r="CH27" s="646"/>
      <c r="CI27" s="646"/>
      <c r="CJ27" s="646"/>
      <c r="CK27" s="646"/>
      <c r="CL27" s="646"/>
      <c r="CM27" s="646"/>
      <c r="CN27" s="646"/>
      <c r="CO27" s="646"/>
      <c r="CP27" s="646"/>
      <c r="CQ27" s="647"/>
      <c r="CR27" s="630">
        <v>970568</v>
      </c>
      <c r="CS27" s="664"/>
      <c r="CT27" s="664"/>
      <c r="CU27" s="664"/>
      <c r="CV27" s="664"/>
      <c r="CW27" s="664"/>
      <c r="CX27" s="664"/>
      <c r="CY27" s="665"/>
      <c r="CZ27" s="635">
        <v>13.1</v>
      </c>
      <c r="DA27" s="666"/>
      <c r="DB27" s="666"/>
      <c r="DC27" s="672"/>
      <c r="DD27" s="639">
        <v>277030</v>
      </c>
      <c r="DE27" s="664"/>
      <c r="DF27" s="664"/>
      <c r="DG27" s="664"/>
      <c r="DH27" s="664"/>
      <c r="DI27" s="664"/>
      <c r="DJ27" s="664"/>
      <c r="DK27" s="665"/>
      <c r="DL27" s="639">
        <v>275652</v>
      </c>
      <c r="DM27" s="664"/>
      <c r="DN27" s="664"/>
      <c r="DO27" s="664"/>
      <c r="DP27" s="664"/>
      <c r="DQ27" s="664"/>
      <c r="DR27" s="664"/>
      <c r="DS27" s="664"/>
      <c r="DT27" s="664"/>
      <c r="DU27" s="664"/>
      <c r="DV27" s="665"/>
      <c r="DW27" s="635">
        <v>6.3</v>
      </c>
      <c r="DX27" s="666"/>
      <c r="DY27" s="666"/>
      <c r="DZ27" s="666"/>
      <c r="EA27" s="666"/>
      <c r="EB27" s="666"/>
      <c r="EC27" s="667"/>
    </row>
    <row r="28" spans="2:133" ht="11.25" customHeight="1" x14ac:dyDescent="0.15">
      <c r="B28" s="627" t="s">
        <v>302</v>
      </c>
      <c r="C28" s="628"/>
      <c r="D28" s="628"/>
      <c r="E28" s="628"/>
      <c r="F28" s="628"/>
      <c r="G28" s="628"/>
      <c r="H28" s="628"/>
      <c r="I28" s="628"/>
      <c r="J28" s="628"/>
      <c r="K28" s="628"/>
      <c r="L28" s="628"/>
      <c r="M28" s="628"/>
      <c r="N28" s="628"/>
      <c r="O28" s="628"/>
      <c r="P28" s="628"/>
      <c r="Q28" s="629"/>
      <c r="R28" s="630">
        <v>1281</v>
      </c>
      <c r="S28" s="631"/>
      <c r="T28" s="631"/>
      <c r="U28" s="631"/>
      <c r="V28" s="631"/>
      <c r="W28" s="631"/>
      <c r="X28" s="631"/>
      <c r="Y28" s="632"/>
      <c r="Z28" s="633">
        <v>0</v>
      </c>
      <c r="AA28" s="633"/>
      <c r="AB28" s="633"/>
      <c r="AC28" s="633"/>
      <c r="AD28" s="634">
        <v>1281</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303</v>
      </c>
      <c r="CE28" s="646"/>
      <c r="CF28" s="646"/>
      <c r="CG28" s="646"/>
      <c r="CH28" s="646"/>
      <c r="CI28" s="646"/>
      <c r="CJ28" s="646"/>
      <c r="CK28" s="646"/>
      <c r="CL28" s="646"/>
      <c r="CM28" s="646"/>
      <c r="CN28" s="646"/>
      <c r="CO28" s="646"/>
      <c r="CP28" s="646"/>
      <c r="CQ28" s="647"/>
      <c r="CR28" s="630">
        <v>688050</v>
      </c>
      <c r="CS28" s="631"/>
      <c r="CT28" s="631"/>
      <c r="CU28" s="631"/>
      <c r="CV28" s="631"/>
      <c r="CW28" s="631"/>
      <c r="CX28" s="631"/>
      <c r="CY28" s="632"/>
      <c r="CZ28" s="635">
        <v>9.3000000000000007</v>
      </c>
      <c r="DA28" s="666"/>
      <c r="DB28" s="666"/>
      <c r="DC28" s="672"/>
      <c r="DD28" s="639">
        <v>656951</v>
      </c>
      <c r="DE28" s="631"/>
      <c r="DF28" s="631"/>
      <c r="DG28" s="631"/>
      <c r="DH28" s="631"/>
      <c r="DI28" s="631"/>
      <c r="DJ28" s="631"/>
      <c r="DK28" s="632"/>
      <c r="DL28" s="639">
        <v>638977</v>
      </c>
      <c r="DM28" s="631"/>
      <c r="DN28" s="631"/>
      <c r="DO28" s="631"/>
      <c r="DP28" s="631"/>
      <c r="DQ28" s="631"/>
      <c r="DR28" s="631"/>
      <c r="DS28" s="631"/>
      <c r="DT28" s="631"/>
      <c r="DU28" s="631"/>
      <c r="DV28" s="632"/>
      <c r="DW28" s="635">
        <v>14.5</v>
      </c>
      <c r="DX28" s="666"/>
      <c r="DY28" s="666"/>
      <c r="DZ28" s="666"/>
      <c r="EA28" s="666"/>
      <c r="EB28" s="666"/>
      <c r="EC28" s="667"/>
    </row>
    <row r="29" spans="2:133" ht="11.25" customHeight="1" x14ac:dyDescent="0.15">
      <c r="B29" s="627" t="s">
        <v>304</v>
      </c>
      <c r="C29" s="628"/>
      <c r="D29" s="628"/>
      <c r="E29" s="628"/>
      <c r="F29" s="628"/>
      <c r="G29" s="628"/>
      <c r="H29" s="628"/>
      <c r="I29" s="628"/>
      <c r="J29" s="628"/>
      <c r="K29" s="628"/>
      <c r="L29" s="628"/>
      <c r="M29" s="628"/>
      <c r="N29" s="628"/>
      <c r="O29" s="628"/>
      <c r="P29" s="628"/>
      <c r="Q29" s="629"/>
      <c r="R29" s="630">
        <v>2451</v>
      </c>
      <c r="S29" s="631"/>
      <c r="T29" s="631"/>
      <c r="U29" s="631"/>
      <c r="V29" s="631"/>
      <c r="W29" s="631"/>
      <c r="X29" s="631"/>
      <c r="Y29" s="632"/>
      <c r="Z29" s="633">
        <v>0</v>
      </c>
      <c r="AA29" s="633"/>
      <c r="AB29" s="633"/>
      <c r="AC29" s="633"/>
      <c r="AD29" s="634" t="s">
        <v>129</v>
      </c>
      <c r="AE29" s="634"/>
      <c r="AF29" s="634"/>
      <c r="AG29" s="634"/>
      <c r="AH29" s="634"/>
      <c r="AI29" s="634"/>
      <c r="AJ29" s="634"/>
      <c r="AK29" s="634"/>
      <c r="AL29" s="635" t="s">
        <v>129</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305</v>
      </c>
      <c r="CE29" s="680"/>
      <c r="CF29" s="645" t="s">
        <v>72</v>
      </c>
      <c r="CG29" s="646"/>
      <c r="CH29" s="646"/>
      <c r="CI29" s="646"/>
      <c r="CJ29" s="646"/>
      <c r="CK29" s="646"/>
      <c r="CL29" s="646"/>
      <c r="CM29" s="646"/>
      <c r="CN29" s="646"/>
      <c r="CO29" s="646"/>
      <c r="CP29" s="646"/>
      <c r="CQ29" s="647"/>
      <c r="CR29" s="630">
        <v>688049</v>
      </c>
      <c r="CS29" s="664"/>
      <c r="CT29" s="664"/>
      <c r="CU29" s="664"/>
      <c r="CV29" s="664"/>
      <c r="CW29" s="664"/>
      <c r="CX29" s="664"/>
      <c r="CY29" s="665"/>
      <c r="CZ29" s="635">
        <v>9.3000000000000007</v>
      </c>
      <c r="DA29" s="666"/>
      <c r="DB29" s="666"/>
      <c r="DC29" s="672"/>
      <c r="DD29" s="639">
        <v>656950</v>
      </c>
      <c r="DE29" s="664"/>
      <c r="DF29" s="664"/>
      <c r="DG29" s="664"/>
      <c r="DH29" s="664"/>
      <c r="DI29" s="664"/>
      <c r="DJ29" s="664"/>
      <c r="DK29" s="665"/>
      <c r="DL29" s="639">
        <v>638976</v>
      </c>
      <c r="DM29" s="664"/>
      <c r="DN29" s="664"/>
      <c r="DO29" s="664"/>
      <c r="DP29" s="664"/>
      <c r="DQ29" s="664"/>
      <c r="DR29" s="664"/>
      <c r="DS29" s="664"/>
      <c r="DT29" s="664"/>
      <c r="DU29" s="664"/>
      <c r="DV29" s="665"/>
      <c r="DW29" s="635">
        <v>14.5</v>
      </c>
      <c r="DX29" s="666"/>
      <c r="DY29" s="666"/>
      <c r="DZ29" s="666"/>
      <c r="EA29" s="666"/>
      <c r="EB29" s="666"/>
      <c r="EC29" s="667"/>
    </row>
    <row r="30" spans="2:133" ht="11.25" customHeight="1" x14ac:dyDescent="0.15">
      <c r="B30" s="627" t="s">
        <v>306</v>
      </c>
      <c r="C30" s="628"/>
      <c r="D30" s="628"/>
      <c r="E30" s="628"/>
      <c r="F30" s="628"/>
      <c r="G30" s="628"/>
      <c r="H30" s="628"/>
      <c r="I30" s="628"/>
      <c r="J30" s="628"/>
      <c r="K30" s="628"/>
      <c r="L30" s="628"/>
      <c r="M30" s="628"/>
      <c r="N30" s="628"/>
      <c r="O30" s="628"/>
      <c r="P30" s="628"/>
      <c r="Q30" s="629"/>
      <c r="R30" s="630">
        <v>93576</v>
      </c>
      <c r="S30" s="631"/>
      <c r="T30" s="631"/>
      <c r="U30" s="631"/>
      <c r="V30" s="631"/>
      <c r="W30" s="631"/>
      <c r="X30" s="631"/>
      <c r="Y30" s="632"/>
      <c r="Z30" s="633">
        <v>1.2</v>
      </c>
      <c r="AA30" s="633"/>
      <c r="AB30" s="633"/>
      <c r="AC30" s="633"/>
      <c r="AD30" s="634" t="s">
        <v>129</v>
      </c>
      <c r="AE30" s="634"/>
      <c r="AF30" s="634"/>
      <c r="AG30" s="634"/>
      <c r="AH30" s="634"/>
      <c r="AI30" s="634"/>
      <c r="AJ30" s="634"/>
      <c r="AK30" s="634"/>
      <c r="AL30" s="635" t="s">
        <v>129</v>
      </c>
      <c r="AM30" s="636"/>
      <c r="AN30" s="636"/>
      <c r="AO30" s="637"/>
      <c r="AP30" s="609" t="s">
        <v>224</v>
      </c>
      <c r="AQ30" s="610"/>
      <c r="AR30" s="610"/>
      <c r="AS30" s="610"/>
      <c r="AT30" s="610"/>
      <c r="AU30" s="610"/>
      <c r="AV30" s="610"/>
      <c r="AW30" s="610"/>
      <c r="AX30" s="610"/>
      <c r="AY30" s="610"/>
      <c r="AZ30" s="610"/>
      <c r="BA30" s="610"/>
      <c r="BB30" s="610"/>
      <c r="BC30" s="610"/>
      <c r="BD30" s="610"/>
      <c r="BE30" s="610"/>
      <c r="BF30" s="611"/>
      <c r="BG30" s="609" t="s">
        <v>307</v>
      </c>
      <c r="BH30" s="677"/>
      <c r="BI30" s="677"/>
      <c r="BJ30" s="677"/>
      <c r="BK30" s="677"/>
      <c r="BL30" s="677"/>
      <c r="BM30" s="677"/>
      <c r="BN30" s="677"/>
      <c r="BO30" s="677"/>
      <c r="BP30" s="677"/>
      <c r="BQ30" s="678"/>
      <c r="BR30" s="609" t="s">
        <v>308</v>
      </c>
      <c r="BS30" s="677"/>
      <c r="BT30" s="677"/>
      <c r="BU30" s="677"/>
      <c r="BV30" s="677"/>
      <c r="BW30" s="677"/>
      <c r="BX30" s="677"/>
      <c r="BY30" s="677"/>
      <c r="BZ30" s="677"/>
      <c r="CA30" s="677"/>
      <c r="CB30" s="678"/>
      <c r="CD30" s="681"/>
      <c r="CE30" s="682"/>
      <c r="CF30" s="645" t="s">
        <v>309</v>
      </c>
      <c r="CG30" s="646"/>
      <c r="CH30" s="646"/>
      <c r="CI30" s="646"/>
      <c r="CJ30" s="646"/>
      <c r="CK30" s="646"/>
      <c r="CL30" s="646"/>
      <c r="CM30" s="646"/>
      <c r="CN30" s="646"/>
      <c r="CO30" s="646"/>
      <c r="CP30" s="646"/>
      <c r="CQ30" s="647"/>
      <c r="CR30" s="630">
        <v>656054</v>
      </c>
      <c r="CS30" s="631"/>
      <c r="CT30" s="631"/>
      <c r="CU30" s="631"/>
      <c r="CV30" s="631"/>
      <c r="CW30" s="631"/>
      <c r="CX30" s="631"/>
      <c r="CY30" s="632"/>
      <c r="CZ30" s="635">
        <v>8.9</v>
      </c>
      <c r="DA30" s="666"/>
      <c r="DB30" s="666"/>
      <c r="DC30" s="672"/>
      <c r="DD30" s="639">
        <v>624970</v>
      </c>
      <c r="DE30" s="631"/>
      <c r="DF30" s="631"/>
      <c r="DG30" s="631"/>
      <c r="DH30" s="631"/>
      <c r="DI30" s="631"/>
      <c r="DJ30" s="631"/>
      <c r="DK30" s="632"/>
      <c r="DL30" s="639">
        <v>607245</v>
      </c>
      <c r="DM30" s="631"/>
      <c r="DN30" s="631"/>
      <c r="DO30" s="631"/>
      <c r="DP30" s="631"/>
      <c r="DQ30" s="631"/>
      <c r="DR30" s="631"/>
      <c r="DS30" s="631"/>
      <c r="DT30" s="631"/>
      <c r="DU30" s="631"/>
      <c r="DV30" s="632"/>
      <c r="DW30" s="635">
        <v>13.8</v>
      </c>
      <c r="DX30" s="666"/>
      <c r="DY30" s="666"/>
      <c r="DZ30" s="666"/>
      <c r="EA30" s="666"/>
      <c r="EB30" s="666"/>
      <c r="EC30" s="667"/>
    </row>
    <row r="31" spans="2:133" ht="11.25" customHeight="1" x14ac:dyDescent="0.15">
      <c r="B31" s="627" t="s">
        <v>310</v>
      </c>
      <c r="C31" s="628"/>
      <c r="D31" s="628"/>
      <c r="E31" s="628"/>
      <c r="F31" s="628"/>
      <c r="G31" s="628"/>
      <c r="H31" s="628"/>
      <c r="I31" s="628"/>
      <c r="J31" s="628"/>
      <c r="K31" s="628"/>
      <c r="L31" s="628"/>
      <c r="M31" s="628"/>
      <c r="N31" s="628"/>
      <c r="O31" s="628"/>
      <c r="P31" s="628"/>
      <c r="Q31" s="629"/>
      <c r="R31" s="630">
        <v>51163</v>
      </c>
      <c r="S31" s="631"/>
      <c r="T31" s="631"/>
      <c r="U31" s="631"/>
      <c r="V31" s="631"/>
      <c r="W31" s="631"/>
      <c r="X31" s="631"/>
      <c r="Y31" s="632"/>
      <c r="Z31" s="633">
        <v>0.7</v>
      </c>
      <c r="AA31" s="633"/>
      <c r="AB31" s="633"/>
      <c r="AC31" s="633"/>
      <c r="AD31" s="634" t="s">
        <v>129</v>
      </c>
      <c r="AE31" s="634"/>
      <c r="AF31" s="634"/>
      <c r="AG31" s="634"/>
      <c r="AH31" s="634"/>
      <c r="AI31" s="634"/>
      <c r="AJ31" s="634"/>
      <c r="AK31" s="634"/>
      <c r="AL31" s="635" t="s">
        <v>129</v>
      </c>
      <c r="AM31" s="636"/>
      <c r="AN31" s="636"/>
      <c r="AO31" s="637"/>
      <c r="AP31" s="690" t="s">
        <v>311</v>
      </c>
      <c r="AQ31" s="691"/>
      <c r="AR31" s="691"/>
      <c r="AS31" s="691"/>
      <c r="AT31" s="696" t="s">
        <v>312</v>
      </c>
      <c r="AU31" s="366"/>
      <c r="AV31" s="366"/>
      <c r="AW31" s="366"/>
      <c r="AX31" s="616" t="s">
        <v>190</v>
      </c>
      <c r="AY31" s="617"/>
      <c r="AZ31" s="617"/>
      <c r="BA31" s="617"/>
      <c r="BB31" s="617"/>
      <c r="BC31" s="617"/>
      <c r="BD31" s="617"/>
      <c r="BE31" s="617"/>
      <c r="BF31" s="618"/>
      <c r="BG31" s="689">
        <v>99.4</v>
      </c>
      <c r="BH31" s="685"/>
      <c r="BI31" s="685"/>
      <c r="BJ31" s="685"/>
      <c r="BK31" s="685"/>
      <c r="BL31" s="685"/>
      <c r="BM31" s="625">
        <v>98.1</v>
      </c>
      <c r="BN31" s="685"/>
      <c r="BO31" s="685"/>
      <c r="BP31" s="685"/>
      <c r="BQ31" s="686"/>
      <c r="BR31" s="689">
        <v>98</v>
      </c>
      <c r="BS31" s="685"/>
      <c r="BT31" s="685"/>
      <c r="BU31" s="685"/>
      <c r="BV31" s="685"/>
      <c r="BW31" s="685"/>
      <c r="BX31" s="625">
        <v>96.4</v>
      </c>
      <c r="BY31" s="685"/>
      <c r="BZ31" s="685"/>
      <c r="CA31" s="685"/>
      <c r="CB31" s="686"/>
      <c r="CD31" s="681"/>
      <c r="CE31" s="682"/>
      <c r="CF31" s="645" t="s">
        <v>313</v>
      </c>
      <c r="CG31" s="646"/>
      <c r="CH31" s="646"/>
      <c r="CI31" s="646"/>
      <c r="CJ31" s="646"/>
      <c r="CK31" s="646"/>
      <c r="CL31" s="646"/>
      <c r="CM31" s="646"/>
      <c r="CN31" s="646"/>
      <c r="CO31" s="646"/>
      <c r="CP31" s="646"/>
      <c r="CQ31" s="647"/>
      <c r="CR31" s="630">
        <v>31995</v>
      </c>
      <c r="CS31" s="664"/>
      <c r="CT31" s="664"/>
      <c r="CU31" s="664"/>
      <c r="CV31" s="664"/>
      <c r="CW31" s="664"/>
      <c r="CX31" s="664"/>
      <c r="CY31" s="665"/>
      <c r="CZ31" s="635">
        <v>0.4</v>
      </c>
      <c r="DA31" s="666"/>
      <c r="DB31" s="666"/>
      <c r="DC31" s="672"/>
      <c r="DD31" s="639">
        <v>31980</v>
      </c>
      <c r="DE31" s="664"/>
      <c r="DF31" s="664"/>
      <c r="DG31" s="664"/>
      <c r="DH31" s="664"/>
      <c r="DI31" s="664"/>
      <c r="DJ31" s="664"/>
      <c r="DK31" s="665"/>
      <c r="DL31" s="639">
        <v>31731</v>
      </c>
      <c r="DM31" s="664"/>
      <c r="DN31" s="664"/>
      <c r="DO31" s="664"/>
      <c r="DP31" s="664"/>
      <c r="DQ31" s="664"/>
      <c r="DR31" s="664"/>
      <c r="DS31" s="664"/>
      <c r="DT31" s="664"/>
      <c r="DU31" s="664"/>
      <c r="DV31" s="665"/>
      <c r="DW31" s="635">
        <v>0.7</v>
      </c>
      <c r="DX31" s="666"/>
      <c r="DY31" s="666"/>
      <c r="DZ31" s="666"/>
      <c r="EA31" s="666"/>
      <c r="EB31" s="666"/>
      <c r="EC31" s="667"/>
    </row>
    <row r="32" spans="2:133" ht="11.25" customHeight="1" x14ac:dyDescent="0.15">
      <c r="B32" s="627" t="s">
        <v>314</v>
      </c>
      <c r="C32" s="628"/>
      <c r="D32" s="628"/>
      <c r="E32" s="628"/>
      <c r="F32" s="628"/>
      <c r="G32" s="628"/>
      <c r="H32" s="628"/>
      <c r="I32" s="628"/>
      <c r="J32" s="628"/>
      <c r="K32" s="628"/>
      <c r="L32" s="628"/>
      <c r="M32" s="628"/>
      <c r="N32" s="628"/>
      <c r="O32" s="628"/>
      <c r="P32" s="628"/>
      <c r="Q32" s="629"/>
      <c r="R32" s="630">
        <v>1451830</v>
      </c>
      <c r="S32" s="631"/>
      <c r="T32" s="631"/>
      <c r="U32" s="631"/>
      <c r="V32" s="631"/>
      <c r="W32" s="631"/>
      <c r="X32" s="631"/>
      <c r="Y32" s="632"/>
      <c r="Z32" s="633">
        <v>18.600000000000001</v>
      </c>
      <c r="AA32" s="633"/>
      <c r="AB32" s="633"/>
      <c r="AC32" s="633"/>
      <c r="AD32" s="634" t="s">
        <v>129</v>
      </c>
      <c r="AE32" s="634"/>
      <c r="AF32" s="634"/>
      <c r="AG32" s="634"/>
      <c r="AH32" s="634"/>
      <c r="AI32" s="634"/>
      <c r="AJ32" s="634"/>
      <c r="AK32" s="634"/>
      <c r="AL32" s="635" t="s">
        <v>129</v>
      </c>
      <c r="AM32" s="636"/>
      <c r="AN32" s="636"/>
      <c r="AO32" s="637"/>
      <c r="AP32" s="692"/>
      <c r="AQ32" s="693"/>
      <c r="AR32" s="693"/>
      <c r="AS32" s="693"/>
      <c r="AT32" s="697"/>
      <c r="AU32" s="362" t="s">
        <v>315</v>
      </c>
      <c r="AV32" s="362"/>
      <c r="AW32" s="362"/>
      <c r="AX32" s="627" t="s">
        <v>316</v>
      </c>
      <c r="AY32" s="628"/>
      <c r="AZ32" s="628"/>
      <c r="BA32" s="628"/>
      <c r="BB32" s="628"/>
      <c r="BC32" s="628"/>
      <c r="BD32" s="628"/>
      <c r="BE32" s="628"/>
      <c r="BF32" s="629"/>
      <c r="BG32" s="699">
        <v>99.5</v>
      </c>
      <c r="BH32" s="664"/>
      <c r="BI32" s="664"/>
      <c r="BJ32" s="664"/>
      <c r="BK32" s="664"/>
      <c r="BL32" s="664"/>
      <c r="BM32" s="636">
        <v>98.4</v>
      </c>
      <c r="BN32" s="687"/>
      <c r="BO32" s="687"/>
      <c r="BP32" s="687"/>
      <c r="BQ32" s="688"/>
      <c r="BR32" s="699">
        <v>99.2</v>
      </c>
      <c r="BS32" s="664"/>
      <c r="BT32" s="664"/>
      <c r="BU32" s="664"/>
      <c r="BV32" s="664"/>
      <c r="BW32" s="664"/>
      <c r="BX32" s="636">
        <v>98</v>
      </c>
      <c r="BY32" s="687"/>
      <c r="BZ32" s="687"/>
      <c r="CA32" s="687"/>
      <c r="CB32" s="688"/>
      <c r="CD32" s="683"/>
      <c r="CE32" s="684"/>
      <c r="CF32" s="645" t="s">
        <v>317</v>
      </c>
      <c r="CG32" s="646"/>
      <c r="CH32" s="646"/>
      <c r="CI32" s="646"/>
      <c r="CJ32" s="646"/>
      <c r="CK32" s="646"/>
      <c r="CL32" s="646"/>
      <c r="CM32" s="646"/>
      <c r="CN32" s="646"/>
      <c r="CO32" s="646"/>
      <c r="CP32" s="646"/>
      <c r="CQ32" s="647"/>
      <c r="CR32" s="630">
        <v>1</v>
      </c>
      <c r="CS32" s="631"/>
      <c r="CT32" s="631"/>
      <c r="CU32" s="631"/>
      <c r="CV32" s="631"/>
      <c r="CW32" s="631"/>
      <c r="CX32" s="631"/>
      <c r="CY32" s="632"/>
      <c r="CZ32" s="635">
        <v>0</v>
      </c>
      <c r="DA32" s="666"/>
      <c r="DB32" s="666"/>
      <c r="DC32" s="672"/>
      <c r="DD32" s="639">
        <v>1</v>
      </c>
      <c r="DE32" s="631"/>
      <c r="DF32" s="631"/>
      <c r="DG32" s="631"/>
      <c r="DH32" s="631"/>
      <c r="DI32" s="631"/>
      <c r="DJ32" s="631"/>
      <c r="DK32" s="632"/>
      <c r="DL32" s="639">
        <v>1</v>
      </c>
      <c r="DM32" s="631"/>
      <c r="DN32" s="631"/>
      <c r="DO32" s="631"/>
      <c r="DP32" s="631"/>
      <c r="DQ32" s="631"/>
      <c r="DR32" s="631"/>
      <c r="DS32" s="631"/>
      <c r="DT32" s="631"/>
      <c r="DU32" s="631"/>
      <c r="DV32" s="632"/>
      <c r="DW32" s="635">
        <v>0</v>
      </c>
      <c r="DX32" s="666"/>
      <c r="DY32" s="666"/>
      <c r="DZ32" s="666"/>
      <c r="EA32" s="666"/>
      <c r="EB32" s="666"/>
      <c r="EC32" s="667"/>
    </row>
    <row r="33" spans="2:133" ht="11.25" customHeight="1" x14ac:dyDescent="0.15">
      <c r="B33" s="668" t="s">
        <v>318</v>
      </c>
      <c r="C33" s="669"/>
      <c r="D33" s="669"/>
      <c r="E33" s="669"/>
      <c r="F33" s="669"/>
      <c r="G33" s="669"/>
      <c r="H33" s="669"/>
      <c r="I33" s="669"/>
      <c r="J33" s="669"/>
      <c r="K33" s="669"/>
      <c r="L33" s="669"/>
      <c r="M33" s="669"/>
      <c r="N33" s="669"/>
      <c r="O33" s="669"/>
      <c r="P33" s="669"/>
      <c r="Q33" s="670"/>
      <c r="R33" s="630" t="s">
        <v>129</v>
      </c>
      <c r="S33" s="631"/>
      <c r="T33" s="631"/>
      <c r="U33" s="631"/>
      <c r="V33" s="631"/>
      <c r="W33" s="631"/>
      <c r="X33" s="631"/>
      <c r="Y33" s="632"/>
      <c r="Z33" s="633" t="s">
        <v>129</v>
      </c>
      <c r="AA33" s="633"/>
      <c r="AB33" s="633"/>
      <c r="AC33" s="633"/>
      <c r="AD33" s="634" t="s">
        <v>129</v>
      </c>
      <c r="AE33" s="634"/>
      <c r="AF33" s="634"/>
      <c r="AG33" s="634"/>
      <c r="AH33" s="634"/>
      <c r="AI33" s="634"/>
      <c r="AJ33" s="634"/>
      <c r="AK33" s="634"/>
      <c r="AL33" s="635" t="s">
        <v>129</v>
      </c>
      <c r="AM33" s="636"/>
      <c r="AN33" s="636"/>
      <c r="AO33" s="637"/>
      <c r="AP33" s="694"/>
      <c r="AQ33" s="695"/>
      <c r="AR33" s="695"/>
      <c r="AS33" s="695"/>
      <c r="AT33" s="698"/>
      <c r="AU33" s="360"/>
      <c r="AV33" s="360"/>
      <c r="AW33" s="360"/>
      <c r="AX33" s="674" t="s">
        <v>319</v>
      </c>
      <c r="AY33" s="675"/>
      <c r="AZ33" s="675"/>
      <c r="BA33" s="675"/>
      <c r="BB33" s="675"/>
      <c r="BC33" s="675"/>
      <c r="BD33" s="675"/>
      <c r="BE33" s="675"/>
      <c r="BF33" s="676"/>
      <c r="BG33" s="700">
        <v>99.4</v>
      </c>
      <c r="BH33" s="701"/>
      <c r="BI33" s="701"/>
      <c r="BJ33" s="701"/>
      <c r="BK33" s="701"/>
      <c r="BL33" s="701"/>
      <c r="BM33" s="702">
        <v>97.9</v>
      </c>
      <c r="BN33" s="701"/>
      <c r="BO33" s="701"/>
      <c r="BP33" s="701"/>
      <c r="BQ33" s="703"/>
      <c r="BR33" s="700">
        <v>96.6</v>
      </c>
      <c r="BS33" s="701"/>
      <c r="BT33" s="701"/>
      <c r="BU33" s="701"/>
      <c r="BV33" s="701"/>
      <c r="BW33" s="701"/>
      <c r="BX33" s="702">
        <v>94.6</v>
      </c>
      <c r="BY33" s="701"/>
      <c r="BZ33" s="701"/>
      <c r="CA33" s="701"/>
      <c r="CB33" s="703"/>
      <c r="CD33" s="645" t="s">
        <v>320</v>
      </c>
      <c r="CE33" s="646"/>
      <c r="CF33" s="646"/>
      <c r="CG33" s="646"/>
      <c r="CH33" s="646"/>
      <c r="CI33" s="646"/>
      <c r="CJ33" s="646"/>
      <c r="CK33" s="646"/>
      <c r="CL33" s="646"/>
      <c r="CM33" s="646"/>
      <c r="CN33" s="646"/>
      <c r="CO33" s="646"/>
      <c r="CP33" s="646"/>
      <c r="CQ33" s="647"/>
      <c r="CR33" s="630">
        <v>4260804</v>
      </c>
      <c r="CS33" s="664"/>
      <c r="CT33" s="664"/>
      <c r="CU33" s="664"/>
      <c r="CV33" s="664"/>
      <c r="CW33" s="664"/>
      <c r="CX33" s="664"/>
      <c r="CY33" s="665"/>
      <c r="CZ33" s="635">
        <v>57.6</v>
      </c>
      <c r="DA33" s="666"/>
      <c r="DB33" s="666"/>
      <c r="DC33" s="672"/>
      <c r="DD33" s="639">
        <v>2427001</v>
      </c>
      <c r="DE33" s="664"/>
      <c r="DF33" s="664"/>
      <c r="DG33" s="664"/>
      <c r="DH33" s="664"/>
      <c r="DI33" s="664"/>
      <c r="DJ33" s="664"/>
      <c r="DK33" s="665"/>
      <c r="DL33" s="639">
        <v>1799529</v>
      </c>
      <c r="DM33" s="664"/>
      <c r="DN33" s="664"/>
      <c r="DO33" s="664"/>
      <c r="DP33" s="664"/>
      <c r="DQ33" s="664"/>
      <c r="DR33" s="664"/>
      <c r="DS33" s="664"/>
      <c r="DT33" s="664"/>
      <c r="DU33" s="664"/>
      <c r="DV33" s="665"/>
      <c r="DW33" s="635">
        <v>40.799999999999997</v>
      </c>
      <c r="DX33" s="666"/>
      <c r="DY33" s="666"/>
      <c r="DZ33" s="666"/>
      <c r="EA33" s="666"/>
      <c r="EB33" s="666"/>
      <c r="EC33" s="667"/>
    </row>
    <row r="34" spans="2:133" ht="11.25" customHeight="1" x14ac:dyDescent="0.15">
      <c r="B34" s="627" t="s">
        <v>321</v>
      </c>
      <c r="C34" s="628"/>
      <c r="D34" s="628"/>
      <c r="E34" s="628"/>
      <c r="F34" s="628"/>
      <c r="G34" s="628"/>
      <c r="H34" s="628"/>
      <c r="I34" s="628"/>
      <c r="J34" s="628"/>
      <c r="K34" s="628"/>
      <c r="L34" s="628"/>
      <c r="M34" s="628"/>
      <c r="N34" s="628"/>
      <c r="O34" s="628"/>
      <c r="P34" s="628"/>
      <c r="Q34" s="629"/>
      <c r="R34" s="630">
        <v>536527</v>
      </c>
      <c r="S34" s="631"/>
      <c r="T34" s="631"/>
      <c r="U34" s="631"/>
      <c r="V34" s="631"/>
      <c r="W34" s="631"/>
      <c r="X34" s="631"/>
      <c r="Y34" s="632"/>
      <c r="Z34" s="633">
        <v>6.9</v>
      </c>
      <c r="AA34" s="633"/>
      <c r="AB34" s="633"/>
      <c r="AC34" s="633"/>
      <c r="AD34" s="634" t="s">
        <v>129</v>
      </c>
      <c r="AE34" s="634"/>
      <c r="AF34" s="634"/>
      <c r="AG34" s="634"/>
      <c r="AH34" s="634"/>
      <c r="AI34" s="634"/>
      <c r="AJ34" s="634"/>
      <c r="AK34" s="634"/>
      <c r="AL34" s="635" t="s">
        <v>129</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322</v>
      </c>
      <c r="CE34" s="646"/>
      <c r="CF34" s="646"/>
      <c r="CG34" s="646"/>
      <c r="CH34" s="646"/>
      <c r="CI34" s="646"/>
      <c r="CJ34" s="646"/>
      <c r="CK34" s="646"/>
      <c r="CL34" s="646"/>
      <c r="CM34" s="646"/>
      <c r="CN34" s="646"/>
      <c r="CO34" s="646"/>
      <c r="CP34" s="646"/>
      <c r="CQ34" s="647"/>
      <c r="CR34" s="630">
        <v>1242237</v>
      </c>
      <c r="CS34" s="631"/>
      <c r="CT34" s="631"/>
      <c r="CU34" s="631"/>
      <c r="CV34" s="631"/>
      <c r="CW34" s="631"/>
      <c r="CX34" s="631"/>
      <c r="CY34" s="632"/>
      <c r="CZ34" s="635">
        <v>16.8</v>
      </c>
      <c r="DA34" s="666"/>
      <c r="DB34" s="666"/>
      <c r="DC34" s="672"/>
      <c r="DD34" s="639">
        <v>856198</v>
      </c>
      <c r="DE34" s="631"/>
      <c r="DF34" s="631"/>
      <c r="DG34" s="631"/>
      <c r="DH34" s="631"/>
      <c r="DI34" s="631"/>
      <c r="DJ34" s="631"/>
      <c r="DK34" s="632"/>
      <c r="DL34" s="639">
        <v>648821</v>
      </c>
      <c r="DM34" s="631"/>
      <c r="DN34" s="631"/>
      <c r="DO34" s="631"/>
      <c r="DP34" s="631"/>
      <c r="DQ34" s="631"/>
      <c r="DR34" s="631"/>
      <c r="DS34" s="631"/>
      <c r="DT34" s="631"/>
      <c r="DU34" s="631"/>
      <c r="DV34" s="632"/>
      <c r="DW34" s="635">
        <v>14.7</v>
      </c>
      <c r="DX34" s="666"/>
      <c r="DY34" s="666"/>
      <c r="DZ34" s="666"/>
      <c r="EA34" s="666"/>
      <c r="EB34" s="666"/>
      <c r="EC34" s="667"/>
    </row>
    <row r="35" spans="2:133" ht="11.25" customHeight="1" x14ac:dyDescent="0.15">
      <c r="B35" s="627" t="s">
        <v>323</v>
      </c>
      <c r="C35" s="628"/>
      <c r="D35" s="628"/>
      <c r="E35" s="628"/>
      <c r="F35" s="628"/>
      <c r="G35" s="628"/>
      <c r="H35" s="628"/>
      <c r="I35" s="628"/>
      <c r="J35" s="628"/>
      <c r="K35" s="628"/>
      <c r="L35" s="628"/>
      <c r="M35" s="628"/>
      <c r="N35" s="628"/>
      <c r="O35" s="628"/>
      <c r="P35" s="628"/>
      <c r="Q35" s="629"/>
      <c r="R35" s="630">
        <v>39836</v>
      </c>
      <c r="S35" s="631"/>
      <c r="T35" s="631"/>
      <c r="U35" s="631"/>
      <c r="V35" s="631"/>
      <c r="W35" s="631"/>
      <c r="X35" s="631"/>
      <c r="Y35" s="632"/>
      <c r="Z35" s="633">
        <v>0.5</v>
      </c>
      <c r="AA35" s="633"/>
      <c r="AB35" s="633"/>
      <c r="AC35" s="633"/>
      <c r="AD35" s="634">
        <v>8518</v>
      </c>
      <c r="AE35" s="634"/>
      <c r="AF35" s="634"/>
      <c r="AG35" s="634"/>
      <c r="AH35" s="634"/>
      <c r="AI35" s="634"/>
      <c r="AJ35" s="634"/>
      <c r="AK35" s="634"/>
      <c r="AL35" s="635">
        <v>0.2</v>
      </c>
      <c r="AM35" s="636"/>
      <c r="AN35" s="636"/>
      <c r="AO35" s="637"/>
      <c r="AP35" s="218"/>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326</v>
      </c>
      <c r="CE35" s="646"/>
      <c r="CF35" s="646"/>
      <c r="CG35" s="646"/>
      <c r="CH35" s="646"/>
      <c r="CI35" s="646"/>
      <c r="CJ35" s="646"/>
      <c r="CK35" s="646"/>
      <c r="CL35" s="646"/>
      <c r="CM35" s="646"/>
      <c r="CN35" s="646"/>
      <c r="CO35" s="646"/>
      <c r="CP35" s="646"/>
      <c r="CQ35" s="647"/>
      <c r="CR35" s="630">
        <v>31002</v>
      </c>
      <c r="CS35" s="664"/>
      <c r="CT35" s="664"/>
      <c r="CU35" s="664"/>
      <c r="CV35" s="664"/>
      <c r="CW35" s="664"/>
      <c r="CX35" s="664"/>
      <c r="CY35" s="665"/>
      <c r="CZ35" s="635">
        <v>0.4</v>
      </c>
      <c r="DA35" s="666"/>
      <c r="DB35" s="666"/>
      <c r="DC35" s="672"/>
      <c r="DD35" s="639">
        <v>30502</v>
      </c>
      <c r="DE35" s="664"/>
      <c r="DF35" s="664"/>
      <c r="DG35" s="664"/>
      <c r="DH35" s="664"/>
      <c r="DI35" s="664"/>
      <c r="DJ35" s="664"/>
      <c r="DK35" s="665"/>
      <c r="DL35" s="639">
        <v>30502</v>
      </c>
      <c r="DM35" s="664"/>
      <c r="DN35" s="664"/>
      <c r="DO35" s="664"/>
      <c r="DP35" s="664"/>
      <c r="DQ35" s="664"/>
      <c r="DR35" s="664"/>
      <c r="DS35" s="664"/>
      <c r="DT35" s="664"/>
      <c r="DU35" s="664"/>
      <c r="DV35" s="665"/>
      <c r="DW35" s="635">
        <v>0.7</v>
      </c>
      <c r="DX35" s="666"/>
      <c r="DY35" s="666"/>
      <c r="DZ35" s="666"/>
      <c r="EA35" s="666"/>
      <c r="EB35" s="666"/>
      <c r="EC35" s="667"/>
    </row>
    <row r="36" spans="2:133" ht="11.25" customHeight="1" x14ac:dyDescent="0.15">
      <c r="B36" s="627" t="s">
        <v>327</v>
      </c>
      <c r="C36" s="628"/>
      <c r="D36" s="628"/>
      <c r="E36" s="628"/>
      <c r="F36" s="628"/>
      <c r="G36" s="628"/>
      <c r="H36" s="628"/>
      <c r="I36" s="628"/>
      <c r="J36" s="628"/>
      <c r="K36" s="628"/>
      <c r="L36" s="628"/>
      <c r="M36" s="628"/>
      <c r="N36" s="628"/>
      <c r="O36" s="628"/>
      <c r="P36" s="628"/>
      <c r="Q36" s="629"/>
      <c r="R36" s="630">
        <v>365742</v>
      </c>
      <c r="S36" s="631"/>
      <c r="T36" s="631"/>
      <c r="U36" s="631"/>
      <c r="V36" s="631"/>
      <c r="W36" s="631"/>
      <c r="X36" s="631"/>
      <c r="Y36" s="632"/>
      <c r="Z36" s="633">
        <v>4.7</v>
      </c>
      <c r="AA36" s="633"/>
      <c r="AB36" s="633"/>
      <c r="AC36" s="633"/>
      <c r="AD36" s="634" t="s">
        <v>129</v>
      </c>
      <c r="AE36" s="634"/>
      <c r="AF36" s="634"/>
      <c r="AG36" s="634"/>
      <c r="AH36" s="634"/>
      <c r="AI36" s="634"/>
      <c r="AJ36" s="634"/>
      <c r="AK36" s="634"/>
      <c r="AL36" s="635" t="s">
        <v>129</v>
      </c>
      <c r="AM36" s="636"/>
      <c r="AN36" s="636"/>
      <c r="AO36" s="637"/>
      <c r="AP36" s="218"/>
      <c r="AQ36" s="704" t="s">
        <v>328</v>
      </c>
      <c r="AR36" s="705"/>
      <c r="AS36" s="705"/>
      <c r="AT36" s="705"/>
      <c r="AU36" s="705"/>
      <c r="AV36" s="705"/>
      <c r="AW36" s="705"/>
      <c r="AX36" s="705"/>
      <c r="AY36" s="706"/>
      <c r="AZ36" s="619">
        <v>930799</v>
      </c>
      <c r="BA36" s="620"/>
      <c r="BB36" s="620"/>
      <c r="BC36" s="620"/>
      <c r="BD36" s="620"/>
      <c r="BE36" s="620"/>
      <c r="BF36" s="707"/>
      <c r="BG36" s="641" t="s">
        <v>329</v>
      </c>
      <c r="BH36" s="642"/>
      <c r="BI36" s="642"/>
      <c r="BJ36" s="642"/>
      <c r="BK36" s="642"/>
      <c r="BL36" s="642"/>
      <c r="BM36" s="642"/>
      <c r="BN36" s="642"/>
      <c r="BO36" s="642"/>
      <c r="BP36" s="642"/>
      <c r="BQ36" s="642"/>
      <c r="BR36" s="642"/>
      <c r="BS36" s="642"/>
      <c r="BT36" s="642"/>
      <c r="BU36" s="643"/>
      <c r="BV36" s="619">
        <v>87</v>
      </c>
      <c r="BW36" s="620"/>
      <c r="BX36" s="620"/>
      <c r="BY36" s="620"/>
      <c r="BZ36" s="620"/>
      <c r="CA36" s="620"/>
      <c r="CB36" s="707"/>
      <c r="CD36" s="645" t="s">
        <v>330</v>
      </c>
      <c r="CE36" s="646"/>
      <c r="CF36" s="646"/>
      <c r="CG36" s="646"/>
      <c r="CH36" s="646"/>
      <c r="CI36" s="646"/>
      <c r="CJ36" s="646"/>
      <c r="CK36" s="646"/>
      <c r="CL36" s="646"/>
      <c r="CM36" s="646"/>
      <c r="CN36" s="646"/>
      <c r="CO36" s="646"/>
      <c r="CP36" s="646"/>
      <c r="CQ36" s="647"/>
      <c r="CR36" s="630">
        <v>1547078</v>
      </c>
      <c r="CS36" s="631"/>
      <c r="CT36" s="631"/>
      <c r="CU36" s="631"/>
      <c r="CV36" s="631"/>
      <c r="CW36" s="631"/>
      <c r="CX36" s="631"/>
      <c r="CY36" s="632"/>
      <c r="CZ36" s="635">
        <v>20.9</v>
      </c>
      <c r="DA36" s="666"/>
      <c r="DB36" s="666"/>
      <c r="DC36" s="672"/>
      <c r="DD36" s="639">
        <v>614602</v>
      </c>
      <c r="DE36" s="631"/>
      <c r="DF36" s="631"/>
      <c r="DG36" s="631"/>
      <c r="DH36" s="631"/>
      <c r="DI36" s="631"/>
      <c r="DJ36" s="631"/>
      <c r="DK36" s="632"/>
      <c r="DL36" s="639">
        <v>517440</v>
      </c>
      <c r="DM36" s="631"/>
      <c r="DN36" s="631"/>
      <c r="DO36" s="631"/>
      <c r="DP36" s="631"/>
      <c r="DQ36" s="631"/>
      <c r="DR36" s="631"/>
      <c r="DS36" s="631"/>
      <c r="DT36" s="631"/>
      <c r="DU36" s="631"/>
      <c r="DV36" s="632"/>
      <c r="DW36" s="635">
        <v>11.7</v>
      </c>
      <c r="DX36" s="666"/>
      <c r="DY36" s="666"/>
      <c r="DZ36" s="666"/>
      <c r="EA36" s="666"/>
      <c r="EB36" s="666"/>
      <c r="EC36" s="667"/>
    </row>
    <row r="37" spans="2:133" ht="11.25" customHeight="1" x14ac:dyDescent="0.15">
      <c r="B37" s="627" t="s">
        <v>331</v>
      </c>
      <c r="C37" s="628"/>
      <c r="D37" s="628"/>
      <c r="E37" s="628"/>
      <c r="F37" s="628"/>
      <c r="G37" s="628"/>
      <c r="H37" s="628"/>
      <c r="I37" s="628"/>
      <c r="J37" s="628"/>
      <c r="K37" s="628"/>
      <c r="L37" s="628"/>
      <c r="M37" s="628"/>
      <c r="N37" s="628"/>
      <c r="O37" s="628"/>
      <c r="P37" s="628"/>
      <c r="Q37" s="629"/>
      <c r="R37" s="630">
        <v>245224</v>
      </c>
      <c r="S37" s="631"/>
      <c r="T37" s="631"/>
      <c r="U37" s="631"/>
      <c r="V37" s="631"/>
      <c r="W37" s="631"/>
      <c r="X37" s="631"/>
      <c r="Y37" s="632"/>
      <c r="Z37" s="633">
        <v>3.1</v>
      </c>
      <c r="AA37" s="633"/>
      <c r="AB37" s="633"/>
      <c r="AC37" s="633"/>
      <c r="AD37" s="634" t="s">
        <v>129</v>
      </c>
      <c r="AE37" s="634"/>
      <c r="AF37" s="634"/>
      <c r="AG37" s="634"/>
      <c r="AH37" s="634"/>
      <c r="AI37" s="634"/>
      <c r="AJ37" s="634"/>
      <c r="AK37" s="634"/>
      <c r="AL37" s="635" t="s">
        <v>129</v>
      </c>
      <c r="AM37" s="636"/>
      <c r="AN37" s="636"/>
      <c r="AO37" s="637"/>
      <c r="AQ37" s="708" t="s">
        <v>332</v>
      </c>
      <c r="AR37" s="709"/>
      <c r="AS37" s="709"/>
      <c r="AT37" s="709"/>
      <c r="AU37" s="709"/>
      <c r="AV37" s="709"/>
      <c r="AW37" s="709"/>
      <c r="AX37" s="709"/>
      <c r="AY37" s="710"/>
      <c r="AZ37" s="630">
        <v>237412</v>
      </c>
      <c r="BA37" s="631"/>
      <c r="BB37" s="631"/>
      <c r="BC37" s="631"/>
      <c r="BD37" s="664"/>
      <c r="BE37" s="664"/>
      <c r="BF37" s="688"/>
      <c r="BG37" s="645" t="s">
        <v>333</v>
      </c>
      <c r="BH37" s="646"/>
      <c r="BI37" s="646"/>
      <c r="BJ37" s="646"/>
      <c r="BK37" s="646"/>
      <c r="BL37" s="646"/>
      <c r="BM37" s="646"/>
      <c r="BN37" s="646"/>
      <c r="BO37" s="646"/>
      <c r="BP37" s="646"/>
      <c r="BQ37" s="646"/>
      <c r="BR37" s="646"/>
      <c r="BS37" s="646"/>
      <c r="BT37" s="646"/>
      <c r="BU37" s="647"/>
      <c r="BV37" s="630">
        <v>-13429</v>
      </c>
      <c r="BW37" s="631"/>
      <c r="BX37" s="631"/>
      <c r="BY37" s="631"/>
      <c r="BZ37" s="631"/>
      <c r="CA37" s="631"/>
      <c r="CB37" s="640"/>
      <c r="CD37" s="645" t="s">
        <v>334</v>
      </c>
      <c r="CE37" s="646"/>
      <c r="CF37" s="646"/>
      <c r="CG37" s="646"/>
      <c r="CH37" s="646"/>
      <c r="CI37" s="646"/>
      <c r="CJ37" s="646"/>
      <c r="CK37" s="646"/>
      <c r="CL37" s="646"/>
      <c r="CM37" s="646"/>
      <c r="CN37" s="646"/>
      <c r="CO37" s="646"/>
      <c r="CP37" s="646"/>
      <c r="CQ37" s="647"/>
      <c r="CR37" s="630">
        <v>134396</v>
      </c>
      <c r="CS37" s="664"/>
      <c r="CT37" s="664"/>
      <c r="CU37" s="664"/>
      <c r="CV37" s="664"/>
      <c r="CW37" s="664"/>
      <c r="CX37" s="664"/>
      <c r="CY37" s="665"/>
      <c r="CZ37" s="635">
        <v>1.8</v>
      </c>
      <c r="DA37" s="666"/>
      <c r="DB37" s="666"/>
      <c r="DC37" s="672"/>
      <c r="DD37" s="639">
        <v>119404</v>
      </c>
      <c r="DE37" s="664"/>
      <c r="DF37" s="664"/>
      <c r="DG37" s="664"/>
      <c r="DH37" s="664"/>
      <c r="DI37" s="664"/>
      <c r="DJ37" s="664"/>
      <c r="DK37" s="665"/>
      <c r="DL37" s="639">
        <v>94299</v>
      </c>
      <c r="DM37" s="664"/>
      <c r="DN37" s="664"/>
      <c r="DO37" s="664"/>
      <c r="DP37" s="664"/>
      <c r="DQ37" s="664"/>
      <c r="DR37" s="664"/>
      <c r="DS37" s="664"/>
      <c r="DT37" s="664"/>
      <c r="DU37" s="664"/>
      <c r="DV37" s="665"/>
      <c r="DW37" s="635">
        <v>2.1</v>
      </c>
      <c r="DX37" s="666"/>
      <c r="DY37" s="666"/>
      <c r="DZ37" s="666"/>
      <c r="EA37" s="666"/>
      <c r="EB37" s="666"/>
      <c r="EC37" s="667"/>
    </row>
    <row r="38" spans="2:133" ht="11.25" customHeight="1" x14ac:dyDescent="0.15">
      <c r="B38" s="627" t="s">
        <v>335</v>
      </c>
      <c r="C38" s="628"/>
      <c r="D38" s="628"/>
      <c r="E38" s="628"/>
      <c r="F38" s="628"/>
      <c r="G38" s="628"/>
      <c r="H38" s="628"/>
      <c r="I38" s="628"/>
      <c r="J38" s="628"/>
      <c r="K38" s="628"/>
      <c r="L38" s="628"/>
      <c r="M38" s="628"/>
      <c r="N38" s="628"/>
      <c r="O38" s="628"/>
      <c r="P38" s="628"/>
      <c r="Q38" s="629"/>
      <c r="R38" s="630">
        <v>87923</v>
      </c>
      <c r="S38" s="631"/>
      <c r="T38" s="631"/>
      <c r="U38" s="631"/>
      <c r="V38" s="631"/>
      <c r="W38" s="631"/>
      <c r="X38" s="631"/>
      <c r="Y38" s="632"/>
      <c r="Z38" s="633">
        <v>1.1000000000000001</v>
      </c>
      <c r="AA38" s="633"/>
      <c r="AB38" s="633"/>
      <c r="AC38" s="633"/>
      <c r="AD38" s="634" t="s">
        <v>129</v>
      </c>
      <c r="AE38" s="634"/>
      <c r="AF38" s="634"/>
      <c r="AG38" s="634"/>
      <c r="AH38" s="634"/>
      <c r="AI38" s="634"/>
      <c r="AJ38" s="634"/>
      <c r="AK38" s="634"/>
      <c r="AL38" s="635" t="s">
        <v>129</v>
      </c>
      <c r="AM38" s="636"/>
      <c r="AN38" s="636"/>
      <c r="AO38" s="637"/>
      <c r="AQ38" s="708" t="s">
        <v>336</v>
      </c>
      <c r="AR38" s="709"/>
      <c r="AS38" s="709"/>
      <c r="AT38" s="709"/>
      <c r="AU38" s="709"/>
      <c r="AV38" s="709"/>
      <c r="AW38" s="709"/>
      <c r="AX38" s="709"/>
      <c r="AY38" s="710"/>
      <c r="AZ38" s="630">
        <v>72114</v>
      </c>
      <c r="BA38" s="631"/>
      <c r="BB38" s="631"/>
      <c r="BC38" s="631"/>
      <c r="BD38" s="664"/>
      <c r="BE38" s="664"/>
      <c r="BF38" s="688"/>
      <c r="BG38" s="645" t="s">
        <v>337</v>
      </c>
      <c r="BH38" s="646"/>
      <c r="BI38" s="646"/>
      <c r="BJ38" s="646"/>
      <c r="BK38" s="646"/>
      <c r="BL38" s="646"/>
      <c r="BM38" s="646"/>
      <c r="BN38" s="646"/>
      <c r="BO38" s="646"/>
      <c r="BP38" s="646"/>
      <c r="BQ38" s="646"/>
      <c r="BR38" s="646"/>
      <c r="BS38" s="646"/>
      <c r="BT38" s="646"/>
      <c r="BU38" s="647"/>
      <c r="BV38" s="630">
        <v>2411</v>
      </c>
      <c r="BW38" s="631"/>
      <c r="BX38" s="631"/>
      <c r="BY38" s="631"/>
      <c r="BZ38" s="631"/>
      <c r="CA38" s="631"/>
      <c r="CB38" s="640"/>
      <c r="CD38" s="645" t="s">
        <v>338</v>
      </c>
      <c r="CE38" s="646"/>
      <c r="CF38" s="646"/>
      <c r="CG38" s="646"/>
      <c r="CH38" s="646"/>
      <c r="CI38" s="646"/>
      <c r="CJ38" s="646"/>
      <c r="CK38" s="646"/>
      <c r="CL38" s="646"/>
      <c r="CM38" s="646"/>
      <c r="CN38" s="646"/>
      <c r="CO38" s="646"/>
      <c r="CP38" s="646"/>
      <c r="CQ38" s="647"/>
      <c r="CR38" s="630">
        <v>858685</v>
      </c>
      <c r="CS38" s="631"/>
      <c r="CT38" s="631"/>
      <c r="CU38" s="631"/>
      <c r="CV38" s="631"/>
      <c r="CW38" s="631"/>
      <c r="CX38" s="631"/>
      <c r="CY38" s="632"/>
      <c r="CZ38" s="635">
        <v>11.6</v>
      </c>
      <c r="DA38" s="666"/>
      <c r="DB38" s="666"/>
      <c r="DC38" s="672"/>
      <c r="DD38" s="639">
        <v>759855</v>
      </c>
      <c r="DE38" s="631"/>
      <c r="DF38" s="631"/>
      <c r="DG38" s="631"/>
      <c r="DH38" s="631"/>
      <c r="DI38" s="631"/>
      <c r="DJ38" s="631"/>
      <c r="DK38" s="632"/>
      <c r="DL38" s="639">
        <v>602766</v>
      </c>
      <c r="DM38" s="631"/>
      <c r="DN38" s="631"/>
      <c r="DO38" s="631"/>
      <c r="DP38" s="631"/>
      <c r="DQ38" s="631"/>
      <c r="DR38" s="631"/>
      <c r="DS38" s="631"/>
      <c r="DT38" s="631"/>
      <c r="DU38" s="631"/>
      <c r="DV38" s="632"/>
      <c r="DW38" s="635">
        <v>13.7</v>
      </c>
      <c r="DX38" s="666"/>
      <c r="DY38" s="666"/>
      <c r="DZ38" s="666"/>
      <c r="EA38" s="666"/>
      <c r="EB38" s="666"/>
      <c r="EC38" s="667"/>
    </row>
    <row r="39" spans="2:133" ht="11.25" customHeight="1" x14ac:dyDescent="0.15">
      <c r="B39" s="627" t="s">
        <v>339</v>
      </c>
      <c r="C39" s="628"/>
      <c r="D39" s="628"/>
      <c r="E39" s="628"/>
      <c r="F39" s="628"/>
      <c r="G39" s="628"/>
      <c r="H39" s="628"/>
      <c r="I39" s="628"/>
      <c r="J39" s="628"/>
      <c r="K39" s="628"/>
      <c r="L39" s="628"/>
      <c r="M39" s="628"/>
      <c r="N39" s="628"/>
      <c r="O39" s="628"/>
      <c r="P39" s="628"/>
      <c r="Q39" s="629"/>
      <c r="R39" s="630">
        <v>228832</v>
      </c>
      <c r="S39" s="631"/>
      <c r="T39" s="631"/>
      <c r="U39" s="631"/>
      <c r="V39" s="631"/>
      <c r="W39" s="631"/>
      <c r="X39" s="631"/>
      <c r="Y39" s="632"/>
      <c r="Z39" s="633">
        <v>2.9</v>
      </c>
      <c r="AA39" s="633"/>
      <c r="AB39" s="633"/>
      <c r="AC39" s="633"/>
      <c r="AD39" s="634">
        <v>11571</v>
      </c>
      <c r="AE39" s="634"/>
      <c r="AF39" s="634"/>
      <c r="AG39" s="634"/>
      <c r="AH39" s="634"/>
      <c r="AI39" s="634"/>
      <c r="AJ39" s="634"/>
      <c r="AK39" s="634"/>
      <c r="AL39" s="635">
        <v>0.3</v>
      </c>
      <c r="AM39" s="636"/>
      <c r="AN39" s="636"/>
      <c r="AO39" s="637"/>
      <c r="AQ39" s="708" t="s">
        <v>340</v>
      </c>
      <c r="AR39" s="709"/>
      <c r="AS39" s="709"/>
      <c r="AT39" s="709"/>
      <c r="AU39" s="709"/>
      <c r="AV39" s="709"/>
      <c r="AW39" s="709"/>
      <c r="AX39" s="709"/>
      <c r="AY39" s="710"/>
      <c r="AZ39" s="630">
        <v>2389</v>
      </c>
      <c r="BA39" s="631"/>
      <c r="BB39" s="631"/>
      <c r="BC39" s="631"/>
      <c r="BD39" s="664"/>
      <c r="BE39" s="664"/>
      <c r="BF39" s="688"/>
      <c r="BG39" s="645" t="s">
        <v>341</v>
      </c>
      <c r="BH39" s="646"/>
      <c r="BI39" s="646"/>
      <c r="BJ39" s="646"/>
      <c r="BK39" s="646"/>
      <c r="BL39" s="646"/>
      <c r="BM39" s="646"/>
      <c r="BN39" s="646"/>
      <c r="BO39" s="646"/>
      <c r="BP39" s="646"/>
      <c r="BQ39" s="646"/>
      <c r="BR39" s="646"/>
      <c r="BS39" s="646"/>
      <c r="BT39" s="646"/>
      <c r="BU39" s="647"/>
      <c r="BV39" s="630">
        <v>3888</v>
      </c>
      <c r="BW39" s="631"/>
      <c r="BX39" s="631"/>
      <c r="BY39" s="631"/>
      <c r="BZ39" s="631"/>
      <c r="CA39" s="631"/>
      <c r="CB39" s="640"/>
      <c r="CD39" s="645" t="s">
        <v>342</v>
      </c>
      <c r="CE39" s="646"/>
      <c r="CF39" s="646"/>
      <c r="CG39" s="646"/>
      <c r="CH39" s="646"/>
      <c r="CI39" s="646"/>
      <c r="CJ39" s="646"/>
      <c r="CK39" s="646"/>
      <c r="CL39" s="646"/>
      <c r="CM39" s="646"/>
      <c r="CN39" s="646"/>
      <c r="CO39" s="646"/>
      <c r="CP39" s="646"/>
      <c r="CQ39" s="647"/>
      <c r="CR39" s="630">
        <v>577482</v>
      </c>
      <c r="CS39" s="664"/>
      <c r="CT39" s="664"/>
      <c r="CU39" s="664"/>
      <c r="CV39" s="664"/>
      <c r="CW39" s="664"/>
      <c r="CX39" s="664"/>
      <c r="CY39" s="665"/>
      <c r="CZ39" s="635">
        <v>7.8</v>
      </c>
      <c r="DA39" s="666"/>
      <c r="DB39" s="666"/>
      <c r="DC39" s="672"/>
      <c r="DD39" s="639">
        <v>165844</v>
      </c>
      <c r="DE39" s="664"/>
      <c r="DF39" s="664"/>
      <c r="DG39" s="664"/>
      <c r="DH39" s="664"/>
      <c r="DI39" s="664"/>
      <c r="DJ39" s="664"/>
      <c r="DK39" s="665"/>
      <c r="DL39" s="639" t="s">
        <v>129</v>
      </c>
      <c r="DM39" s="664"/>
      <c r="DN39" s="664"/>
      <c r="DO39" s="664"/>
      <c r="DP39" s="664"/>
      <c r="DQ39" s="664"/>
      <c r="DR39" s="664"/>
      <c r="DS39" s="664"/>
      <c r="DT39" s="664"/>
      <c r="DU39" s="664"/>
      <c r="DV39" s="665"/>
      <c r="DW39" s="635" t="s">
        <v>129</v>
      </c>
      <c r="DX39" s="666"/>
      <c r="DY39" s="666"/>
      <c r="DZ39" s="666"/>
      <c r="EA39" s="666"/>
      <c r="EB39" s="666"/>
      <c r="EC39" s="667"/>
    </row>
    <row r="40" spans="2:133" ht="11.25" customHeight="1" x14ac:dyDescent="0.15">
      <c r="B40" s="627" t="s">
        <v>343</v>
      </c>
      <c r="C40" s="628"/>
      <c r="D40" s="628"/>
      <c r="E40" s="628"/>
      <c r="F40" s="628"/>
      <c r="G40" s="628"/>
      <c r="H40" s="628"/>
      <c r="I40" s="628"/>
      <c r="J40" s="628"/>
      <c r="K40" s="628"/>
      <c r="L40" s="628"/>
      <c r="M40" s="628"/>
      <c r="N40" s="628"/>
      <c r="O40" s="628"/>
      <c r="P40" s="628"/>
      <c r="Q40" s="629"/>
      <c r="R40" s="630">
        <v>158562</v>
      </c>
      <c r="S40" s="631"/>
      <c r="T40" s="631"/>
      <c r="U40" s="631"/>
      <c r="V40" s="631"/>
      <c r="W40" s="631"/>
      <c r="X40" s="631"/>
      <c r="Y40" s="632"/>
      <c r="Z40" s="633">
        <v>2</v>
      </c>
      <c r="AA40" s="633"/>
      <c r="AB40" s="633"/>
      <c r="AC40" s="633"/>
      <c r="AD40" s="634" t="s">
        <v>129</v>
      </c>
      <c r="AE40" s="634"/>
      <c r="AF40" s="634"/>
      <c r="AG40" s="634"/>
      <c r="AH40" s="634"/>
      <c r="AI40" s="634"/>
      <c r="AJ40" s="634"/>
      <c r="AK40" s="634"/>
      <c r="AL40" s="635" t="s">
        <v>129</v>
      </c>
      <c r="AM40" s="636"/>
      <c r="AN40" s="636"/>
      <c r="AO40" s="637"/>
      <c r="AQ40" s="708" t="s">
        <v>344</v>
      </c>
      <c r="AR40" s="709"/>
      <c r="AS40" s="709"/>
      <c r="AT40" s="709"/>
      <c r="AU40" s="709"/>
      <c r="AV40" s="709"/>
      <c r="AW40" s="709"/>
      <c r="AX40" s="709"/>
      <c r="AY40" s="710"/>
      <c r="AZ40" s="630">
        <v>1285</v>
      </c>
      <c r="BA40" s="631"/>
      <c r="BB40" s="631"/>
      <c r="BC40" s="631"/>
      <c r="BD40" s="664"/>
      <c r="BE40" s="664"/>
      <c r="BF40" s="688"/>
      <c r="BG40" s="711" t="s">
        <v>345</v>
      </c>
      <c r="BH40" s="712"/>
      <c r="BI40" s="712"/>
      <c r="BJ40" s="712"/>
      <c r="BK40" s="712"/>
      <c r="BL40" s="364"/>
      <c r="BM40" s="646" t="s">
        <v>346</v>
      </c>
      <c r="BN40" s="646"/>
      <c r="BO40" s="646"/>
      <c r="BP40" s="646"/>
      <c r="BQ40" s="646"/>
      <c r="BR40" s="646"/>
      <c r="BS40" s="646"/>
      <c r="BT40" s="646"/>
      <c r="BU40" s="647"/>
      <c r="BV40" s="630">
        <v>91</v>
      </c>
      <c r="BW40" s="631"/>
      <c r="BX40" s="631"/>
      <c r="BY40" s="631"/>
      <c r="BZ40" s="631"/>
      <c r="CA40" s="631"/>
      <c r="CB40" s="640"/>
      <c r="CD40" s="645" t="s">
        <v>347</v>
      </c>
      <c r="CE40" s="646"/>
      <c r="CF40" s="646"/>
      <c r="CG40" s="646"/>
      <c r="CH40" s="646"/>
      <c r="CI40" s="646"/>
      <c r="CJ40" s="646"/>
      <c r="CK40" s="646"/>
      <c r="CL40" s="646"/>
      <c r="CM40" s="646"/>
      <c r="CN40" s="646"/>
      <c r="CO40" s="646"/>
      <c r="CP40" s="646"/>
      <c r="CQ40" s="647"/>
      <c r="CR40" s="630">
        <v>4320</v>
      </c>
      <c r="CS40" s="631"/>
      <c r="CT40" s="631"/>
      <c r="CU40" s="631"/>
      <c r="CV40" s="631"/>
      <c r="CW40" s="631"/>
      <c r="CX40" s="631"/>
      <c r="CY40" s="632"/>
      <c r="CZ40" s="635">
        <v>0.1</v>
      </c>
      <c r="DA40" s="666"/>
      <c r="DB40" s="666"/>
      <c r="DC40" s="672"/>
      <c r="DD40" s="639" t="s">
        <v>129</v>
      </c>
      <c r="DE40" s="631"/>
      <c r="DF40" s="631"/>
      <c r="DG40" s="631"/>
      <c r="DH40" s="631"/>
      <c r="DI40" s="631"/>
      <c r="DJ40" s="631"/>
      <c r="DK40" s="632"/>
      <c r="DL40" s="639" t="s">
        <v>129</v>
      </c>
      <c r="DM40" s="631"/>
      <c r="DN40" s="631"/>
      <c r="DO40" s="631"/>
      <c r="DP40" s="631"/>
      <c r="DQ40" s="631"/>
      <c r="DR40" s="631"/>
      <c r="DS40" s="631"/>
      <c r="DT40" s="631"/>
      <c r="DU40" s="631"/>
      <c r="DV40" s="632"/>
      <c r="DW40" s="635" t="s">
        <v>129</v>
      </c>
      <c r="DX40" s="666"/>
      <c r="DY40" s="666"/>
      <c r="DZ40" s="666"/>
      <c r="EA40" s="666"/>
      <c r="EB40" s="666"/>
      <c r="EC40" s="667"/>
    </row>
    <row r="41" spans="2:133" ht="11.25" customHeight="1" x14ac:dyDescent="0.15">
      <c r="B41" s="627" t="s">
        <v>348</v>
      </c>
      <c r="C41" s="628"/>
      <c r="D41" s="628"/>
      <c r="E41" s="628"/>
      <c r="F41" s="628"/>
      <c r="G41" s="628"/>
      <c r="H41" s="628"/>
      <c r="I41" s="628"/>
      <c r="J41" s="628"/>
      <c r="K41" s="628"/>
      <c r="L41" s="628"/>
      <c r="M41" s="628"/>
      <c r="N41" s="628"/>
      <c r="O41" s="628"/>
      <c r="P41" s="628"/>
      <c r="Q41" s="629"/>
      <c r="R41" s="630" t="s">
        <v>129</v>
      </c>
      <c r="S41" s="631"/>
      <c r="T41" s="631"/>
      <c r="U41" s="631"/>
      <c r="V41" s="631"/>
      <c r="W41" s="631"/>
      <c r="X41" s="631"/>
      <c r="Y41" s="632"/>
      <c r="Z41" s="633" t="s">
        <v>129</v>
      </c>
      <c r="AA41" s="633"/>
      <c r="AB41" s="633"/>
      <c r="AC41" s="633"/>
      <c r="AD41" s="634" t="s">
        <v>129</v>
      </c>
      <c r="AE41" s="634"/>
      <c r="AF41" s="634"/>
      <c r="AG41" s="634"/>
      <c r="AH41" s="634"/>
      <c r="AI41" s="634"/>
      <c r="AJ41" s="634"/>
      <c r="AK41" s="634"/>
      <c r="AL41" s="635" t="s">
        <v>129</v>
      </c>
      <c r="AM41" s="636"/>
      <c r="AN41" s="636"/>
      <c r="AO41" s="637"/>
      <c r="AQ41" s="708" t="s">
        <v>349</v>
      </c>
      <c r="AR41" s="709"/>
      <c r="AS41" s="709"/>
      <c r="AT41" s="709"/>
      <c r="AU41" s="709"/>
      <c r="AV41" s="709"/>
      <c r="AW41" s="709"/>
      <c r="AX41" s="709"/>
      <c r="AY41" s="710"/>
      <c r="AZ41" s="630">
        <v>145725</v>
      </c>
      <c r="BA41" s="631"/>
      <c r="BB41" s="631"/>
      <c r="BC41" s="631"/>
      <c r="BD41" s="664"/>
      <c r="BE41" s="664"/>
      <c r="BF41" s="688"/>
      <c r="BG41" s="711"/>
      <c r="BH41" s="712"/>
      <c r="BI41" s="712"/>
      <c r="BJ41" s="712"/>
      <c r="BK41" s="712"/>
      <c r="BL41" s="364"/>
      <c r="BM41" s="646" t="s">
        <v>350</v>
      </c>
      <c r="BN41" s="646"/>
      <c r="BO41" s="646"/>
      <c r="BP41" s="646"/>
      <c r="BQ41" s="646"/>
      <c r="BR41" s="646"/>
      <c r="BS41" s="646"/>
      <c r="BT41" s="646"/>
      <c r="BU41" s="647"/>
      <c r="BV41" s="630" t="s">
        <v>129</v>
      </c>
      <c r="BW41" s="631"/>
      <c r="BX41" s="631"/>
      <c r="BY41" s="631"/>
      <c r="BZ41" s="631"/>
      <c r="CA41" s="631"/>
      <c r="CB41" s="640"/>
      <c r="CD41" s="645" t="s">
        <v>351</v>
      </c>
      <c r="CE41" s="646"/>
      <c r="CF41" s="646"/>
      <c r="CG41" s="646"/>
      <c r="CH41" s="646"/>
      <c r="CI41" s="646"/>
      <c r="CJ41" s="646"/>
      <c r="CK41" s="646"/>
      <c r="CL41" s="646"/>
      <c r="CM41" s="646"/>
      <c r="CN41" s="646"/>
      <c r="CO41" s="646"/>
      <c r="CP41" s="646"/>
      <c r="CQ41" s="647"/>
      <c r="CR41" s="630" t="s">
        <v>129</v>
      </c>
      <c r="CS41" s="664"/>
      <c r="CT41" s="664"/>
      <c r="CU41" s="664"/>
      <c r="CV41" s="664"/>
      <c r="CW41" s="664"/>
      <c r="CX41" s="664"/>
      <c r="CY41" s="665"/>
      <c r="CZ41" s="635" t="s">
        <v>129</v>
      </c>
      <c r="DA41" s="666"/>
      <c r="DB41" s="666"/>
      <c r="DC41" s="672"/>
      <c r="DD41" s="639" t="s">
        <v>129</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352</v>
      </c>
      <c r="C42" s="628"/>
      <c r="D42" s="628"/>
      <c r="E42" s="628"/>
      <c r="F42" s="628"/>
      <c r="G42" s="628"/>
      <c r="H42" s="628"/>
      <c r="I42" s="628"/>
      <c r="J42" s="628"/>
      <c r="K42" s="628"/>
      <c r="L42" s="628"/>
      <c r="M42" s="628"/>
      <c r="N42" s="628"/>
      <c r="O42" s="628"/>
      <c r="P42" s="628"/>
      <c r="Q42" s="629"/>
      <c r="R42" s="630" t="s">
        <v>129</v>
      </c>
      <c r="S42" s="631"/>
      <c r="T42" s="631"/>
      <c r="U42" s="631"/>
      <c r="V42" s="631"/>
      <c r="W42" s="631"/>
      <c r="X42" s="631"/>
      <c r="Y42" s="632"/>
      <c r="Z42" s="633" t="s">
        <v>129</v>
      </c>
      <c r="AA42" s="633"/>
      <c r="AB42" s="633"/>
      <c r="AC42" s="633"/>
      <c r="AD42" s="634" t="s">
        <v>129</v>
      </c>
      <c r="AE42" s="634"/>
      <c r="AF42" s="634"/>
      <c r="AG42" s="634"/>
      <c r="AH42" s="634"/>
      <c r="AI42" s="634"/>
      <c r="AJ42" s="634"/>
      <c r="AK42" s="634"/>
      <c r="AL42" s="635" t="s">
        <v>129</v>
      </c>
      <c r="AM42" s="636"/>
      <c r="AN42" s="636"/>
      <c r="AO42" s="637"/>
      <c r="AQ42" s="718" t="s">
        <v>344</v>
      </c>
      <c r="AR42" s="719"/>
      <c r="AS42" s="719"/>
      <c r="AT42" s="719"/>
      <c r="AU42" s="719"/>
      <c r="AV42" s="719"/>
      <c r="AW42" s="719"/>
      <c r="AX42" s="719"/>
      <c r="AY42" s="720"/>
      <c r="AZ42" s="724">
        <v>471874</v>
      </c>
      <c r="BA42" s="725"/>
      <c r="BB42" s="725"/>
      <c r="BC42" s="725"/>
      <c r="BD42" s="701"/>
      <c r="BE42" s="701"/>
      <c r="BF42" s="703"/>
      <c r="BG42" s="713"/>
      <c r="BH42" s="714"/>
      <c r="BI42" s="714"/>
      <c r="BJ42" s="714"/>
      <c r="BK42" s="714"/>
      <c r="BL42" s="365"/>
      <c r="BM42" s="656" t="s">
        <v>353</v>
      </c>
      <c r="BN42" s="656"/>
      <c r="BO42" s="656"/>
      <c r="BP42" s="656"/>
      <c r="BQ42" s="656"/>
      <c r="BR42" s="656"/>
      <c r="BS42" s="656"/>
      <c r="BT42" s="656"/>
      <c r="BU42" s="657"/>
      <c r="BV42" s="724">
        <v>323</v>
      </c>
      <c r="BW42" s="725"/>
      <c r="BX42" s="725"/>
      <c r="BY42" s="725"/>
      <c r="BZ42" s="725"/>
      <c r="CA42" s="725"/>
      <c r="CB42" s="737"/>
      <c r="CD42" s="627" t="s">
        <v>354</v>
      </c>
      <c r="CE42" s="628"/>
      <c r="CF42" s="628"/>
      <c r="CG42" s="628"/>
      <c r="CH42" s="628"/>
      <c r="CI42" s="628"/>
      <c r="CJ42" s="628"/>
      <c r="CK42" s="628"/>
      <c r="CL42" s="628"/>
      <c r="CM42" s="628"/>
      <c r="CN42" s="628"/>
      <c r="CO42" s="628"/>
      <c r="CP42" s="628"/>
      <c r="CQ42" s="629"/>
      <c r="CR42" s="630">
        <v>425491</v>
      </c>
      <c r="CS42" s="664"/>
      <c r="CT42" s="664"/>
      <c r="CU42" s="664"/>
      <c r="CV42" s="664"/>
      <c r="CW42" s="664"/>
      <c r="CX42" s="664"/>
      <c r="CY42" s="665"/>
      <c r="CZ42" s="635">
        <v>5.7</v>
      </c>
      <c r="DA42" s="666"/>
      <c r="DB42" s="666"/>
      <c r="DC42" s="672"/>
      <c r="DD42" s="639">
        <v>218997</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355</v>
      </c>
      <c r="C43" s="628"/>
      <c r="D43" s="628"/>
      <c r="E43" s="628"/>
      <c r="F43" s="628"/>
      <c r="G43" s="628"/>
      <c r="H43" s="628"/>
      <c r="I43" s="628"/>
      <c r="J43" s="628"/>
      <c r="K43" s="628"/>
      <c r="L43" s="628"/>
      <c r="M43" s="628"/>
      <c r="N43" s="628"/>
      <c r="O43" s="628"/>
      <c r="P43" s="628"/>
      <c r="Q43" s="629"/>
      <c r="R43" s="630">
        <v>108862</v>
      </c>
      <c r="S43" s="631"/>
      <c r="T43" s="631"/>
      <c r="U43" s="631"/>
      <c r="V43" s="631"/>
      <c r="W43" s="631"/>
      <c r="X43" s="631"/>
      <c r="Y43" s="632"/>
      <c r="Z43" s="633">
        <v>1.4</v>
      </c>
      <c r="AA43" s="633"/>
      <c r="AB43" s="633"/>
      <c r="AC43" s="633"/>
      <c r="AD43" s="634" t="s">
        <v>129</v>
      </c>
      <c r="AE43" s="634"/>
      <c r="AF43" s="634"/>
      <c r="AG43" s="634"/>
      <c r="AH43" s="634"/>
      <c r="AI43" s="634"/>
      <c r="AJ43" s="634"/>
      <c r="AK43" s="634"/>
      <c r="AL43" s="635" t="s">
        <v>129</v>
      </c>
      <c r="AM43" s="636"/>
      <c r="AN43" s="636"/>
      <c r="AO43" s="637"/>
      <c r="BV43" s="219"/>
      <c r="BW43" s="219"/>
      <c r="BX43" s="219"/>
      <c r="BY43" s="219"/>
      <c r="BZ43" s="219"/>
      <c r="CA43" s="219"/>
      <c r="CB43" s="219"/>
      <c r="CD43" s="627" t="s">
        <v>356</v>
      </c>
      <c r="CE43" s="628"/>
      <c r="CF43" s="628"/>
      <c r="CG43" s="628"/>
      <c r="CH43" s="628"/>
      <c r="CI43" s="628"/>
      <c r="CJ43" s="628"/>
      <c r="CK43" s="628"/>
      <c r="CL43" s="628"/>
      <c r="CM43" s="628"/>
      <c r="CN43" s="628"/>
      <c r="CO43" s="628"/>
      <c r="CP43" s="628"/>
      <c r="CQ43" s="629"/>
      <c r="CR43" s="630">
        <v>10378</v>
      </c>
      <c r="CS43" s="664"/>
      <c r="CT43" s="664"/>
      <c r="CU43" s="664"/>
      <c r="CV43" s="664"/>
      <c r="CW43" s="664"/>
      <c r="CX43" s="664"/>
      <c r="CY43" s="665"/>
      <c r="CZ43" s="635">
        <v>0.1</v>
      </c>
      <c r="DA43" s="666"/>
      <c r="DB43" s="666"/>
      <c r="DC43" s="672"/>
      <c r="DD43" s="639">
        <v>10378</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357</v>
      </c>
      <c r="C44" s="675"/>
      <c r="D44" s="675"/>
      <c r="E44" s="675"/>
      <c r="F44" s="675"/>
      <c r="G44" s="675"/>
      <c r="H44" s="675"/>
      <c r="I44" s="675"/>
      <c r="J44" s="675"/>
      <c r="K44" s="675"/>
      <c r="L44" s="675"/>
      <c r="M44" s="675"/>
      <c r="N44" s="675"/>
      <c r="O44" s="675"/>
      <c r="P44" s="675"/>
      <c r="Q44" s="676"/>
      <c r="R44" s="724">
        <v>7814575</v>
      </c>
      <c r="S44" s="725"/>
      <c r="T44" s="725"/>
      <c r="U44" s="725"/>
      <c r="V44" s="725"/>
      <c r="W44" s="725"/>
      <c r="X44" s="725"/>
      <c r="Y44" s="726"/>
      <c r="Z44" s="727">
        <v>100</v>
      </c>
      <c r="AA44" s="727"/>
      <c r="AB44" s="727"/>
      <c r="AC44" s="727"/>
      <c r="AD44" s="728">
        <v>4297255</v>
      </c>
      <c r="AE44" s="728"/>
      <c r="AF44" s="728"/>
      <c r="AG44" s="728"/>
      <c r="AH44" s="728"/>
      <c r="AI44" s="728"/>
      <c r="AJ44" s="728"/>
      <c r="AK44" s="728"/>
      <c r="AL44" s="729">
        <v>100</v>
      </c>
      <c r="AM44" s="702"/>
      <c r="AN44" s="702"/>
      <c r="AO44" s="730"/>
      <c r="CD44" s="731" t="s">
        <v>305</v>
      </c>
      <c r="CE44" s="732"/>
      <c r="CF44" s="627" t="s">
        <v>358</v>
      </c>
      <c r="CG44" s="628"/>
      <c r="CH44" s="628"/>
      <c r="CI44" s="628"/>
      <c r="CJ44" s="628"/>
      <c r="CK44" s="628"/>
      <c r="CL44" s="628"/>
      <c r="CM44" s="628"/>
      <c r="CN44" s="628"/>
      <c r="CO44" s="628"/>
      <c r="CP44" s="628"/>
      <c r="CQ44" s="629"/>
      <c r="CR44" s="630">
        <v>388067</v>
      </c>
      <c r="CS44" s="631"/>
      <c r="CT44" s="631"/>
      <c r="CU44" s="631"/>
      <c r="CV44" s="631"/>
      <c r="CW44" s="631"/>
      <c r="CX44" s="631"/>
      <c r="CY44" s="632"/>
      <c r="CZ44" s="635">
        <v>5.2</v>
      </c>
      <c r="DA44" s="636"/>
      <c r="DB44" s="636"/>
      <c r="DC44" s="648"/>
      <c r="DD44" s="639">
        <v>212572</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359</v>
      </c>
      <c r="CG45" s="628"/>
      <c r="CH45" s="628"/>
      <c r="CI45" s="628"/>
      <c r="CJ45" s="628"/>
      <c r="CK45" s="628"/>
      <c r="CL45" s="628"/>
      <c r="CM45" s="628"/>
      <c r="CN45" s="628"/>
      <c r="CO45" s="628"/>
      <c r="CP45" s="628"/>
      <c r="CQ45" s="629"/>
      <c r="CR45" s="630">
        <v>35259</v>
      </c>
      <c r="CS45" s="664"/>
      <c r="CT45" s="664"/>
      <c r="CU45" s="664"/>
      <c r="CV45" s="664"/>
      <c r="CW45" s="664"/>
      <c r="CX45" s="664"/>
      <c r="CY45" s="665"/>
      <c r="CZ45" s="635">
        <v>0.5</v>
      </c>
      <c r="DA45" s="666"/>
      <c r="DB45" s="666"/>
      <c r="DC45" s="672"/>
      <c r="DD45" s="639">
        <v>9580</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361</v>
      </c>
      <c r="CG46" s="628"/>
      <c r="CH46" s="628"/>
      <c r="CI46" s="628"/>
      <c r="CJ46" s="628"/>
      <c r="CK46" s="628"/>
      <c r="CL46" s="628"/>
      <c r="CM46" s="628"/>
      <c r="CN46" s="628"/>
      <c r="CO46" s="628"/>
      <c r="CP46" s="628"/>
      <c r="CQ46" s="629"/>
      <c r="CR46" s="630">
        <v>341977</v>
      </c>
      <c r="CS46" s="631"/>
      <c r="CT46" s="631"/>
      <c r="CU46" s="631"/>
      <c r="CV46" s="631"/>
      <c r="CW46" s="631"/>
      <c r="CX46" s="631"/>
      <c r="CY46" s="632"/>
      <c r="CZ46" s="635">
        <v>4.5999999999999996</v>
      </c>
      <c r="DA46" s="636"/>
      <c r="DB46" s="636"/>
      <c r="DC46" s="648"/>
      <c r="DD46" s="639">
        <v>195121</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362</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363</v>
      </c>
      <c r="CG47" s="628"/>
      <c r="CH47" s="628"/>
      <c r="CI47" s="628"/>
      <c r="CJ47" s="628"/>
      <c r="CK47" s="628"/>
      <c r="CL47" s="628"/>
      <c r="CM47" s="628"/>
      <c r="CN47" s="628"/>
      <c r="CO47" s="628"/>
      <c r="CP47" s="628"/>
      <c r="CQ47" s="629"/>
      <c r="CR47" s="630">
        <v>37424</v>
      </c>
      <c r="CS47" s="664"/>
      <c r="CT47" s="664"/>
      <c r="CU47" s="664"/>
      <c r="CV47" s="664"/>
      <c r="CW47" s="664"/>
      <c r="CX47" s="664"/>
      <c r="CY47" s="665"/>
      <c r="CZ47" s="635">
        <v>0.5</v>
      </c>
      <c r="DA47" s="666"/>
      <c r="DB47" s="666"/>
      <c r="DC47" s="672"/>
      <c r="DD47" s="639">
        <v>6425</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364</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365</v>
      </c>
      <c r="CG48" s="628"/>
      <c r="CH48" s="628"/>
      <c r="CI48" s="628"/>
      <c r="CJ48" s="628"/>
      <c r="CK48" s="628"/>
      <c r="CL48" s="628"/>
      <c r="CM48" s="628"/>
      <c r="CN48" s="628"/>
      <c r="CO48" s="628"/>
      <c r="CP48" s="628"/>
      <c r="CQ48" s="629"/>
      <c r="CR48" s="630" t="s">
        <v>129</v>
      </c>
      <c r="CS48" s="631"/>
      <c r="CT48" s="631"/>
      <c r="CU48" s="631"/>
      <c r="CV48" s="631"/>
      <c r="CW48" s="631"/>
      <c r="CX48" s="631"/>
      <c r="CY48" s="632"/>
      <c r="CZ48" s="635" t="s">
        <v>129</v>
      </c>
      <c r="DA48" s="636"/>
      <c r="DB48" s="636"/>
      <c r="DC48" s="648"/>
      <c r="DD48" s="639" t="s">
        <v>129</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366</v>
      </c>
      <c r="CE49" s="675"/>
      <c r="CF49" s="675"/>
      <c r="CG49" s="675"/>
      <c r="CH49" s="675"/>
      <c r="CI49" s="675"/>
      <c r="CJ49" s="675"/>
      <c r="CK49" s="675"/>
      <c r="CL49" s="675"/>
      <c r="CM49" s="675"/>
      <c r="CN49" s="675"/>
      <c r="CO49" s="675"/>
      <c r="CP49" s="675"/>
      <c r="CQ49" s="676"/>
      <c r="CR49" s="724">
        <v>7403339</v>
      </c>
      <c r="CS49" s="701"/>
      <c r="CT49" s="701"/>
      <c r="CU49" s="701"/>
      <c r="CV49" s="701"/>
      <c r="CW49" s="701"/>
      <c r="CX49" s="701"/>
      <c r="CY49" s="738"/>
      <c r="CZ49" s="729">
        <v>100</v>
      </c>
      <c r="DA49" s="739"/>
      <c r="DB49" s="739"/>
      <c r="DC49" s="740"/>
      <c r="DD49" s="741">
        <v>4549452</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367</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368</v>
      </c>
      <c r="DK2" s="752"/>
      <c r="DL2" s="752"/>
      <c r="DM2" s="752"/>
      <c r="DN2" s="752"/>
      <c r="DO2" s="753"/>
      <c r="DP2" s="224"/>
      <c r="DQ2" s="751" t="s">
        <v>369</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370</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371</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372</v>
      </c>
      <c r="B5" s="757"/>
      <c r="C5" s="757"/>
      <c r="D5" s="757"/>
      <c r="E5" s="757"/>
      <c r="F5" s="757"/>
      <c r="G5" s="757"/>
      <c r="H5" s="757"/>
      <c r="I5" s="757"/>
      <c r="J5" s="757"/>
      <c r="K5" s="757"/>
      <c r="L5" s="757"/>
      <c r="M5" s="757"/>
      <c r="N5" s="757"/>
      <c r="O5" s="757"/>
      <c r="P5" s="758"/>
      <c r="Q5" s="762" t="s">
        <v>373</v>
      </c>
      <c r="R5" s="763"/>
      <c r="S5" s="763"/>
      <c r="T5" s="763"/>
      <c r="U5" s="764"/>
      <c r="V5" s="762" t="s">
        <v>374</v>
      </c>
      <c r="W5" s="763"/>
      <c r="X5" s="763"/>
      <c r="Y5" s="763"/>
      <c r="Z5" s="764"/>
      <c r="AA5" s="762" t="s">
        <v>375</v>
      </c>
      <c r="AB5" s="763"/>
      <c r="AC5" s="763"/>
      <c r="AD5" s="763"/>
      <c r="AE5" s="763"/>
      <c r="AF5" s="768" t="s">
        <v>376</v>
      </c>
      <c r="AG5" s="763"/>
      <c r="AH5" s="763"/>
      <c r="AI5" s="763"/>
      <c r="AJ5" s="769"/>
      <c r="AK5" s="763" t="s">
        <v>377</v>
      </c>
      <c r="AL5" s="763"/>
      <c r="AM5" s="763"/>
      <c r="AN5" s="763"/>
      <c r="AO5" s="764"/>
      <c r="AP5" s="762" t="s">
        <v>378</v>
      </c>
      <c r="AQ5" s="763"/>
      <c r="AR5" s="763"/>
      <c r="AS5" s="763"/>
      <c r="AT5" s="764"/>
      <c r="AU5" s="762" t="s">
        <v>379</v>
      </c>
      <c r="AV5" s="763"/>
      <c r="AW5" s="763"/>
      <c r="AX5" s="763"/>
      <c r="AY5" s="769"/>
      <c r="AZ5" s="228"/>
      <c r="BA5" s="228"/>
      <c r="BB5" s="228"/>
      <c r="BC5" s="228"/>
      <c r="BD5" s="228"/>
      <c r="BE5" s="229"/>
      <c r="BF5" s="229"/>
      <c r="BG5" s="229"/>
      <c r="BH5" s="229"/>
      <c r="BI5" s="229"/>
      <c r="BJ5" s="229"/>
      <c r="BK5" s="229"/>
      <c r="BL5" s="229"/>
      <c r="BM5" s="229"/>
      <c r="BN5" s="229"/>
      <c r="BO5" s="229"/>
      <c r="BP5" s="229"/>
      <c r="BQ5" s="756" t="s">
        <v>380</v>
      </c>
      <c r="BR5" s="757"/>
      <c r="BS5" s="757"/>
      <c r="BT5" s="757"/>
      <c r="BU5" s="757"/>
      <c r="BV5" s="757"/>
      <c r="BW5" s="757"/>
      <c r="BX5" s="757"/>
      <c r="BY5" s="757"/>
      <c r="BZ5" s="757"/>
      <c r="CA5" s="757"/>
      <c r="CB5" s="757"/>
      <c r="CC5" s="757"/>
      <c r="CD5" s="757"/>
      <c r="CE5" s="757"/>
      <c r="CF5" s="757"/>
      <c r="CG5" s="758"/>
      <c r="CH5" s="762" t="s">
        <v>381</v>
      </c>
      <c r="CI5" s="763"/>
      <c r="CJ5" s="763"/>
      <c r="CK5" s="763"/>
      <c r="CL5" s="764"/>
      <c r="CM5" s="762" t="s">
        <v>382</v>
      </c>
      <c r="CN5" s="763"/>
      <c r="CO5" s="763"/>
      <c r="CP5" s="763"/>
      <c r="CQ5" s="764"/>
      <c r="CR5" s="762" t="s">
        <v>383</v>
      </c>
      <c r="CS5" s="763"/>
      <c r="CT5" s="763"/>
      <c r="CU5" s="763"/>
      <c r="CV5" s="764"/>
      <c r="CW5" s="762" t="s">
        <v>384</v>
      </c>
      <c r="CX5" s="763"/>
      <c r="CY5" s="763"/>
      <c r="CZ5" s="763"/>
      <c r="DA5" s="764"/>
      <c r="DB5" s="762" t="s">
        <v>385</v>
      </c>
      <c r="DC5" s="763"/>
      <c r="DD5" s="763"/>
      <c r="DE5" s="763"/>
      <c r="DF5" s="764"/>
      <c r="DG5" s="792" t="s">
        <v>386</v>
      </c>
      <c r="DH5" s="793"/>
      <c r="DI5" s="793"/>
      <c r="DJ5" s="793"/>
      <c r="DK5" s="794"/>
      <c r="DL5" s="792" t="s">
        <v>387</v>
      </c>
      <c r="DM5" s="793"/>
      <c r="DN5" s="793"/>
      <c r="DO5" s="793"/>
      <c r="DP5" s="794"/>
      <c r="DQ5" s="762" t="s">
        <v>388</v>
      </c>
      <c r="DR5" s="763"/>
      <c r="DS5" s="763"/>
      <c r="DT5" s="763"/>
      <c r="DU5" s="764"/>
      <c r="DV5" s="762" t="s">
        <v>379</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389</v>
      </c>
      <c r="C7" s="779"/>
      <c r="D7" s="779"/>
      <c r="E7" s="779"/>
      <c r="F7" s="779"/>
      <c r="G7" s="779"/>
      <c r="H7" s="779"/>
      <c r="I7" s="779"/>
      <c r="J7" s="779"/>
      <c r="K7" s="779"/>
      <c r="L7" s="779"/>
      <c r="M7" s="779"/>
      <c r="N7" s="779"/>
      <c r="O7" s="779"/>
      <c r="P7" s="780"/>
      <c r="Q7" s="781">
        <v>7817</v>
      </c>
      <c r="R7" s="782"/>
      <c r="S7" s="782"/>
      <c r="T7" s="782"/>
      <c r="U7" s="782"/>
      <c r="V7" s="782">
        <v>7406</v>
      </c>
      <c r="W7" s="782"/>
      <c r="X7" s="782"/>
      <c r="Y7" s="782"/>
      <c r="Z7" s="782"/>
      <c r="AA7" s="782">
        <v>411</v>
      </c>
      <c r="AB7" s="782"/>
      <c r="AC7" s="782"/>
      <c r="AD7" s="782"/>
      <c r="AE7" s="783"/>
      <c r="AF7" s="784">
        <v>331</v>
      </c>
      <c r="AG7" s="785"/>
      <c r="AH7" s="785"/>
      <c r="AI7" s="785"/>
      <c r="AJ7" s="786"/>
      <c r="AK7" s="787">
        <v>248</v>
      </c>
      <c r="AL7" s="788"/>
      <c r="AM7" s="788"/>
      <c r="AN7" s="788"/>
      <c r="AO7" s="788"/>
      <c r="AP7" s="788">
        <v>6058</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0"/>
    </row>
    <row r="8" spans="1:131" s="231" customFormat="1" ht="26.25" customHeight="1" x14ac:dyDescent="0.15">
      <c r="A8" s="234">
        <v>2</v>
      </c>
      <c r="B8" s="809" t="s">
        <v>390</v>
      </c>
      <c r="C8" s="810"/>
      <c r="D8" s="810"/>
      <c r="E8" s="810"/>
      <c r="F8" s="810"/>
      <c r="G8" s="810"/>
      <c r="H8" s="810"/>
      <c r="I8" s="810"/>
      <c r="J8" s="810"/>
      <c r="K8" s="810"/>
      <c r="L8" s="810"/>
      <c r="M8" s="810"/>
      <c r="N8" s="810"/>
      <c r="O8" s="810"/>
      <c r="P8" s="811"/>
      <c r="Q8" s="812">
        <v>3</v>
      </c>
      <c r="R8" s="813"/>
      <c r="S8" s="813"/>
      <c r="T8" s="813"/>
      <c r="U8" s="813"/>
      <c r="V8" s="813">
        <v>3</v>
      </c>
      <c r="W8" s="813"/>
      <c r="X8" s="813"/>
      <c r="Y8" s="813"/>
      <c r="Z8" s="813"/>
      <c r="AA8" s="813">
        <v>0</v>
      </c>
      <c r="AB8" s="813"/>
      <c r="AC8" s="813"/>
      <c r="AD8" s="813"/>
      <c r="AE8" s="814"/>
      <c r="AF8" s="815" t="s">
        <v>391</v>
      </c>
      <c r="AG8" s="816"/>
      <c r="AH8" s="816"/>
      <c r="AI8" s="816"/>
      <c r="AJ8" s="817"/>
      <c r="AK8" s="798" t="s">
        <v>600</v>
      </c>
      <c r="AL8" s="799"/>
      <c r="AM8" s="799"/>
      <c r="AN8" s="799"/>
      <c r="AO8" s="799"/>
      <c r="AP8" s="799" t="s">
        <v>598</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t="s">
        <v>392</v>
      </c>
      <c r="C9" s="810"/>
      <c r="D9" s="810"/>
      <c r="E9" s="810"/>
      <c r="F9" s="810"/>
      <c r="G9" s="810"/>
      <c r="H9" s="810"/>
      <c r="I9" s="810"/>
      <c r="J9" s="810"/>
      <c r="K9" s="810"/>
      <c r="L9" s="810"/>
      <c r="M9" s="810"/>
      <c r="N9" s="810"/>
      <c r="O9" s="810"/>
      <c r="P9" s="811"/>
      <c r="Q9" s="812">
        <v>11</v>
      </c>
      <c r="R9" s="813"/>
      <c r="S9" s="813"/>
      <c r="T9" s="813"/>
      <c r="U9" s="813"/>
      <c r="V9" s="813">
        <v>11</v>
      </c>
      <c r="W9" s="813"/>
      <c r="X9" s="813"/>
      <c r="Y9" s="813"/>
      <c r="Z9" s="813"/>
      <c r="AA9" s="813">
        <v>0</v>
      </c>
      <c r="AB9" s="813"/>
      <c r="AC9" s="813"/>
      <c r="AD9" s="813"/>
      <c r="AE9" s="814"/>
      <c r="AF9" s="815" t="s">
        <v>393</v>
      </c>
      <c r="AG9" s="816"/>
      <c r="AH9" s="816"/>
      <c r="AI9" s="816"/>
      <c r="AJ9" s="817"/>
      <c r="AK9" s="798">
        <v>9</v>
      </c>
      <c r="AL9" s="799"/>
      <c r="AM9" s="799"/>
      <c r="AN9" s="799"/>
      <c r="AO9" s="799"/>
      <c r="AP9" s="799" t="s">
        <v>599</v>
      </c>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t="s">
        <v>394</v>
      </c>
      <c r="C10" s="810"/>
      <c r="D10" s="810"/>
      <c r="E10" s="810"/>
      <c r="F10" s="810"/>
      <c r="G10" s="810"/>
      <c r="H10" s="810"/>
      <c r="I10" s="810"/>
      <c r="J10" s="810"/>
      <c r="K10" s="810"/>
      <c r="L10" s="810"/>
      <c r="M10" s="810"/>
      <c r="N10" s="810"/>
      <c r="O10" s="810"/>
      <c r="P10" s="811"/>
      <c r="Q10" s="812">
        <v>6</v>
      </c>
      <c r="R10" s="813"/>
      <c r="S10" s="813"/>
      <c r="T10" s="813"/>
      <c r="U10" s="813"/>
      <c r="V10" s="813">
        <v>6</v>
      </c>
      <c r="W10" s="813"/>
      <c r="X10" s="813"/>
      <c r="Y10" s="813"/>
      <c r="Z10" s="813"/>
      <c r="AA10" s="813">
        <v>0</v>
      </c>
      <c r="AB10" s="813"/>
      <c r="AC10" s="813"/>
      <c r="AD10" s="813"/>
      <c r="AE10" s="814"/>
      <c r="AF10" s="815" t="s">
        <v>393</v>
      </c>
      <c r="AG10" s="816"/>
      <c r="AH10" s="816"/>
      <c r="AI10" s="816"/>
      <c r="AJ10" s="817"/>
      <c r="AK10" s="798" t="s">
        <v>596</v>
      </c>
      <c r="AL10" s="799"/>
      <c r="AM10" s="799"/>
      <c r="AN10" s="799"/>
      <c r="AO10" s="799"/>
      <c r="AP10" s="799" t="s">
        <v>597</v>
      </c>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395</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396</v>
      </c>
      <c r="B23" s="818" t="s">
        <v>397</v>
      </c>
      <c r="C23" s="819"/>
      <c r="D23" s="819"/>
      <c r="E23" s="819"/>
      <c r="F23" s="819"/>
      <c r="G23" s="819"/>
      <c r="H23" s="819"/>
      <c r="I23" s="819"/>
      <c r="J23" s="819"/>
      <c r="K23" s="819"/>
      <c r="L23" s="819"/>
      <c r="M23" s="819"/>
      <c r="N23" s="819"/>
      <c r="O23" s="819"/>
      <c r="P23" s="820"/>
      <c r="Q23" s="821">
        <v>7826</v>
      </c>
      <c r="R23" s="822"/>
      <c r="S23" s="822"/>
      <c r="T23" s="822"/>
      <c r="U23" s="822"/>
      <c r="V23" s="822">
        <v>7414</v>
      </c>
      <c r="W23" s="822"/>
      <c r="X23" s="822"/>
      <c r="Y23" s="822"/>
      <c r="Z23" s="822"/>
      <c r="AA23" s="822">
        <v>411</v>
      </c>
      <c r="AB23" s="822"/>
      <c r="AC23" s="822"/>
      <c r="AD23" s="822"/>
      <c r="AE23" s="823"/>
      <c r="AF23" s="824">
        <v>331</v>
      </c>
      <c r="AG23" s="822"/>
      <c r="AH23" s="822"/>
      <c r="AI23" s="822"/>
      <c r="AJ23" s="825"/>
      <c r="AK23" s="826"/>
      <c r="AL23" s="827"/>
      <c r="AM23" s="827"/>
      <c r="AN23" s="827"/>
      <c r="AO23" s="827"/>
      <c r="AP23" s="822">
        <v>6058</v>
      </c>
      <c r="AQ23" s="822"/>
      <c r="AR23" s="822"/>
      <c r="AS23" s="822"/>
      <c r="AT23" s="822"/>
      <c r="AU23" s="838"/>
      <c r="AV23" s="838"/>
      <c r="AW23" s="838"/>
      <c r="AX23" s="838"/>
      <c r="AY23" s="839"/>
      <c r="AZ23" s="840" t="s">
        <v>393</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398</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399</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372</v>
      </c>
      <c r="B26" s="757"/>
      <c r="C26" s="757"/>
      <c r="D26" s="757"/>
      <c r="E26" s="757"/>
      <c r="F26" s="757"/>
      <c r="G26" s="757"/>
      <c r="H26" s="757"/>
      <c r="I26" s="757"/>
      <c r="J26" s="757"/>
      <c r="K26" s="757"/>
      <c r="L26" s="757"/>
      <c r="M26" s="757"/>
      <c r="N26" s="757"/>
      <c r="O26" s="757"/>
      <c r="P26" s="758"/>
      <c r="Q26" s="762" t="s">
        <v>400</v>
      </c>
      <c r="R26" s="763"/>
      <c r="S26" s="763"/>
      <c r="T26" s="763"/>
      <c r="U26" s="764"/>
      <c r="V26" s="762" t="s">
        <v>401</v>
      </c>
      <c r="W26" s="763"/>
      <c r="X26" s="763"/>
      <c r="Y26" s="763"/>
      <c r="Z26" s="764"/>
      <c r="AA26" s="762" t="s">
        <v>402</v>
      </c>
      <c r="AB26" s="763"/>
      <c r="AC26" s="763"/>
      <c r="AD26" s="763"/>
      <c r="AE26" s="763"/>
      <c r="AF26" s="843" t="s">
        <v>403</v>
      </c>
      <c r="AG26" s="844"/>
      <c r="AH26" s="844"/>
      <c r="AI26" s="844"/>
      <c r="AJ26" s="845"/>
      <c r="AK26" s="763" t="s">
        <v>404</v>
      </c>
      <c r="AL26" s="763"/>
      <c r="AM26" s="763"/>
      <c r="AN26" s="763"/>
      <c r="AO26" s="764"/>
      <c r="AP26" s="762" t="s">
        <v>405</v>
      </c>
      <c r="AQ26" s="763"/>
      <c r="AR26" s="763"/>
      <c r="AS26" s="763"/>
      <c r="AT26" s="764"/>
      <c r="AU26" s="762" t="s">
        <v>406</v>
      </c>
      <c r="AV26" s="763"/>
      <c r="AW26" s="763"/>
      <c r="AX26" s="763"/>
      <c r="AY26" s="764"/>
      <c r="AZ26" s="762" t="s">
        <v>407</v>
      </c>
      <c r="BA26" s="763"/>
      <c r="BB26" s="763"/>
      <c r="BC26" s="763"/>
      <c r="BD26" s="764"/>
      <c r="BE26" s="762" t="s">
        <v>379</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408</v>
      </c>
      <c r="C28" s="779"/>
      <c r="D28" s="779"/>
      <c r="E28" s="779"/>
      <c r="F28" s="779"/>
      <c r="G28" s="779"/>
      <c r="H28" s="779"/>
      <c r="I28" s="779"/>
      <c r="J28" s="779"/>
      <c r="K28" s="779"/>
      <c r="L28" s="779"/>
      <c r="M28" s="779"/>
      <c r="N28" s="779"/>
      <c r="O28" s="779"/>
      <c r="P28" s="780"/>
      <c r="Q28" s="851">
        <v>1924</v>
      </c>
      <c r="R28" s="852"/>
      <c r="S28" s="852"/>
      <c r="T28" s="852"/>
      <c r="U28" s="852"/>
      <c r="V28" s="852">
        <v>1924</v>
      </c>
      <c r="W28" s="852"/>
      <c r="X28" s="852"/>
      <c r="Y28" s="852"/>
      <c r="Z28" s="852"/>
      <c r="AA28" s="852">
        <v>0</v>
      </c>
      <c r="AB28" s="852"/>
      <c r="AC28" s="852"/>
      <c r="AD28" s="852"/>
      <c r="AE28" s="853"/>
      <c r="AF28" s="854">
        <v>0</v>
      </c>
      <c r="AG28" s="852"/>
      <c r="AH28" s="852"/>
      <c r="AI28" s="852"/>
      <c r="AJ28" s="855"/>
      <c r="AK28" s="856">
        <v>146</v>
      </c>
      <c r="AL28" s="857"/>
      <c r="AM28" s="857"/>
      <c r="AN28" s="857"/>
      <c r="AO28" s="857"/>
      <c r="AP28" s="857" t="s">
        <v>600</v>
      </c>
      <c r="AQ28" s="857"/>
      <c r="AR28" s="857"/>
      <c r="AS28" s="857"/>
      <c r="AT28" s="857"/>
      <c r="AU28" s="857" t="s">
        <v>600</v>
      </c>
      <c r="AV28" s="857"/>
      <c r="AW28" s="857"/>
      <c r="AX28" s="857"/>
      <c r="AY28" s="857"/>
      <c r="AZ28" s="857" t="s">
        <v>600</v>
      </c>
      <c r="BA28" s="857"/>
      <c r="BB28" s="857"/>
      <c r="BC28" s="857"/>
      <c r="BD28" s="857"/>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409</v>
      </c>
      <c r="C29" s="810"/>
      <c r="D29" s="810"/>
      <c r="E29" s="810"/>
      <c r="F29" s="810"/>
      <c r="G29" s="810"/>
      <c r="H29" s="810"/>
      <c r="I29" s="810"/>
      <c r="J29" s="810"/>
      <c r="K29" s="810"/>
      <c r="L29" s="810"/>
      <c r="M29" s="810"/>
      <c r="N29" s="810"/>
      <c r="O29" s="810"/>
      <c r="P29" s="811"/>
      <c r="Q29" s="812">
        <v>1664</v>
      </c>
      <c r="R29" s="813"/>
      <c r="S29" s="813"/>
      <c r="T29" s="813"/>
      <c r="U29" s="813"/>
      <c r="V29" s="813">
        <v>1626</v>
      </c>
      <c r="W29" s="813"/>
      <c r="X29" s="813"/>
      <c r="Y29" s="813"/>
      <c r="Z29" s="813"/>
      <c r="AA29" s="813">
        <v>38</v>
      </c>
      <c r="AB29" s="813"/>
      <c r="AC29" s="813"/>
      <c r="AD29" s="813"/>
      <c r="AE29" s="814"/>
      <c r="AF29" s="815">
        <v>38</v>
      </c>
      <c r="AG29" s="816"/>
      <c r="AH29" s="816"/>
      <c r="AI29" s="816"/>
      <c r="AJ29" s="817"/>
      <c r="AK29" s="861">
        <v>269</v>
      </c>
      <c r="AL29" s="858"/>
      <c r="AM29" s="858"/>
      <c r="AN29" s="858"/>
      <c r="AO29" s="858"/>
      <c r="AP29" s="858" t="s">
        <v>601</v>
      </c>
      <c r="AQ29" s="858"/>
      <c r="AR29" s="858"/>
      <c r="AS29" s="858"/>
      <c r="AT29" s="858"/>
      <c r="AU29" s="858" t="s">
        <v>601</v>
      </c>
      <c r="AV29" s="858"/>
      <c r="AW29" s="858"/>
      <c r="AX29" s="858"/>
      <c r="AY29" s="858"/>
      <c r="AZ29" s="858" t="s">
        <v>601</v>
      </c>
      <c r="BA29" s="858"/>
      <c r="BB29" s="858"/>
      <c r="BC29" s="858"/>
      <c r="BD29" s="858"/>
      <c r="BE29" s="859"/>
      <c r="BF29" s="859"/>
      <c r="BG29" s="859"/>
      <c r="BH29" s="859"/>
      <c r="BI29" s="860"/>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410</v>
      </c>
      <c r="C30" s="810"/>
      <c r="D30" s="810"/>
      <c r="E30" s="810"/>
      <c r="F30" s="810"/>
      <c r="G30" s="810"/>
      <c r="H30" s="810"/>
      <c r="I30" s="810"/>
      <c r="J30" s="810"/>
      <c r="K30" s="810"/>
      <c r="L30" s="810"/>
      <c r="M30" s="810"/>
      <c r="N30" s="810"/>
      <c r="O30" s="810"/>
      <c r="P30" s="811"/>
      <c r="Q30" s="812">
        <v>351</v>
      </c>
      <c r="R30" s="813"/>
      <c r="S30" s="813"/>
      <c r="T30" s="813"/>
      <c r="U30" s="813"/>
      <c r="V30" s="813">
        <v>348</v>
      </c>
      <c r="W30" s="813"/>
      <c r="X30" s="813"/>
      <c r="Y30" s="813"/>
      <c r="Z30" s="813"/>
      <c r="AA30" s="813">
        <v>3</v>
      </c>
      <c r="AB30" s="813"/>
      <c r="AC30" s="813"/>
      <c r="AD30" s="813"/>
      <c r="AE30" s="814"/>
      <c r="AF30" s="815">
        <v>3</v>
      </c>
      <c r="AG30" s="816"/>
      <c r="AH30" s="816"/>
      <c r="AI30" s="816"/>
      <c r="AJ30" s="817"/>
      <c r="AK30" s="861">
        <v>203</v>
      </c>
      <c r="AL30" s="858"/>
      <c r="AM30" s="858"/>
      <c r="AN30" s="858"/>
      <c r="AO30" s="858"/>
      <c r="AP30" s="858" t="s">
        <v>601</v>
      </c>
      <c r="AQ30" s="858"/>
      <c r="AR30" s="858"/>
      <c r="AS30" s="858"/>
      <c r="AT30" s="858"/>
      <c r="AU30" s="858" t="s">
        <v>601</v>
      </c>
      <c r="AV30" s="858"/>
      <c r="AW30" s="858"/>
      <c r="AX30" s="858"/>
      <c r="AY30" s="858"/>
      <c r="AZ30" s="858" t="s">
        <v>601</v>
      </c>
      <c r="BA30" s="858"/>
      <c r="BB30" s="858"/>
      <c r="BC30" s="858"/>
      <c r="BD30" s="858"/>
      <c r="BE30" s="859"/>
      <c r="BF30" s="859"/>
      <c r="BG30" s="859"/>
      <c r="BH30" s="859"/>
      <c r="BI30" s="860"/>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411</v>
      </c>
      <c r="C31" s="810"/>
      <c r="D31" s="810"/>
      <c r="E31" s="810"/>
      <c r="F31" s="810"/>
      <c r="G31" s="810"/>
      <c r="H31" s="810"/>
      <c r="I31" s="810"/>
      <c r="J31" s="810"/>
      <c r="K31" s="810"/>
      <c r="L31" s="810"/>
      <c r="M31" s="810"/>
      <c r="N31" s="810"/>
      <c r="O31" s="810"/>
      <c r="P31" s="811"/>
      <c r="Q31" s="812">
        <v>508</v>
      </c>
      <c r="R31" s="813"/>
      <c r="S31" s="813"/>
      <c r="T31" s="813"/>
      <c r="U31" s="813"/>
      <c r="V31" s="813">
        <v>352</v>
      </c>
      <c r="W31" s="813"/>
      <c r="X31" s="813"/>
      <c r="Y31" s="813"/>
      <c r="Z31" s="813"/>
      <c r="AA31" s="813">
        <v>156</v>
      </c>
      <c r="AB31" s="813"/>
      <c r="AC31" s="813"/>
      <c r="AD31" s="813"/>
      <c r="AE31" s="814"/>
      <c r="AF31" s="815">
        <v>156</v>
      </c>
      <c r="AG31" s="816"/>
      <c r="AH31" s="816"/>
      <c r="AI31" s="816"/>
      <c r="AJ31" s="817"/>
      <c r="AK31" s="861">
        <v>11</v>
      </c>
      <c r="AL31" s="858"/>
      <c r="AM31" s="858"/>
      <c r="AN31" s="858"/>
      <c r="AO31" s="858"/>
      <c r="AP31" s="858">
        <v>711</v>
      </c>
      <c r="AQ31" s="858"/>
      <c r="AR31" s="858"/>
      <c r="AS31" s="858"/>
      <c r="AT31" s="858"/>
      <c r="AU31" s="858" t="s">
        <v>601</v>
      </c>
      <c r="AV31" s="858"/>
      <c r="AW31" s="858"/>
      <c r="AX31" s="858"/>
      <c r="AY31" s="858"/>
      <c r="AZ31" s="858" t="s">
        <v>601</v>
      </c>
      <c r="BA31" s="858"/>
      <c r="BB31" s="858"/>
      <c r="BC31" s="858"/>
      <c r="BD31" s="858"/>
      <c r="BE31" s="859" t="s">
        <v>412</v>
      </c>
      <c r="BF31" s="859"/>
      <c r="BG31" s="859"/>
      <c r="BH31" s="859"/>
      <c r="BI31" s="860"/>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413</v>
      </c>
      <c r="C32" s="810"/>
      <c r="D32" s="810"/>
      <c r="E32" s="810"/>
      <c r="F32" s="810"/>
      <c r="G32" s="810"/>
      <c r="H32" s="810"/>
      <c r="I32" s="810"/>
      <c r="J32" s="810"/>
      <c r="K32" s="810"/>
      <c r="L32" s="810"/>
      <c r="M32" s="810"/>
      <c r="N32" s="810"/>
      <c r="O32" s="810"/>
      <c r="P32" s="811"/>
      <c r="Q32" s="812">
        <v>201</v>
      </c>
      <c r="R32" s="813"/>
      <c r="S32" s="813"/>
      <c r="T32" s="813"/>
      <c r="U32" s="813"/>
      <c r="V32" s="813">
        <v>194</v>
      </c>
      <c r="W32" s="813"/>
      <c r="X32" s="813"/>
      <c r="Y32" s="813"/>
      <c r="Z32" s="813"/>
      <c r="AA32" s="813">
        <v>7</v>
      </c>
      <c r="AB32" s="813"/>
      <c r="AC32" s="813"/>
      <c r="AD32" s="813"/>
      <c r="AE32" s="814"/>
      <c r="AF32" s="815">
        <v>7</v>
      </c>
      <c r="AG32" s="816"/>
      <c r="AH32" s="816"/>
      <c r="AI32" s="816"/>
      <c r="AJ32" s="817"/>
      <c r="AK32" s="861">
        <v>122</v>
      </c>
      <c r="AL32" s="858"/>
      <c r="AM32" s="858"/>
      <c r="AN32" s="858"/>
      <c r="AO32" s="858"/>
      <c r="AP32" s="858">
        <v>1668</v>
      </c>
      <c r="AQ32" s="858"/>
      <c r="AR32" s="858"/>
      <c r="AS32" s="858"/>
      <c r="AT32" s="858"/>
      <c r="AU32" s="858">
        <v>1091</v>
      </c>
      <c r="AV32" s="858"/>
      <c r="AW32" s="858"/>
      <c r="AX32" s="858"/>
      <c r="AY32" s="858"/>
      <c r="AZ32" s="858" t="s">
        <v>601</v>
      </c>
      <c r="BA32" s="858"/>
      <c r="BB32" s="858"/>
      <c r="BC32" s="858"/>
      <c r="BD32" s="858"/>
      <c r="BE32" s="859" t="s">
        <v>414</v>
      </c>
      <c r="BF32" s="859"/>
      <c r="BG32" s="859"/>
      <c r="BH32" s="859"/>
      <c r="BI32" s="860"/>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415</v>
      </c>
      <c r="C33" s="810"/>
      <c r="D33" s="810"/>
      <c r="E33" s="810"/>
      <c r="F33" s="810"/>
      <c r="G33" s="810"/>
      <c r="H33" s="810"/>
      <c r="I33" s="810"/>
      <c r="J33" s="810"/>
      <c r="K33" s="810"/>
      <c r="L33" s="810"/>
      <c r="M33" s="810"/>
      <c r="N33" s="810"/>
      <c r="O33" s="810"/>
      <c r="P33" s="811"/>
      <c r="Q33" s="812">
        <v>197</v>
      </c>
      <c r="R33" s="813"/>
      <c r="S33" s="813"/>
      <c r="T33" s="813"/>
      <c r="U33" s="813"/>
      <c r="V33" s="813">
        <v>197</v>
      </c>
      <c r="W33" s="813"/>
      <c r="X33" s="813"/>
      <c r="Y33" s="813"/>
      <c r="Z33" s="813"/>
      <c r="AA33" s="813">
        <v>0</v>
      </c>
      <c r="AB33" s="813"/>
      <c r="AC33" s="813"/>
      <c r="AD33" s="813"/>
      <c r="AE33" s="814"/>
      <c r="AF33" s="815" t="s">
        <v>416</v>
      </c>
      <c r="AG33" s="816"/>
      <c r="AH33" s="816"/>
      <c r="AI33" s="816"/>
      <c r="AJ33" s="817"/>
      <c r="AK33" s="861">
        <v>116</v>
      </c>
      <c r="AL33" s="858"/>
      <c r="AM33" s="858"/>
      <c r="AN33" s="858"/>
      <c r="AO33" s="858"/>
      <c r="AP33" s="858">
        <v>935</v>
      </c>
      <c r="AQ33" s="858"/>
      <c r="AR33" s="858"/>
      <c r="AS33" s="858"/>
      <c r="AT33" s="858"/>
      <c r="AU33" s="858">
        <v>609</v>
      </c>
      <c r="AV33" s="858"/>
      <c r="AW33" s="858"/>
      <c r="AX33" s="858"/>
      <c r="AY33" s="858"/>
      <c r="AZ33" s="858" t="s">
        <v>601</v>
      </c>
      <c r="BA33" s="858"/>
      <c r="BB33" s="858"/>
      <c r="BC33" s="858"/>
      <c r="BD33" s="858"/>
      <c r="BE33" s="859" t="s">
        <v>414</v>
      </c>
      <c r="BF33" s="859"/>
      <c r="BG33" s="859"/>
      <c r="BH33" s="859"/>
      <c r="BI33" s="860"/>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417</v>
      </c>
      <c r="C34" s="810"/>
      <c r="D34" s="810"/>
      <c r="E34" s="810"/>
      <c r="F34" s="810"/>
      <c r="G34" s="810"/>
      <c r="H34" s="810"/>
      <c r="I34" s="810"/>
      <c r="J34" s="810"/>
      <c r="K34" s="810"/>
      <c r="L34" s="810"/>
      <c r="M34" s="810"/>
      <c r="N34" s="810"/>
      <c r="O34" s="810"/>
      <c r="P34" s="811"/>
      <c r="Q34" s="812">
        <v>45</v>
      </c>
      <c r="R34" s="813"/>
      <c r="S34" s="813"/>
      <c r="T34" s="813"/>
      <c r="U34" s="813"/>
      <c r="V34" s="813">
        <v>135</v>
      </c>
      <c r="W34" s="813"/>
      <c r="X34" s="813"/>
      <c r="Y34" s="813"/>
      <c r="Z34" s="813"/>
      <c r="AA34" s="813" t="s">
        <v>628</v>
      </c>
      <c r="AB34" s="813"/>
      <c r="AC34" s="813"/>
      <c r="AD34" s="813"/>
      <c r="AE34" s="814"/>
      <c r="AF34" s="815">
        <v>135</v>
      </c>
      <c r="AG34" s="816"/>
      <c r="AH34" s="816"/>
      <c r="AI34" s="816"/>
      <c r="AJ34" s="817"/>
      <c r="AK34" s="861" t="s">
        <v>602</v>
      </c>
      <c r="AL34" s="858"/>
      <c r="AM34" s="858"/>
      <c r="AN34" s="858"/>
      <c r="AO34" s="858"/>
      <c r="AP34" s="858" t="s">
        <v>601</v>
      </c>
      <c r="AQ34" s="858"/>
      <c r="AR34" s="858"/>
      <c r="AS34" s="858"/>
      <c r="AT34" s="858"/>
      <c r="AU34" s="858" t="s">
        <v>601</v>
      </c>
      <c r="AV34" s="858"/>
      <c r="AW34" s="858"/>
      <c r="AX34" s="858"/>
      <c r="AY34" s="858"/>
      <c r="AZ34" s="858" t="s">
        <v>601</v>
      </c>
      <c r="BA34" s="858"/>
      <c r="BB34" s="858"/>
      <c r="BC34" s="858"/>
      <c r="BD34" s="858"/>
      <c r="BE34" s="859" t="s">
        <v>414</v>
      </c>
      <c r="BF34" s="859"/>
      <c r="BG34" s="859"/>
      <c r="BH34" s="859"/>
      <c r="BI34" s="860"/>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1"/>
      <c r="AL35" s="858"/>
      <c r="AM35" s="858"/>
      <c r="AN35" s="858"/>
      <c r="AO35" s="858"/>
      <c r="AP35" s="858"/>
      <c r="AQ35" s="858"/>
      <c r="AR35" s="858"/>
      <c r="AS35" s="858"/>
      <c r="AT35" s="858"/>
      <c r="AU35" s="858"/>
      <c r="AV35" s="858"/>
      <c r="AW35" s="858"/>
      <c r="AX35" s="858"/>
      <c r="AY35" s="858"/>
      <c r="AZ35" s="862"/>
      <c r="BA35" s="862"/>
      <c r="BB35" s="862"/>
      <c r="BC35" s="862"/>
      <c r="BD35" s="862"/>
      <c r="BE35" s="859"/>
      <c r="BF35" s="859"/>
      <c r="BG35" s="859"/>
      <c r="BH35" s="859"/>
      <c r="BI35" s="860"/>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1"/>
      <c r="AL36" s="858"/>
      <c r="AM36" s="858"/>
      <c r="AN36" s="858"/>
      <c r="AO36" s="858"/>
      <c r="AP36" s="858"/>
      <c r="AQ36" s="858"/>
      <c r="AR36" s="858"/>
      <c r="AS36" s="858"/>
      <c r="AT36" s="858"/>
      <c r="AU36" s="858"/>
      <c r="AV36" s="858"/>
      <c r="AW36" s="858"/>
      <c r="AX36" s="858"/>
      <c r="AY36" s="858"/>
      <c r="AZ36" s="862"/>
      <c r="BA36" s="862"/>
      <c r="BB36" s="862"/>
      <c r="BC36" s="862"/>
      <c r="BD36" s="862"/>
      <c r="BE36" s="859"/>
      <c r="BF36" s="859"/>
      <c r="BG36" s="859"/>
      <c r="BH36" s="859"/>
      <c r="BI36" s="860"/>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1"/>
      <c r="AL37" s="858"/>
      <c r="AM37" s="858"/>
      <c r="AN37" s="858"/>
      <c r="AO37" s="858"/>
      <c r="AP37" s="858"/>
      <c r="AQ37" s="858"/>
      <c r="AR37" s="858"/>
      <c r="AS37" s="858"/>
      <c r="AT37" s="858"/>
      <c r="AU37" s="858"/>
      <c r="AV37" s="858"/>
      <c r="AW37" s="858"/>
      <c r="AX37" s="858"/>
      <c r="AY37" s="858"/>
      <c r="AZ37" s="862"/>
      <c r="BA37" s="862"/>
      <c r="BB37" s="862"/>
      <c r="BC37" s="862"/>
      <c r="BD37" s="862"/>
      <c r="BE37" s="859"/>
      <c r="BF37" s="859"/>
      <c r="BG37" s="859"/>
      <c r="BH37" s="859"/>
      <c r="BI37" s="860"/>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1"/>
      <c r="AL38" s="858"/>
      <c r="AM38" s="858"/>
      <c r="AN38" s="858"/>
      <c r="AO38" s="858"/>
      <c r="AP38" s="858"/>
      <c r="AQ38" s="858"/>
      <c r="AR38" s="858"/>
      <c r="AS38" s="858"/>
      <c r="AT38" s="858"/>
      <c r="AU38" s="858"/>
      <c r="AV38" s="858"/>
      <c r="AW38" s="858"/>
      <c r="AX38" s="858"/>
      <c r="AY38" s="858"/>
      <c r="AZ38" s="862"/>
      <c r="BA38" s="862"/>
      <c r="BB38" s="862"/>
      <c r="BC38" s="862"/>
      <c r="BD38" s="862"/>
      <c r="BE38" s="859"/>
      <c r="BF38" s="859"/>
      <c r="BG38" s="859"/>
      <c r="BH38" s="859"/>
      <c r="BI38" s="860"/>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1"/>
      <c r="AL39" s="858"/>
      <c r="AM39" s="858"/>
      <c r="AN39" s="858"/>
      <c r="AO39" s="858"/>
      <c r="AP39" s="858"/>
      <c r="AQ39" s="858"/>
      <c r="AR39" s="858"/>
      <c r="AS39" s="858"/>
      <c r="AT39" s="858"/>
      <c r="AU39" s="858"/>
      <c r="AV39" s="858"/>
      <c r="AW39" s="858"/>
      <c r="AX39" s="858"/>
      <c r="AY39" s="858"/>
      <c r="AZ39" s="862"/>
      <c r="BA39" s="862"/>
      <c r="BB39" s="862"/>
      <c r="BC39" s="862"/>
      <c r="BD39" s="862"/>
      <c r="BE39" s="859"/>
      <c r="BF39" s="859"/>
      <c r="BG39" s="859"/>
      <c r="BH39" s="859"/>
      <c r="BI39" s="860"/>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1"/>
      <c r="AL40" s="858"/>
      <c r="AM40" s="858"/>
      <c r="AN40" s="858"/>
      <c r="AO40" s="858"/>
      <c r="AP40" s="858"/>
      <c r="AQ40" s="858"/>
      <c r="AR40" s="858"/>
      <c r="AS40" s="858"/>
      <c r="AT40" s="858"/>
      <c r="AU40" s="858"/>
      <c r="AV40" s="858"/>
      <c r="AW40" s="858"/>
      <c r="AX40" s="858"/>
      <c r="AY40" s="858"/>
      <c r="AZ40" s="862"/>
      <c r="BA40" s="862"/>
      <c r="BB40" s="862"/>
      <c r="BC40" s="862"/>
      <c r="BD40" s="862"/>
      <c r="BE40" s="859"/>
      <c r="BF40" s="859"/>
      <c r="BG40" s="859"/>
      <c r="BH40" s="859"/>
      <c r="BI40" s="860"/>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1"/>
      <c r="AL41" s="858"/>
      <c r="AM41" s="858"/>
      <c r="AN41" s="858"/>
      <c r="AO41" s="858"/>
      <c r="AP41" s="858"/>
      <c r="AQ41" s="858"/>
      <c r="AR41" s="858"/>
      <c r="AS41" s="858"/>
      <c r="AT41" s="858"/>
      <c r="AU41" s="858"/>
      <c r="AV41" s="858"/>
      <c r="AW41" s="858"/>
      <c r="AX41" s="858"/>
      <c r="AY41" s="858"/>
      <c r="AZ41" s="862"/>
      <c r="BA41" s="862"/>
      <c r="BB41" s="862"/>
      <c r="BC41" s="862"/>
      <c r="BD41" s="862"/>
      <c r="BE41" s="859"/>
      <c r="BF41" s="859"/>
      <c r="BG41" s="859"/>
      <c r="BH41" s="859"/>
      <c r="BI41" s="860"/>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1"/>
      <c r="AL42" s="858"/>
      <c r="AM42" s="858"/>
      <c r="AN42" s="858"/>
      <c r="AO42" s="858"/>
      <c r="AP42" s="858"/>
      <c r="AQ42" s="858"/>
      <c r="AR42" s="858"/>
      <c r="AS42" s="858"/>
      <c r="AT42" s="858"/>
      <c r="AU42" s="858"/>
      <c r="AV42" s="858"/>
      <c r="AW42" s="858"/>
      <c r="AX42" s="858"/>
      <c r="AY42" s="858"/>
      <c r="AZ42" s="862"/>
      <c r="BA42" s="862"/>
      <c r="BB42" s="862"/>
      <c r="BC42" s="862"/>
      <c r="BD42" s="862"/>
      <c r="BE42" s="859"/>
      <c r="BF42" s="859"/>
      <c r="BG42" s="859"/>
      <c r="BH42" s="859"/>
      <c r="BI42" s="860"/>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1"/>
      <c r="AL43" s="858"/>
      <c r="AM43" s="858"/>
      <c r="AN43" s="858"/>
      <c r="AO43" s="858"/>
      <c r="AP43" s="858"/>
      <c r="AQ43" s="858"/>
      <c r="AR43" s="858"/>
      <c r="AS43" s="858"/>
      <c r="AT43" s="858"/>
      <c r="AU43" s="858"/>
      <c r="AV43" s="858"/>
      <c r="AW43" s="858"/>
      <c r="AX43" s="858"/>
      <c r="AY43" s="858"/>
      <c r="AZ43" s="862"/>
      <c r="BA43" s="862"/>
      <c r="BB43" s="862"/>
      <c r="BC43" s="862"/>
      <c r="BD43" s="862"/>
      <c r="BE43" s="859"/>
      <c r="BF43" s="859"/>
      <c r="BG43" s="859"/>
      <c r="BH43" s="859"/>
      <c r="BI43" s="860"/>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1"/>
      <c r="AL44" s="858"/>
      <c r="AM44" s="858"/>
      <c r="AN44" s="858"/>
      <c r="AO44" s="858"/>
      <c r="AP44" s="858"/>
      <c r="AQ44" s="858"/>
      <c r="AR44" s="858"/>
      <c r="AS44" s="858"/>
      <c r="AT44" s="858"/>
      <c r="AU44" s="858"/>
      <c r="AV44" s="858"/>
      <c r="AW44" s="858"/>
      <c r="AX44" s="858"/>
      <c r="AY44" s="858"/>
      <c r="AZ44" s="862"/>
      <c r="BA44" s="862"/>
      <c r="BB44" s="862"/>
      <c r="BC44" s="862"/>
      <c r="BD44" s="862"/>
      <c r="BE44" s="859"/>
      <c r="BF44" s="859"/>
      <c r="BG44" s="859"/>
      <c r="BH44" s="859"/>
      <c r="BI44" s="860"/>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1"/>
      <c r="AL45" s="858"/>
      <c r="AM45" s="858"/>
      <c r="AN45" s="858"/>
      <c r="AO45" s="858"/>
      <c r="AP45" s="858"/>
      <c r="AQ45" s="858"/>
      <c r="AR45" s="858"/>
      <c r="AS45" s="858"/>
      <c r="AT45" s="858"/>
      <c r="AU45" s="858"/>
      <c r="AV45" s="858"/>
      <c r="AW45" s="858"/>
      <c r="AX45" s="858"/>
      <c r="AY45" s="858"/>
      <c r="AZ45" s="862"/>
      <c r="BA45" s="862"/>
      <c r="BB45" s="862"/>
      <c r="BC45" s="862"/>
      <c r="BD45" s="862"/>
      <c r="BE45" s="859"/>
      <c r="BF45" s="859"/>
      <c r="BG45" s="859"/>
      <c r="BH45" s="859"/>
      <c r="BI45" s="860"/>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1"/>
      <c r="AL46" s="858"/>
      <c r="AM46" s="858"/>
      <c r="AN46" s="858"/>
      <c r="AO46" s="858"/>
      <c r="AP46" s="858"/>
      <c r="AQ46" s="858"/>
      <c r="AR46" s="858"/>
      <c r="AS46" s="858"/>
      <c r="AT46" s="858"/>
      <c r="AU46" s="858"/>
      <c r="AV46" s="858"/>
      <c r="AW46" s="858"/>
      <c r="AX46" s="858"/>
      <c r="AY46" s="858"/>
      <c r="AZ46" s="862"/>
      <c r="BA46" s="862"/>
      <c r="BB46" s="862"/>
      <c r="BC46" s="862"/>
      <c r="BD46" s="862"/>
      <c r="BE46" s="859"/>
      <c r="BF46" s="859"/>
      <c r="BG46" s="859"/>
      <c r="BH46" s="859"/>
      <c r="BI46" s="860"/>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1"/>
      <c r="AL47" s="858"/>
      <c r="AM47" s="858"/>
      <c r="AN47" s="858"/>
      <c r="AO47" s="858"/>
      <c r="AP47" s="858"/>
      <c r="AQ47" s="858"/>
      <c r="AR47" s="858"/>
      <c r="AS47" s="858"/>
      <c r="AT47" s="858"/>
      <c r="AU47" s="858"/>
      <c r="AV47" s="858"/>
      <c r="AW47" s="858"/>
      <c r="AX47" s="858"/>
      <c r="AY47" s="858"/>
      <c r="AZ47" s="862"/>
      <c r="BA47" s="862"/>
      <c r="BB47" s="862"/>
      <c r="BC47" s="862"/>
      <c r="BD47" s="862"/>
      <c r="BE47" s="859"/>
      <c r="BF47" s="859"/>
      <c r="BG47" s="859"/>
      <c r="BH47" s="859"/>
      <c r="BI47" s="860"/>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1"/>
      <c r="AL48" s="858"/>
      <c r="AM48" s="858"/>
      <c r="AN48" s="858"/>
      <c r="AO48" s="858"/>
      <c r="AP48" s="858"/>
      <c r="AQ48" s="858"/>
      <c r="AR48" s="858"/>
      <c r="AS48" s="858"/>
      <c r="AT48" s="858"/>
      <c r="AU48" s="858"/>
      <c r="AV48" s="858"/>
      <c r="AW48" s="858"/>
      <c r="AX48" s="858"/>
      <c r="AY48" s="858"/>
      <c r="AZ48" s="862"/>
      <c r="BA48" s="862"/>
      <c r="BB48" s="862"/>
      <c r="BC48" s="862"/>
      <c r="BD48" s="862"/>
      <c r="BE48" s="859"/>
      <c r="BF48" s="859"/>
      <c r="BG48" s="859"/>
      <c r="BH48" s="859"/>
      <c r="BI48" s="860"/>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1"/>
      <c r="AL49" s="858"/>
      <c r="AM49" s="858"/>
      <c r="AN49" s="858"/>
      <c r="AO49" s="858"/>
      <c r="AP49" s="858"/>
      <c r="AQ49" s="858"/>
      <c r="AR49" s="858"/>
      <c r="AS49" s="858"/>
      <c r="AT49" s="858"/>
      <c r="AU49" s="858"/>
      <c r="AV49" s="858"/>
      <c r="AW49" s="858"/>
      <c r="AX49" s="858"/>
      <c r="AY49" s="858"/>
      <c r="AZ49" s="862"/>
      <c r="BA49" s="862"/>
      <c r="BB49" s="862"/>
      <c r="BC49" s="862"/>
      <c r="BD49" s="862"/>
      <c r="BE49" s="859"/>
      <c r="BF49" s="859"/>
      <c r="BG49" s="859"/>
      <c r="BH49" s="859"/>
      <c r="BI49" s="860"/>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3"/>
      <c r="R50" s="864"/>
      <c r="S50" s="864"/>
      <c r="T50" s="864"/>
      <c r="U50" s="864"/>
      <c r="V50" s="864"/>
      <c r="W50" s="864"/>
      <c r="X50" s="864"/>
      <c r="Y50" s="864"/>
      <c r="Z50" s="864"/>
      <c r="AA50" s="864"/>
      <c r="AB50" s="864"/>
      <c r="AC50" s="864"/>
      <c r="AD50" s="864"/>
      <c r="AE50" s="865"/>
      <c r="AF50" s="815"/>
      <c r="AG50" s="816"/>
      <c r="AH50" s="816"/>
      <c r="AI50" s="816"/>
      <c r="AJ50" s="817"/>
      <c r="AK50" s="867"/>
      <c r="AL50" s="864"/>
      <c r="AM50" s="864"/>
      <c r="AN50" s="864"/>
      <c r="AO50" s="864"/>
      <c r="AP50" s="864"/>
      <c r="AQ50" s="864"/>
      <c r="AR50" s="864"/>
      <c r="AS50" s="864"/>
      <c r="AT50" s="864"/>
      <c r="AU50" s="864"/>
      <c r="AV50" s="864"/>
      <c r="AW50" s="864"/>
      <c r="AX50" s="864"/>
      <c r="AY50" s="864"/>
      <c r="AZ50" s="866"/>
      <c r="BA50" s="866"/>
      <c r="BB50" s="866"/>
      <c r="BC50" s="866"/>
      <c r="BD50" s="866"/>
      <c r="BE50" s="859"/>
      <c r="BF50" s="859"/>
      <c r="BG50" s="859"/>
      <c r="BH50" s="859"/>
      <c r="BI50" s="860"/>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3"/>
      <c r="R51" s="864"/>
      <c r="S51" s="864"/>
      <c r="T51" s="864"/>
      <c r="U51" s="864"/>
      <c r="V51" s="864"/>
      <c r="W51" s="864"/>
      <c r="X51" s="864"/>
      <c r="Y51" s="864"/>
      <c r="Z51" s="864"/>
      <c r="AA51" s="864"/>
      <c r="AB51" s="864"/>
      <c r="AC51" s="864"/>
      <c r="AD51" s="864"/>
      <c r="AE51" s="865"/>
      <c r="AF51" s="815"/>
      <c r="AG51" s="816"/>
      <c r="AH51" s="816"/>
      <c r="AI51" s="816"/>
      <c r="AJ51" s="817"/>
      <c r="AK51" s="867"/>
      <c r="AL51" s="864"/>
      <c r="AM51" s="864"/>
      <c r="AN51" s="864"/>
      <c r="AO51" s="864"/>
      <c r="AP51" s="864"/>
      <c r="AQ51" s="864"/>
      <c r="AR51" s="864"/>
      <c r="AS51" s="864"/>
      <c r="AT51" s="864"/>
      <c r="AU51" s="864"/>
      <c r="AV51" s="864"/>
      <c r="AW51" s="864"/>
      <c r="AX51" s="864"/>
      <c r="AY51" s="864"/>
      <c r="AZ51" s="866"/>
      <c r="BA51" s="866"/>
      <c r="BB51" s="866"/>
      <c r="BC51" s="866"/>
      <c r="BD51" s="866"/>
      <c r="BE51" s="859"/>
      <c r="BF51" s="859"/>
      <c r="BG51" s="859"/>
      <c r="BH51" s="859"/>
      <c r="BI51" s="860"/>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3"/>
      <c r="R52" s="864"/>
      <c r="S52" s="864"/>
      <c r="T52" s="864"/>
      <c r="U52" s="864"/>
      <c r="V52" s="864"/>
      <c r="W52" s="864"/>
      <c r="X52" s="864"/>
      <c r="Y52" s="864"/>
      <c r="Z52" s="864"/>
      <c r="AA52" s="864"/>
      <c r="AB52" s="864"/>
      <c r="AC52" s="864"/>
      <c r="AD52" s="864"/>
      <c r="AE52" s="865"/>
      <c r="AF52" s="815"/>
      <c r="AG52" s="816"/>
      <c r="AH52" s="816"/>
      <c r="AI52" s="816"/>
      <c r="AJ52" s="817"/>
      <c r="AK52" s="867"/>
      <c r="AL52" s="864"/>
      <c r="AM52" s="864"/>
      <c r="AN52" s="864"/>
      <c r="AO52" s="864"/>
      <c r="AP52" s="864"/>
      <c r="AQ52" s="864"/>
      <c r="AR52" s="864"/>
      <c r="AS52" s="864"/>
      <c r="AT52" s="864"/>
      <c r="AU52" s="864"/>
      <c r="AV52" s="864"/>
      <c r="AW52" s="864"/>
      <c r="AX52" s="864"/>
      <c r="AY52" s="864"/>
      <c r="AZ52" s="866"/>
      <c r="BA52" s="866"/>
      <c r="BB52" s="866"/>
      <c r="BC52" s="866"/>
      <c r="BD52" s="866"/>
      <c r="BE52" s="859"/>
      <c r="BF52" s="859"/>
      <c r="BG52" s="859"/>
      <c r="BH52" s="859"/>
      <c r="BI52" s="860"/>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3"/>
      <c r="R53" s="864"/>
      <c r="S53" s="864"/>
      <c r="T53" s="864"/>
      <c r="U53" s="864"/>
      <c r="V53" s="864"/>
      <c r="W53" s="864"/>
      <c r="X53" s="864"/>
      <c r="Y53" s="864"/>
      <c r="Z53" s="864"/>
      <c r="AA53" s="864"/>
      <c r="AB53" s="864"/>
      <c r="AC53" s="864"/>
      <c r="AD53" s="864"/>
      <c r="AE53" s="865"/>
      <c r="AF53" s="815"/>
      <c r="AG53" s="816"/>
      <c r="AH53" s="816"/>
      <c r="AI53" s="816"/>
      <c r="AJ53" s="817"/>
      <c r="AK53" s="867"/>
      <c r="AL53" s="864"/>
      <c r="AM53" s="864"/>
      <c r="AN53" s="864"/>
      <c r="AO53" s="864"/>
      <c r="AP53" s="864"/>
      <c r="AQ53" s="864"/>
      <c r="AR53" s="864"/>
      <c r="AS53" s="864"/>
      <c r="AT53" s="864"/>
      <c r="AU53" s="864"/>
      <c r="AV53" s="864"/>
      <c r="AW53" s="864"/>
      <c r="AX53" s="864"/>
      <c r="AY53" s="864"/>
      <c r="AZ53" s="866"/>
      <c r="BA53" s="866"/>
      <c r="BB53" s="866"/>
      <c r="BC53" s="866"/>
      <c r="BD53" s="866"/>
      <c r="BE53" s="859"/>
      <c r="BF53" s="859"/>
      <c r="BG53" s="859"/>
      <c r="BH53" s="859"/>
      <c r="BI53" s="860"/>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3"/>
      <c r="R54" s="864"/>
      <c r="S54" s="864"/>
      <c r="T54" s="864"/>
      <c r="U54" s="864"/>
      <c r="V54" s="864"/>
      <c r="W54" s="864"/>
      <c r="X54" s="864"/>
      <c r="Y54" s="864"/>
      <c r="Z54" s="864"/>
      <c r="AA54" s="864"/>
      <c r="AB54" s="864"/>
      <c r="AC54" s="864"/>
      <c r="AD54" s="864"/>
      <c r="AE54" s="865"/>
      <c r="AF54" s="815"/>
      <c r="AG54" s="816"/>
      <c r="AH54" s="816"/>
      <c r="AI54" s="816"/>
      <c r="AJ54" s="817"/>
      <c r="AK54" s="867"/>
      <c r="AL54" s="864"/>
      <c r="AM54" s="864"/>
      <c r="AN54" s="864"/>
      <c r="AO54" s="864"/>
      <c r="AP54" s="864"/>
      <c r="AQ54" s="864"/>
      <c r="AR54" s="864"/>
      <c r="AS54" s="864"/>
      <c r="AT54" s="864"/>
      <c r="AU54" s="864"/>
      <c r="AV54" s="864"/>
      <c r="AW54" s="864"/>
      <c r="AX54" s="864"/>
      <c r="AY54" s="864"/>
      <c r="AZ54" s="866"/>
      <c r="BA54" s="866"/>
      <c r="BB54" s="866"/>
      <c r="BC54" s="866"/>
      <c r="BD54" s="866"/>
      <c r="BE54" s="859"/>
      <c r="BF54" s="859"/>
      <c r="BG54" s="859"/>
      <c r="BH54" s="859"/>
      <c r="BI54" s="860"/>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3"/>
      <c r="R55" s="864"/>
      <c r="S55" s="864"/>
      <c r="T55" s="864"/>
      <c r="U55" s="864"/>
      <c r="V55" s="864"/>
      <c r="W55" s="864"/>
      <c r="X55" s="864"/>
      <c r="Y55" s="864"/>
      <c r="Z55" s="864"/>
      <c r="AA55" s="864"/>
      <c r="AB55" s="864"/>
      <c r="AC55" s="864"/>
      <c r="AD55" s="864"/>
      <c r="AE55" s="865"/>
      <c r="AF55" s="815"/>
      <c r="AG55" s="816"/>
      <c r="AH55" s="816"/>
      <c r="AI55" s="816"/>
      <c r="AJ55" s="817"/>
      <c r="AK55" s="867"/>
      <c r="AL55" s="864"/>
      <c r="AM55" s="864"/>
      <c r="AN55" s="864"/>
      <c r="AO55" s="864"/>
      <c r="AP55" s="864"/>
      <c r="AQ55" s="864"/>
      <c r="AR55" s="864"/>
      <c r="AS55" s="864"/>
      <c r="AT55" s="864"/>
      <c r="AU55" s="864"/>
      <c r="AV55" s="864"/>
      <c r="AW55" s="864"/>
      <c r="AX55" s="864"/>
      <c r="AY55" s="864"/>
      <c r="AZ55" s="866"/>
      <c r="BA55" s="866"/>
      <c r="BB55" s="866"/>
      <c r="BC55" s="866"/>
      <c r="BD55" s="866"/>
      <c r="BE55" s="859"/>
      <c r="BF55" s="859"/>
      <c r="BG55" s="859"/>
      <c r="BH55" s="859"/>
      <c r="BI55" s="860"/>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3"/>
      <c r="R56" s="864"/>
      <c r="S56" s="864"/>
      <c r="T56" s="864"/>
      <c r="U56" s="864"/>
      <c r="V56" s="864"/>
      <c r="W56" s="864"/>
      <c r="X56" s="864"/>
      <c r="Y56" s="864"/>
      <c r="Z56" s="864"/>
      <c r="AA56" s="864"/>
      <c r="AB56" s="864"/>
      <c r="AC56" s="864"/>
      <c r="AD56" s="864"/>
      <c r="AE56" s="865"/>
      <c r="AF56" s="815"/>
      <c r="AG56" s="816"/>
      <c r="AH56" s="816"/>
      <c r="AI56" s="816"/>
      <c r="AJ56" s="817"/>
      <c r="AK56" s="867"/>
      <c r="AL56" s="864"/>
      <c r="AM56" s="864"/>
      <c r="AN56" s="864"/>
      <c r="AO56" s="864"/>
      <c r="AP56" s="864"/>
      <c r="AQ56" s="864"/>
      <c r="AR56" s="864"/>
      <c r="AS56" s="864"/>
      <c r="AT56" s="864"/>
      <c r="AU56" s="864"/>
      <c r="AV56" s="864"/>
      <c r="AW56" s="864"/>
      <c r="AX56" s="864"/>
      <c r="AY56" s="864"/>
      <c r="AZ56" s="866"/>
      <c r="BA56" s="866"/>
      <c r="BB56" s="866"/>
      <c r="BC56" s="866"/>
      <c r="BD56" s="866"/>
      <c r="BE56" s="859"/>
      <c r="BF56" s="859"/>
      <c r="BG56" s="859"/>
      <c r="BH56" s="859"/>
      <c r="BI56" s="860"/>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3"/>
      <c r="R57" s="864"/>
      <c r="S57" s="864"/>
      <c r="T57" s="864"/>
      <c r="U57" s="864"/>
      <c r="V57" s="864"/>
      <c r="W57" s="864"/>
      <c r="X57" s="864"/>
      <c r="Y57" s="864"/>
      <c r="Z57" s="864"/>
      <c r="AA57" s="864"/>
      <c r="AB57" s="864"/>
      <c r="AC57" s="864"/>
      <c r="AD57" s="864"/>
      <c r="AE57" s="865"/>
      <c r="AF57" s="815"/>
      <c r="AG57" s="816"/>
      <c r="AH57" s="816"/>
      <c r="AI57" s="816"/>
      <c r="AJ57" s="817"/>
      <c r="AK57" s="867"/>
      <c r="AL57" s="864"/>
      <c r="AM57" s="864"/>
      <c r="AN57" s="864"/>
      <c r="AO57" s="864"/>
      <c r="AP57" s="864"/>
      <c r="AQ57" s="864"/>
      <c r="AR57" s="864"/>
      <c r="AS57" s="864"/>
      <c r="AT57" s="864"/>
      <c r="AU57" s="864"/>
      <c r="AV57" s="864"/>
      <c r="AW57" s="864"/>
      <c r="AX57" s="864"/>
      <c r="AY57" s="864"/>
      <c r="AZ57" s="866"/>
      <c r="BA57" s="866"/>
      <c r="BB57" s="866"/>
      <c r="BC57" s="866"/>
      <c r="BD57" s="866"/>
      <c r="BE57" s="859"/>
      <c r="BF57" s="859"/>
      <c r="BG57" s="859"/>
      <c r="BH57" s="859"/>
      <c r="BI57" s="860"/>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3"/>
      <c r="R58" s="864"/>
      <c r="S58" s="864"/>
      <c r="T58" s="864"/>
      <c r="U58" s="864"/>
      <c r="V58" s="864"/>
      <c r="W58" s="864"/>
      <c r="X58" s="864"/>
      <c r="Y58" s="864"/>
      <c r="Z58" s="864"/>
      <c r="AA58" s="864"/>
      <c r="AB58" s="864"/>
      <c r="AC58" s="864"/>
      <c r="AD58" s="864"/>
      <c r="AE58" s="865"/>
      <c r="AF58" s="815"/>
      <c r="AG58" s="816"/>
      <c r="AH58" s="816"/>
      <c r="AI58" s="816"/>
      <c r="AJ58" s="817"/>
      <c r="AK58" s="867"/>
      <c r="AL58" s="864"/>
      <c r="AM58" s="864"/>
      <c r="AN58" s="864"/>
      <c r="AO58" s="864"/>
      <c r="AP58" s="864"/>
      <c r="AQ58" s="864"/>
      <c r="AR58" s="864"/>
      <c r="AS58" s="864"/>
      <c r="AT58" s="864"/>
      <c r="AU58" s="864"/>
      <c r="AV58" s="864"/>
      <c r="AW58" s="864"/>
      <c r="AX58" s="864"/>
      <c r="AY58" s="864"/>
      <c r="AZ58" s="866"/>
      <c r="BA58" s="866"/>
      <c r="BB58" s="866"/>
      <c r="BC58" s="866"/>
      <c r="BD58" s="866"/>
      <c r="BE58" s="859"/>
      <c r="BF58" s="859"/>
      <c r="BG58" s="859"/>
      <c r="BH58" s="859"/>
      <c r="BI58" s="860"/>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3"/>
      <c r="R59" s="864"/>
      <c r="S59" s="864"/>
      <c r="T59" s="864"/>
      <c r="U59" s="864"/>
      <c r="V59" s="864"/>
      <c r="W59" s="864"/>
      <c r="X59" s="864"/>
      <c r="Y59" s="864"/>
      <c r="Z59" s="864"/>
      <c r="AA59" s="864"/>
      <c r="AB59" s="864"/>
      <c r="AC59" s="864"/>
      <c r="AD59" s="864"/>
      <c r="AE59" s="865"/>
      <c r="AF59" s="815"/>
      <c r="AG59" s="816"/>
      <c r="AH59" s="816"/>
      <c r="AI59" s="816"/>
      <c r="AJ59" s="817"/>
      <c r="AK59" s="867"/>
      <c r="AL59" s="864"/>
      <c r="AM59" s="864"/>
      <c r="AN59" s="864"/>
      <c r="AO59" s="864"/>
      <c r="AP59" s="864"/>
      <c r="AQ59" s="864"/>
      <c r="AR59" s="864"/>
      <c r="AS59" s="864"/>
      <c r="AT59" s="864"/>
      <c r="AU59" s="864"/>
      <c r="AV59" s="864"/>
      <c r="AW59" s="864"/>
      <c r="AX59" s="864"/>
      <c r="AY59" s="864"/>
      <c r="AZ59" s="866"/>
      <c r="BA59" s="866"/>
      <c r="BB59" s="866"/>
      <c r="BC59" s="866"/>
      <c r="BD59" s="866"/>
      <c r="BE59" s="859"/>
      <c r="BF59" s="859"/>
      <c r="BG59" s="859"/>
      <c r="BH59" s="859"/>
      <c r="BI59" s="860"/>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3"/>
      <c r="R60" s="864"/>
      <c r="S60" s="864"/>
      <c r="T60" s="864"/>
      <c r="U60" s="864"/>
      <c r="V60" s="864"/>
      <c r="W60" s="864"/>
      <c r="X60" s="864"/>
      <c r="Y60" s="864"/>
      <c r="Z60" s="864"/>
      <c r="AA60" s="864"/>
      <c r="AB60" s="864"/>
      <c r="AC60" s="864"/>
      <c r="AD60" s="864"/>
      <c r="AE60" s="865"/>
      <c r="AF60" s="815"/>
      <c r="AG60" s="816"/>
      <c r="AH60" s="816"/>
      <c r="AI60" s="816"/>
      <c r="AJ60" s="817"/>
      <c r="AK60" s="867"/>
      <c r="AL60" s="864"/>
      <c r="AM60" s="864"/>
      <c r="AN60" s="864"/>
      <c r="AO60" s="864"/>
      <c r="AP60" s="864"/>
      <c r="AQ60" s="864"/>
      <c r="AR60" s="864"/>
      <c r="AS60" s="864"/>
      <c r="AT60" s="864"/>
      <c r="AU60" s="864"/>
      <c r="AV60" s="864"/>
      <c r="AW60" s="864"/>
      <c r="AX60" s="864"/>
      <c r="AY60" s="864"/>
      <c r="AZ60" s="866"/>
      <c r="BA60" s="866"/>
      <c r="BB60" s="866"/>
      <c r="BC60" s="866"/>
      <c r="BD60" s="866"/>
      <c r="BE60" s="859"/>
      <c r="BF60" s="859"/>
      <c r="BG60" s="859"/>
      <c r="BH60" s="859"/>
      <c r="BI60" s="860"/>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3"/>
      <c r="R61" s="864"/>
      <c r="S61" s="864"/>
      <c r="T61" s="864"/>
      <c r="U61" s="864"/>
      <c r="V61" s="864"/>
      <c r="W61" s="864"/>
      <c r="X61" s="864"/>
      <c r="Y61" s="864"/>
      <c r="Z61" s="864"/>
      <c r="AA61" s="864"/>
      <c r="AB61" s="864"/>
      <c r="AC61" s="864"/>
      <c r="AD61" s="864"/>
      <c r="AE61" s="865"/>
      <c r="AF61" s="815"/>
      <c r="AG61" s="816"/>
      <c r="AH61" s="816"/>
      <c r="AI61" s="816"/>
      <c r="AJ61" s="817"/>
      <c r="AK61" s="867"/>
      <c r="AL61" s="864"/>
      <c r="AM61" s="864"/>
      <c r="AN61" s="864"/>
      <c r="AO61" s="864"/>
      <c r="AP61" s="864"/>
      <c r="AQ61" s="864"/>
      <c r="AR61" s="864"/>
      <c r="AS61" s="864"/>
      <c r="AT61" s="864"/>
      <c r="AU61" s="864"/>
      <c r="AV61" s="864"/>
      <c r="AW61" s="864"/>
      <c r="AX61" s="864"/>
      <c r="AY61" s="864"/>
      <c r="AZ61" s="866"/>
      <c r="BA61" s="866"/>
      <c r="BB61" s="866"/>
      <c r="BC61" s="866"/>
      <c r="BD61" s="866"/>
      <c r="BE61" s="859"/>
      <c r="BF61" s="859"/>
      <c r="BG61" s="859"/>
      <c r="BH61" s="859"/>
      <c r="BI61" s="860"/>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3"/>
      <c r="R62" s="864"/>
      <c r="S62" s="864"/>
      <c r="T62" s="864"/>
      <c r="U62" s="864"/>
      <c r="V62" s="864"/>
      <c r="W62" s="864"/>
      <c r="X62" s="864"/>
      <c r="Y62" s="864"/>
      <c r="Z62" s="864"/>
      <c r="AA62" s="864"/>
      <c r="AB62" s="864"/>
      <c r="AC62" s="864"/>
      <c r="AD62" s="864"/>
      <c r="AE62" s="865"/>
      <c r="AF62" s="815"/>
      <c r="AG62" s="816"/>
      <c r="AH62" s="816"/>
      <c r="AI62" s="816"/>
      <c r="AJ62" s="817"/>
      <c r="AK62" s="867"/>
      <c r="AL62" s="864"/>
      <c r="AM62" s="864"/>
      <c r="AN62" s="864"/>
      <c r="AO62" s="864"/>
      <c r="AP62" s="864"/>
      <c r="AQ62" s="864"/>
      <c r="AR62" s="864"/>
      <c r="AS62" s="864"/>
      <c r="AT62" s="864"/>
      <c r="AU62" s="864"/>
      <c r="AV62" s="864"/>
      <c r="AW62" s="864"/>
      <c r="AX62" s="864"/>
      <c r="AY62" s="864"/>
      <c r="AZ62" s="866"/>
      <c r="BA62" s="866"/>
      <c r="BB62" s="866"/>
      <c r="BC62" s="866"/>
      <c r="BD62" s="866"/>
      <c r="BE62" s="859"/>
      <c r="BF62" s="859"/>
      <c r="BG62" s="859"/>
      <c r="BH62" s="859"/>
      <c r="BI62" s="860"/>
      <c r="BJ62" s="875" t="s">
        <v>418</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396</v>
      </c>
      <c r="B63" s="818" t="s">
        <v>419</v>
      </c>
      <c r="C63" s="819"/>
      <c r="D63" s="819"/>
      <c r="E63" s="819"/>
      <c r="F63" s="819"/>
      <c r="G63" s="819"/>
      <c r="H63" s="819"/>
      <c r="I63" s="819"/>
      <c r="J63" s="819"/>
      <c r="K63" s="819"/>
      <c r="L63" s="819"/>
      <c r="M63" s="819"/>
      <c r="N63" s="819"/>
      <c r="O63" s="819"/>
      <c r="P63" s="820"/>
      <c r="Q63" s="868"/>
      <c r="R63" s="869"/>
      <c r="S63" s="869"/>
      <c r="T63" s="869"/>
      <c r="U63" s="869"/>
      <c r="V63" s="869"/>
      <c r="W63" s="869"/>
      <c r="X63" s="869"/>
      <c r="Y63" s="869"/>
      <c r="Z63" s="869"/>
      <c r="AA63" s="869"/>
      <c r="AB63" s="869"/>
      <c r="AC63" s="869"/>
      <c r="AD63" s="869"/>
      <c r="AE63" s="870"/>
      <c r="AF63" s="871">
        <v>339</v>
      </c>
      <c r="AG63" s="872"/>
      <c r="AH63" s="872"/>
      <c r="AI63" s="872"/>
      <c r="AJ63" s="873"/>
      <c r="AK63" s="874"/>
      <c r="AL63" s="869"/>
      <c r="AM63" s="869"/>
      <c r="AN63" s="869"/>
      <c r="AO63" s="869"/>
      <c r="AP63" s="872">
        <v>3314</v>
      </c>
      <c r="AQ63" s="872"/>
      <c r="AR63" s="872"/>
      <c r="AS63" s="872"/>
      <c r="AT63" s="872"/>
      <c r="AU63" s="872">
        <v>1700</v>
      </c>
      <c r="AV63" s="872"/>
      <c r="AW63" s="872"/>
      <c r="AX63" s="872"/>
      <c r="AY63" s="872"/>
      <c r="AZ63" s="876"/>
      <c r="BA63" s="876"/>
      <c r="BB63" s="876"/>
      <c r="BC63" s="876"/>
      <c r="BD63" s="876"/>
      <c r="BE63" s="877"/>
      <c r="BF63" s="877"/>
      <c r="BG63" s="877"/>
      <c r="BH63" s="877"/>
      <c r="BI63" s="878"/>
      <c r="BJ63" s="879" t="s">
        <v>420</v>
      </c>
      <c r="BK63" s="880"/>
      <c r="BL63" s="880"/>
      <c r="BM63" s="880"/>
      <c r="BN63" s="881"/>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422</v>
      </c>
      <c r="B66" s="757"/>
      <c r="C66" s="757"/>
      <c r="D66" s="757"/>
      <c r="E66" s="757"/>
      <c r="F66" s="757"/>
      <c r="G66" s="757"/>
      <c r="H66" s="757"/>
      <c r="I66" s="757"/>
      <c r="J66" s="757"/>
      <c r="K66" s="757"/>
      <c r="L66" s="757"/>
      <c r="M66" s="757"/>
      <c r="N66" s="757"/>
      <c r="O66" s="757"/>
      <c r="P66" s="758"/>
      <c r="Q66" s="762" t="s">
        <v>423</v>
      </c>
      <c r="R66" s="763"/>
      <c r="S66" s="763"/>
      <c r="T66" s="763"/>
      <c r="U66" s="764"/>
      <c r="V66" s="762" t="s">
        <v>424</v>
      </c>
      <c r="W66" s="763"/>
      <c r="X66" s="763"/>
      <c r="Y66" s="763"/>
      <c r="Z66" s="764"/>
      <c r="AA66" s="762" t="s">
        <v>425</v>
      </c>
      <c r="AB66" s="763"/>
      <c r="AC66" s="763"/>
      <c r="AD66" s="763"/>
      <c r="AE66" s="764"/>
      <c r="AF66" s="882" t="s">
        <v>403</v>
      </c>
      <c r="AG66" s="844"/>
      <c r="AH66" s="844"/>
      <c r="AI66" s="844"/>
      <c r="AJ66" s="883"/>
      <c r="AK66" s="762" t="s">
        <v>426</v>
      </c>
      <c r="AL66" s="757"/>
      <c r="AM66" s="757"/>
      <c r="AN66" s="757"/>
      <c r="AO66" s="758"/>
      <c r="AP66" s="762" t="s">
        <v>427</v>
      </c>
      <c r="AQ66" s="763"/>
      <c r="AR66" s="763"/>
      <c r="AS66" s="763"/>
      <c r="AT66" s="764"/>
      <c r="AU66" s="762" t="s">
        <v>428</v>
      </c>
      <c r="AV66" s="763"/>
      <c r="AW66" s="763"/>
      <c r="AX66" s="763"/>
      <c r="AY66" s="764"/>
      <c r="AZ66" s="762" t="s">
        <v>379</v>
      </c>
      <c r="BA66" s="763"/>
      <c r="BB66" s="763"/>
      <c r="BC66" s="763"/>
      <c r="BD66" s="769"/>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4"/>
      <c r="AG67" s="847"/>
      <c r="AH67" s="847"/>
      <c r="AI67" s="847"/>
      <c r="AJ67" s="885"/>
      <c r="AK67" s="886"/>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603</v>
      </c>
      <c r="C68" s="898"/>
      <c r="D68" s="898"/>
      <c r="E68" s="898"/>
      <c r="F68" s="898"/>
      <c r="G68" s="898"/>
      <c r="H68" s="898"/>
      <c r="I68" s="898"/>
      <c r="J68" s="898"/>
      <c r="K68" s="898"/>
      <c r="L68" s="898"/>
      <c r="M68" s="898"/>
      <c r="N68" s="898"/>
      <c r="O68" s="898"/>
      <c r="P68" s="899"/>
      <c r="Q68" s="900">
        <v>6462</v>
      </c>
      <c r="R68" s="894"/>
      <c r="S68" s="894"/>
      <c r="T68" s="894"/>
      <c r="U68" s="894"/>
      <c r="V68" s="894">
        <v>5924</v>
      </c>
      <c r="W68" s="894"/>
      <c r="X68" s="894"/>
      <c r="Y68" s="894"/>
      <c r="Z68" s="894"/>
      <c r="AA68" s="894">
        <v>538</v>
      </c>
      <c r="AB68" s="894"/>
      <c r="AC68" s="894"/>
      <c r="AD68" s="894"/>
      <c r="AE68" s="894"/>
      <c r="AF68" s="894">
        <v>538</v>
      </c>
      <c r="AG68" s="894"/>
      <c r="AH68" s="894"/>
      <c r="AI68" s="894"/>
      <c r="AJ68" s="894"/>
      <c r="AK68" s="894">
        <v>5</v>
      </c>
      <c r="AL68" s="894"/>
      <c r="AM68" s="894"/>
      <c r="AN68" s="894"/>
      <c r="AO68" s="894"/>
      <c r="AP68" s="894" t="s">
        <v>597</v>
      </c>
      <c r="AQ68" s="894"/>
      <c r="AR68" s="894"/>
      <c r="AS68" s="894"/>
      <c r="AT68" s="894"/>
      <c r="AU68" s="894" t="s">
        <v>616</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604</v>
      </c>
      <c r="C69" s="902"/>
      <c r="D69" s="902"/>
      <c r="E69" s="902"/>
      <c r="F69" s="902"/>
      <c r="G69" s="902"/>
      <c r="H69" s="902"/>
      <c r="I69" s="902"/>
      <c r="J69" s="902"/>
      <c r="K69" s="902"/>
      <c r="L69" s="902"/>
      <c r="M69" s="902"/>
      <c r="N69" s="902"/>
      <c r="O69" s="902"/>
      <c r="P69" s="903"/>
      <c r="Q69" s="904">
        <v>439</v>
      </c>
      <c r="R69" s="858"/>
      <c r="S69" s="858"/>
      <c r="T69" s="858"/>
      <c r="U69" s="858"/>
      <c r="V69" s="858">
        <v>417</v>
      </c>
      <c r="W69" s="858"/>
      <c r="X69" s="858"/>
      <c r="Y69" s="858"/>
      <c r="Z69" s="858"/>
      <c r="AA69" s="858">
        <v>22</v>
      </c>
      <c r="AB69" s="858"/>
      <c r="AC69" s="858"/>
      <c r="AD69" s="858"/>
      <c r="AE69" s="858"/>
      <c r="AF69" s="858">
        <v>22</v>
      </c>
      <c r="AG69" s="858"/>
      <c r="AH69" s="858"/>
      <c r="AI69" s="858"/>
      <c r="AJ69" s="858"/>
      <c r="AK69" s="858">
        <v>74</v>
      </c>
      <c r="AL69" s="858"/>
      <c r="AM69" s="858"/>
      <c r="AN69" s="858"/>
      <c r="AO69" s="858"/>
      <c r="AP69" s="858">
        <v>119</v>
      </c>
      <c r="AQ69" s="858"/>
      <c r="AR69" s="858"/>
      <c r="AS69" s="858"/>
      <c r="AT69" s="858"/>
      <c r="AU69" s="858" t="s">
        <v>600</v>
      </c>
      <c r="AV69" s="858"/>
      <c r="AW69" s="858"/>
      <c r="AX69" s="858"/>
      <c r="AY69" s="858"/>
      <c r="AZ69" s="859"/>
      <c r="BA69" s="859"/>
      <c r="BB69" s="859"/>
      <c r="BC69" s="859"/>
      <c r="BD69" s="860"/>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605</v>
      </c>
      <c r="C70" s="902"/>
      <c r="D70" s="902"/>
      <c r="E70" s="902"/>
      <c r="F70" s="902"/>
      <c r="G70" s="902"/>
      <c r="H70" s="902"/>
      <c r="I70" s="902"/>
      <c r="J70" s="902"/>
      <c r="K70" s="902"/>
      <c r="L70" s="902"/>
      <c r="M70" s="902"/>
      <c r="N70" s="902"/>
      <c r="O70" s="902"/>
      <c r="P70" s="903"/>
      <c r="Q70" s="904">
        <v>408</v>
      </c>
      <c r="R70" s="858"/>
      <c r="S70" s="858"/>
      <c r="T70" s="858"/>
      <c r="U70" s="858"/>
      <c r="V70" s="858">
        <v>408</v>
      </c>
      <c r="W70" s="858"/>
      <c r="X70" s="858"/>
      <c r="Y70" s="858"/>
      <c r="Z70" s="858"/>
      <c r="AA70" s="858">
        <v>5</v>
      </c>
      <c r="AB70" s="858"/>
      <c r="AC70" s="858"/>
      <c r="AD70" s="858"/>
      <c r="AE70" s="858"/>
      <c r="AF70" s="858">
        <v>5</v>
      </c>
      <c r="AG70" s="858"/>
      <c r="AH70" s="858"/>
      <c r="AI70" s="858"/>
      <c r="AJ70" s="858"/>
      <c r="AK70" s="858" t="s">
        <v>627</v>
      </c>
      <c r="AL70" s="858"/>
      <c r="AM70" s="858"/>
      <c r="AN70" s="858"/>
      <c r="AO70" s="858"/>
      <c r="AP70" s="858" t="s">
        <v>597</v>
      </c>
      <c r="AQ70" s="858"/>
      <c r="AR70" s="858"/>
      <c r="AS70" s="858"/>
      <c r="AT70" s="858"/>
      <c r="AU70" s="858" t="s">
        <v>600</v>
      </c>
      <c r="AV70" s="858"/>
      <c r="AW70" s="858"/>
      <c r="AX70" s="858"/>
      <c r="AY70" s="858"/>
      <c r="AZ70" s="859"/>
      <c r="BA70" s="859"/>
      <c r="BB70" s="859"/>
      <c r="BC70" s="859"/>
      <c r="BD70" s="860"/>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606</v>
      </c>
      <c r="C71" s="902"/>
      <c r="D71" s="902"/>
      <c r="E71" s="902"/>
      <c r="F71" s="902"/>
      <c r="G71" s="902"/>
      <c r="H71" s="902"/>
      <c r="I71" s="902"/>
      <c r="J71" s="902"/>
      <c r="K71" s="902"/>
      <c r="L71" s="902"/>
      <c r="M71" s="902"/>
      <c r="N71" s="902"/>
      <c r="O71" s="902"/>
      <c r="P71" s="903"/>
      <c r="Q71" s="904">
        <v>11</v>
      </c>
      <c r="R71" s="858"/>
      <c r="S71" s="858"/>
      <c r="T71" s="858"/>
      <c r="U71" s="858"/>
      <c r="V71" s="858">
        <v>9</v>
      </c>
      <c r="W71" s="858"/>
      <c r="X71" s="858"/>
      <c r="Y71" s="858"/>
      <c r="Z71" s="858"/>
      <c r="AA71" s="858">
        <v>2</v>
      </c>
      <c r="AB71" s="858"/>
      <c r="AC71" s="858"/>
      <c r="AD71" s="858"/>
      <c r="AE71" s="858"/>
      <c r="AF71" s="858">
        <v>2</v>
      </c>
      <c r="AG71" s="858"/>
      <c r="AH71" s="858"/>
      <c r="AI71" s="858"/>
      <c r="AJ71" s="858"/>
      <c r="AK71" s="858" t="s">
        <v>597</v>
      </c>
      <c r="AL71" s="858"/>
      <c r="AM71" s="858"/>
      <c r="AN71" s="858"/>
      <c r="AO71" s="858"/>
      <c r="AP71" s="858" t="s">
        <v>617</v>
      </c>
      <c r="AQ71" s="858"/>
      <c r="AR71" s="858"/>
      <c r="AS71" s="858"/>
      <c r="AT71" s="858"/>
      <c r="AU71" s="858" t="s">
        <v>618</v>
      </c>
      <c r="AV71" s="858"/>
      <c r="AW71" s="858"/>
      <c r="AX71" s="858"/>
      <c r="AY71" s="858"/>
      <c r="AZ71" s="859"/>
      <c r="BA71" s="859"/>
      <c r="BB71" s="859"/>
      <c r="BC71" s="859"/>
      <c r="BD71" s="860"/>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607</v>
      </c>
      <c r="C72" s="902"/>
      <c r="D72" s="902"/>
      <c r="E72" s="902"/>
      <c r="F72" s="902"/>
      <c r="G72" s="902"/>
      <c r="H72" s="902"/>
      <c r="I72" s="902"/>
      <c r="J72" s="902"/>
      <c r="K72" s="902"/>
      <c r="L72" s="902"/>
      <c r="M72" s="902"/>
      <c r="N72" s="902"/>
      <c r="O72" s="902"/>
      <c r="P72" s="903"/>
      <c r="Q72" s="904">
        <v>43</v>
      </c>
      <c r="R72" s="858"/>
      <c r="S72" s="858"/>
      <c r="T72" s="858"/>
      <c r="U72" s="858"/>
      <c r="V72" s="858">
        <v>35</v>
      </c>
      <c r="W72" s="858"/>
      <c r="X72" s="858"/>
      <c r="Y72" s="858"/>
      <c r="Z72" s="858"/>
      <c r="AA72" s="858">
        <v>9</v>
      </c>
      <c r="AB72" s="858"/>
      <c r="AC72" s="858"/>
      <c r="AD72" s="858"/>
      <c r="AE72" s="858"/>
      <c r="AF72" s="858">
        <v>9</v>
      </c>
      <c r="AG72" s="858"/>
      <c r="AH72" s="858"/>
      <c r="AI72" s="858"/>
      <c r="AJ72" s="858"/>
      <c r="AK72" s="858" t="s">
        <v>597</v>
      </c>
      <c r="AL72" s="858"/>
      <c r="AM72" s="858"/>
      <c r="AN72" s="858"/>
      <c r="AO72" s="858"/>
      <c r="AP72" s="858" t="s">
        <v>597</v>
      </c>
      <c r="AQ72" s="858"/>
      <c r="AR72" s="858"/>
      <c r="AS72" s="858"/>
      <c r="AT72" s="858"/>
      <c r="AU72" s="858" t="s">
        <v>600</v>
      </c>
      <c r="AV72" s="858"/>
      <c r="AW72" s="858"/>
      <c r="AX72" s="858"/>
      <c r="AY72" s="858"/>
      <c r="AZ72" s="859"/>
      <c r="BA72" s="859"/>
      <c r="BB72" s="859"/>
      <c r="BC72" s="859"/>
      <c r="BD72" s="860"/>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608</v>
      </c>
      <c r="C73" s="902"/>
      <c r="D73" s="902"/>
      <c r="E73" s="902"/>
      <c r="F73" s="902"/>
      <c r="G73" s="902"/>
      <c r="H73" s="902"/>
      <c r="I73" s="902"/>
      <c r="J73" s="902"/>
      <c r="K73" s="902"/>
      <c r="L73" s="902"/>
      <c r="M73" s="902"/>
      <c r="N73" s="902"/>
      <c r="O73" s="902"/>
      <c r="P73" s="903"/>
      <c r="Q73" s="904">
        <v>131</v>
      </c>
      <c r="R73" s="858"/>
      <c r="S73" s="858"/>
      <c r="T73" s="858"/>
      <c r="U73" s="858"/>
      <c r="V73" s="858">
        <v>107</v>
      </c>
      <c r="W73" s="858"/>
      <c r="X73" s="858"/>
      <c r="Y73" s="858"/>
      <c r="Z73" s="858"/>
      <c r="AA73" s="858">
        <v>23</v>
      </c>
      <c r="AB73" s="858"/>
      <c r="AC73" s="858"/>
      <c r="AD73" s="858"/>
      <c r="AE73" s="858"/>
      <c r="AF73" s="858">
        <v>23</v>
      </c>
      <c r="AG73" s="858"/>
      <c r="AH73" s="858"/>
      <c r="AI73" s="858"/>
      <c r="AJ73" s="858"/>
      <c r="AK73" s="858" t="s">
        <v>600</v>
      </c>
      <c r="AL73" s="858"/>
      <c r="AM73" s="858"/>
      <c r="AN73" s="858"/>
      <c r="AO73" s="858"/>
      <c r="AP73" s="858" t="s">
        <v>600</v>
      </c>
      <c r="AQ73" s="858"/>
      <c r="AR73" s="858"/>
      <c r="AS73" s="858"/>
      <c r="AT73" s="858"/>
      <c r="AU73" s="858" t="s">
        <v>619</v>
      </c>
      <c r="AV73" s="858"/>
      <c r="AW73" s="858"/>
      <c r="AX73" s="858"/>
      <c r="AY73" s="858"/>
      <c r="AZ73" s="859"/>
      <c r="BA73" s="859"/>
      <c r="BB73" s="859"/>
      <c r="BC73" s="859"/>
      <c r="BD73" s="860"/>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609</v>
      </c>
      <c r="C74" s="902"/>
      <c r="D74" s="902"/>
      <c r="E74" s="902"/>
      <c r="F74" s="902"/>
      <c r="G74" s="902"/>
      <c r="H74" s="902"/>
      <c r="I74" s="902"/>
      <c r="J74" s="902"/>
      <c r="K74" s="902"/>
      <c r="L74" s="902"/>
      <c r="M74" s="902"/>
      <c r="N74" s="902"/>
      <c r="O74" s="902"/>
      <c r="P74" s="903"/>
      <c r="Q74" s="904">
        <v>67</v>
      </c>
      <c r="R74" s="858"/>
      <c r="S74" s="858"/>
      <c r="T74" s="858"/>
      <c r="U74" s="858"/>
      <c r="V74" s="858">
        <v>56</v>
      </c>
      <c r="W74" s="858"/>
      <c r="X74" s="858"/>
      <c r="Y74" s="858"/>
      <c r="Z74" s="858"/>
      <c r="AA74" s="858">
        <v>11</v>
      </c>
      <c r="AB74" s="858"/>
      <c r="AC74" s="858"/>
      <c r="AD74" s="858"/>
      <c r="AE74" s="858"/>
      <c r="AF74" s="858">
        <v>11</v>
      </c>
      <c r="AG74" s="858"/>
      <c r="AH74" s="858"/>
      <c r="AI74" s="858"/>
      <c r="AJ74" s="858"/>
      <c r="AK74" s="858" t="s">
        <v>600</v>
      </c>
      <c r="AL74" s="858"/>
      <c r="AM74" s="858"/>
      <c r="AN74" s="858"/>
      <c r="AO74" s="858"/>
      <c r="AP74" s="858" t="s">
        <v>620</v>
      </c>
      <c r="AQ74" s="858"/>
      <c r="AR74" s="858"/>
      <c r="AS74" s="858"/>
      <c r="AT74" s="858"/>
      <c r="AU74" s="858" t="s">
        <v>621</v>
      </c>
      <c r="AV74" s="858"/>
      <c r="AW74" s="858"/>
      <c r="AX74" s="858"/>
      <c r="AY74" s="858"/>
      <c r="AZ74" s="859"/>
      <c r="BA74" s="859"/>
      <c r="BB74" s="859"/>
      <c r="BC74" s="859"/>
      <c r="BD74" s="860"/>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610</v>
      </c>
      <c r="C75" s="902"/>
      <c r="D75" s="902"/>
      <c r="E75" s="902"/>
      <c r="F75" s="902"/>
      <c r="G75" s="902"/>
      <c r="H75" s="902"/>
      <c r="I75" s="902"/>
      <c r="J75" s="902"/>
      <c r="K75" s="902"/>
      <c r="L75" s="902"/>
      <c r="M75" s="902"/>
      <c r="N75" s="902"/>
      <c r="O75" s="902"/>
      <c r="P75" s="903"/>
      <c r="Q75" s="905">
        <v>241</v>
      </c>
      <c r="R75" s="906"/>
      <c r="S75" s="906"/>
      <c r="T75" s="906"/>
      <c r="U75" s="861"/>
      <c r="V75" s="907">
        <v>232</v>
      </c>
      <c r="W75" s="906"/>
      <c r="X75" s="906"/>
      <c r="Y75" s="906"/>
      <c r="Z75" s="861"/>
      <c r="AA75" s="907">
        <v>9</v>
      </c>
      <c r="AB75" s="906"/>
      <c r="AC75" s="906"/>
      <c r="AD75" s="906"/>
      <c r="AE75" s="861"/>
      <c r="AF75" s="907">
        <v>9</v>
      </c>
      <c r="AG75" s="906"/>
      <c r="AH75" s="906"/>
      <c r="AI75" s="906"/>
      <c r="AJ75" s="861"/>
      <c r="AK75" s="907" t="s">
        <v>622</v>
      </c>
      <c r="AL75" s="906"/>
      <c r="AM75" s="906"/>
      <c r="AN75" s="906"/>
      <c r="AO75" s="861"/>
      <c r="AP75" s="907" t="s">
        <v>600</v>
      </c>
      <c r="AQ75" s="906"/>
      <c r="AR75" s="906"/>
      <c r="AS75" s="906"/>
      <c r="AT75" s="861"/>
      <c r="AU75" s="907" t="s">
        <v>623</v>
      </c>
      <c r="AV75" s="906"/>
      <c r="AW75" s="906"/>
      <c r="AX75" s="906"/>
      <c r="AY75" s="861"/>
      <c r="AZ75" s="859"/>
      <c r="BA75" s="859"/>
      <c r="BB75" s="859"/>
      <c r="BC75" s="859"/>
      <c r="BD75" s="860"/>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611</v>
      </c>
      <c r="C76" s="902"/>
      <c r="D76" s="902"/>
      <c r="E76" s="902"/>
      <c r="F76" s="902"/>
      <c r="G76" s="902"/>
      <c r="H76" s="902"/>
      <c r="I76" s="902"/>
      <c r="J76" s="902"/>
      <c r="K76" s="902"/>
      <c r="L76" s="902"/>
      <c r="M76" s="902"/>
      <c r="N76" s="902"/>
      <c r="O76" s="902"/>
      <c r="P76" s="903"/>
      <c r="Q76" s="905">
        <v>126</v>
      </c>
      <c r="R76" s="906"/>
      <c r="S76" s="906"/>
      <c r="T76" s="906"/>
      <c r="U76" s="861"/>
      <c r="V76" s="907">
        <v>111</v>
      </c>
      <c r="W76" s="906"/>
      <c r="X76" s="906"/>
      <c r="Y76" s="906"/>
      <c r="Z76" s="861"/>
      <c r="AA76" s="907">
        <v>15</v>
      </c>
      <c r="AB76" s="906"/>
      <c r="AC76" s="906"/>
      <c r="AD76" s="906"/>
      <c r="AE76" s="861"/>
      <c r="AF76" s="907">
        <v>15</v>
      </c>
      <c r="AG76" s="906"/>
      <c r="AH76" s="906"/>
      <c r="AI76" s="906"/>
      <c r="AJ76" s="861"/>
      <c r="AK76" s="907" t="s">
        <v>620</v>
      </c>
      <c r="AL76" s="906"/>
      <c r="AM76" s="906"/>
      <c r="AN76" s="906"/>
      <c r="AO76" s="861"/>
      <c r="AP76" s="907" t="s">
        <v>618</v>
      </c>
      <c r="AQ76" s="906"/>
      <c r="AR76" s="906"/>
      <c r="AS76" s="906"/>
      <c r="AT76" s="861"/>
      <c r="AU76" s="907" t="s">
        <v>618</v>
      </c>
      <c r="AV76" s="906"/>
      <c r="AW76" s="906"/>
      <c r="AX76" s="906"/>
      <c r="AY76" s="861"/>
      <c r="AZ76" s="859"/>
      <c r="BA76" s="859"/>
      <c r="BB76" s="859"/>
      <c r="BC76" s="859"/>
      <c r="BD76" s="860"/>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t="s">
        <v>612</v>
      </c>
      <c r="C77" s="902"/>
      <c r="D77" s="902"/>
      <c r="E77" s="902"/>
      <c r="F77" s="902"/>
      <c r="G77" s="902"/>
      <c r="H77" s="902"/>
      <c r="I77" s="902"/>
      <c r="J77" s="902"/>
      <c r="K77" s="902"/>
      <c r="L77" s="902"/>
      <c r="M77" s="902"/>
      <c r="N77" s="902"/>
      <c r="O77" s="902"/>
      <c r="P77" s="903"/>
      <c r="Q77" s="905">
        <v>118</v>
      </c>
      <c r="R77" s="906"/>
      <c r="S77" s="906"/>
      <c r="T77" s="906"/>
      <c r="U77" s="861"/>
      <c r="V77" s="907">
        <v>109</v>
      </c>
      <c r="W77" s="906"/>
      <c r="X77" s="906"/>
      <c r="Y77" s="906"/>
      <c r="Z77" s="861"/>
      <c r="AA77" s="907">
        <v>9</v>
      </c>
      <c r="AB77" s="906"/>
      <c r="AC77" s="906"/>
      <c r="AD77" s="906"/>
      <c r="AE77" s="861"/>
      <c r="AF77" s="907">
        <v>9</v>
      </c>
      <c r="AG77" s="906"/>
      <c r="AH77" s="906"/>
      <c r="AI77" s="906"/>
      <c r="AJ77" s="861"/>
      <c r="AK77" s="907">
        <v>15</v>
      </c>
      <c r="AL77" s="906"/>
      <c r="AM77" s="906"/>
      <c r="AN77" s="906"/>
      <c r="AO77" s="861"/>
      <c r="AP77" s="907" t="s">
        <v>620</v>
      </c>
      <c r="AQ77" s="906"/>
      <c r="AR77" s="906"/>
      <c r="AS77" s="906"/>
      <c r="AT77" s="861"/>
      <c r="AU77" s="907" t="s">
        <v>624</v>
      </c>
      <c r="AV77" s="906"/>
      <c r="AW77" s="906"/>
      <c r="AX77" s="906"/>
      <c r="AY77" s="861"/>
      <c r="AZ77" s="859"/>
      <c r="BA77" s="859"/>
      <c r="BB77" s="859"/>
      <c r="BC77" s="859"/>
      <c r="BD77" s="860"/>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t="s">
        <v>613</v>
      </c>
      <c r="C78" s="902"/>
      <c r="D78" s="902"/>
      <c r="E78" s="902"/>
      <c r="F78" s="902"/>
      <c r="G78" s="902"/>
      <c r="H78" s="902"/>
      <c r="I78" s="902"/>
      <c r="J78" s="902"/>
      <c r="K78" s="902"/>
      <c r="L78" s="902"/>
      <c r="M78" s="902"/>
      <c r="N78" s="902"/>
      <c r="O78" s="902"/>
      <c r="P78" s="903"/>
      <c r="Q78" s="904">
        <v>156662</v>
      </c>
      <c r="R78" s="858"/>
      <c r="S78" s="858"/>
      <c r="T78" s="858"/>
      <c r="U78" s="858"/>
      <c r="V78" s="858">
        <v>152216</v>
      </c>
      <c r="W78" s="858"/>
      <c r="X78" s="858"/>
      <c r="Y78" s="858"/>
      <c r="Z78" s="858"/>
      <c r="AA78" s="858">
        <v>4445</v>
      </c>
      <c r="AB78" s="858"/>
      <c r="AC78" s="858"/>
      <c r="AD78" s="858"/>
      <c r="AE78" s="858"/>
      <c r="AF78" s="858">
        <v>4445</v>
      </c>
      <c r="AG78" s="858"/>
      <c r="AH78" s="858"/>
      <c r="AI78" s="858"/>
      <c r="AJ78" s="858"/>
      <c r="AK78" s="858" t="s">
        <v>600</v>
      </c>
      <c r="AL78" s="858"/>
      <c r="AM78" s="858"/>
      <c r="AN78" s="858"/>
      <c r="AO78" s="858"/>
      <c r="AP78" s="858" t="s">
        <v>600</v>
      </c>
      <c r="AQ78" s="858"/>
      <c r="AR78" s="858"/>
      <c r="AS78" s="858"/>
      <c r="AT78" s="858"/>
      <c r="AU78" s="858" t="s">
        <v>626</v>
      </c>
      <c r="AV78" s="858"/>
      <c r="AW78" s="858"/>
      <c r="AX78" s="858"/>
      <c r="AY78" s="858"/>
      <c r="AZ78" s="859"/>
      <c r="BA78" s="859"/>
      <c r="BB78" s="859"/>
      <c r="BC78" s="859"/>
      <c r="BD78" s="860"/>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t="s">
        <v>614</v>
      </c>
      <c r="C79" s="902"/>
      <c r="D79" s="902"/>
      <c r="E79" s="902"/>
      <c r="F79" s="902"/>
      <c r="G79" s="902"/>
      <c r="H79" s="902"/>
      <c r="I79" s="902"/>
      <c r="J79" s="902"/>
      <c r="K79" s="902"/>
      <c r="L79" s="902"/>
      <c r="M79" s="902"/>
      <c r="N79" s="902"/>
      <c r="O79" s="902"/>
      <c r="P79" s="903"/>
      <c r="Q79" s="904">
        <v>242</v>
      </c>
      <c r="R79" s="858"/>
      <c r="S79" s="858"/>
      <c r="T79" s="858"/>
      <c r="U79" s="858"/>
      <c r="V79" s="858">
        <v>224</v>
      </c>
      <c r="W79" s="858"/>
      <c r="X79" s="858"/>
      <c r="Y79" s="858"/>
      <c r="Z79" s="858"/>
      <c r="AA79" s="858">
        <v>19</v>
      </c>
      <c r="AB79" s="858"/>
      <c r="AC79" s="858"/>
      <c r="AD79" s="858"/>
      <c r="AE79" s="858"/>
      <c r="AF79" s="858">
        <v>19</v>
      </c>
      <c r="AG79" s="858"/>
      <c r="AH79" s="858"/>
      <c r="AI79" s="858"/>
      <c r="AJ79" s="858"/>
      <c r="AK79" s="858">
        <v>14</v>
      </c>
      <c r="AL79" s="858"/>
      <c r="AM79" s="858"/>
      <c r="AN79" s="858"/>
      <c r="AO79" s="858"/>
      <c r="AP79" s="858" t="s">
        <v>625</v>
      </c>
      <c r="AQ79" s="858"/>
      <c r="AR79" s="858"/>
      <c r="AS79" s="858"/>
      <c r="AT79" s="858"/>
      <c r="AU79" s="858" t="s">
        <v>600</v>
      </c>
      <c r="AV79" s="858"/>
      <c r="AW79" s="858"/>
      <c r="AX79" s="858"/>
      <c r="AY79" s="858"/>
      <c r="AZ79" s="859"/>
      <c r="BA79" s="859"/>
      <c r="BB79" s="859"/>
      <c r="BC79" s="859"/>
      <c r="BD79" s="860"/>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t="s">
        <v>615</v>
      </c>
      <c r="C80" s="902"/>
      <c r="D80" s="902"/>
      <c r="E80" s="902"/>
      <c r="F80" s="902"/>
      <c r="G80" s="902"/>
      <c r="H80" s="902"/>
      <c r="I80" s="902"/>
      <c r="J80" s="902"/>
      <c r="K80" s="902"/>
      <c r="L80" s="902"/>
      <c r="M80" s="902"/>
      <c r="N80" s="902"/>
      <c r="O80" s="902"/>
      <c r="P80" s="903"/>
      <c r="Q80" s="904">
        <v>13619</v>
      </c>
      <c r="R80" s="858"/>
      <c r="S80" s="858"/>
      <c r="T80" s="858"/>
      <c r="U80" s="858"/>
      <c r="V80" s="858">
        <v>12442</v>
      </c>
      <c r="W80" s="858"/>
      <c r="X80" s="858"/>
      <c r="Y80" s="858"/>
      <c r="Z80" s="858"/>
      <c r="AA80" s="858">
        <v>1177</v>
      </c>
      <c r="AB80" s="858"/>
      <c r="AC80" s="858"/>
      <c r="AD80" s="858"/>
      <c r="AE80" s="858"/>
      <c r="AF80" s="858">
        <v>4036</v>
      </c>
      <c r="AG80" s="858"/>
      <c r="AH80" s="858"/>
      <c r="AI80" s="858"/>
      <c r="AJ80" s="858"/>
      <c r="AK80" s="858" t="s">
        <v>627</v>
      </c>
      <c r="AL80" s="858"/>
      <c r="AM80" s="858"/>
      <c r="AN80" s="858"/>
      <c r="AO80" s="858"/>
      <c r="AP80" s="858">
        <v>5282</v>
      </c>
      <c r="AQ80" s="858"/>
      <c r="AR80" s="858"/>
      <c r="AS80" s="858"/>
      <c r="AT80" s="858"/>
      <c r="AU80" s="858">
        <v>388</v>
      </c>
      <c r="AV80" s="858"/>
      <c r="AW80" s="858"/>
      <c r="AX80" s="858"/>
      <c r="AY80" s="858"/>
      <c r="AZ80" s="859"/>
      <c r="BA80" s="859"/>
      <c r="BB80" s="859"/>
      <c r="BC80" s="859"/>
      <c r="BD80" s="860"/>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59"/>
      <c r="BA81" s="859"/>
      <c r="BB81" s="859"/>
      <c r="BC81" s="859"/>
      <c r="BD81" s="860"/>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59"/>
      <c r="BA82" s="859"/>
      <c r="BB82" s="859"/>
      <c r="BC82" s="859"/>
      <c r="BD82" s="860"/>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59"/>
      <c r="BA83" s="859"/>
      <c r="BB83" s="859"/>
      <c r="BC83" s="859"/>
      <c r="BD83" s="860"/>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59"/>
      <c r="BA84" s="859"/>
      <c r="BB84" s="859"/>
      <c r="BC84" s="859"/>
      <c r="BD84" s="860"/>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59"/>
      <c r="BA85" s="859"/>
      <c r="BB85" s="859"/>
      <c r="BC85" s="859"/>
      <c r="BD85" s="860"/>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59"/>
      <c r="BA86" s="859"/>
      <c r="BB86" s="859"/>
      <c r="BC86" s="859"/>
      <c r="BD86" s="860"/>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396</v>
      </c>
      <c r="B88" s="818" t="s">
        <v>429</v>
      </c>
      <c r="C88" s="819"/>
      <c r="D88" s="819"/>
      <c r="E88" s="819"/>
      <c r="F88" s="819"/>
      <c r="G88" s="819"/>
      <c r="H88" s="819"/>
      <c r="I88" s="819"/>
      <c r="J88" s="819"/>
      <c r="K88" s="819"/>
      <c r="L88" s="819"/>
      <c r="M88" s="819"/>
      <c r="N88" s="819"/>
      <c r="O88" s="819"/>
      <c r="P88" s="820"/>
      <c r="Q88" s="868"/>
      <c r="R88" s="869"/>
      <c r="S88" s="869"/>
      <c r="T88" s="869"/>
      <c r="U88" s="869"/>
      <c r="V88" s="869"/>
      <c r="W88" s="869"/>
      <c r="X88" s="869"/>
      <c r="Y88" s="869"/>
      <c r="Z88" s="869"/>
      <c r="AA88" s="869"/>
      <c r="AB88" s="869"/>
      <c r="AC88" s="869"/>
      <c r="AD88" s="869"/>
      <c r="AE88" s="869"/>
      <c r="AF88" s="872">
        <v>9149</v>
      </c>
      <c r="AG88" s="872"/>
      <c r="AH88" s="872"/>
      <c r="AI88" s="872"/>
      <c r="AJ88" s="872"/>
      <c r="AK88" s="869"/>
      <c r="AL88" s="869"/>
      <c r="AM88" s="869"/>
      <c r="AN88" s="869"/>
      <c r="AO88" s="869"/>
      <c r="AP88" s="872">
        <v>5401</v>
      </c>
      <c r="AQ88" s="872"/>
      <c r="AR88" s="872"/>
      <c r="AS88" s="872"/>
      <c r="AT88" s="872"/>
      <c r="AU88" s="872">
        <v>388</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818" t="s">
        <v>430</v>
      </c>
      <c r="BS102" s="819"/>
      <c r="BT102" s="819"/>
      <c r="BU102" s="819"/>
      <c r="BV102" s="819"/>
      <c r="BW102" s="819"/>
      <c r="BX102" s="819"/>
      <c r="BY102" s="819"/>
      <c r="BZ102" s="819"/>
      <c r="CA102" s="819"/>
      <c r="CB102" s="819"/>
      <c r="CC102" s="819"/>
      <c r="CD102" s="819"/>
      <c r="CE102" s="819"/>
      <c r="CF102" s="819"/>
      <c r="CG102" s="820"/>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8"/>
      <c r="DW102" s="819"/>
      <c r="DX102" s="819"/>
      <c r="DY102" s="819"/>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431</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432</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435</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436</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437</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438</v>
      </c>
      <c r="AB109" s="921"/>
      <c r="AC109" s="921"/>
      <c r="AD109" s="921"/>
      <c r="AE109" s="922"/>
      <c r="AF109" s="920" t="s">
        <v>439</v>
      </c>
      <c r="AG109" s="921"/>
      <c r="AH109" s="921"/>
      <c r="AI109" s="921"/>
      <c r="AJ109" s="922"/>
      <c r="AK109" s="920" t="s">
        <v>307</v>
      </c>
      <c r="AL109" s="921"/>
      <c r="AM109" s="921"/>
      <c r="AN109" s="921"/>
      <c r="AO109" s="922"/>
      <c r="AP109" s="920" t="s">
        <v>440</v>
      </c>
      <c r="AQ109" s="921"/>
      <c r="AR109" s="921"/>
      <c r="AS109" s="921"/>
      <c r="AT109" s="923"/>
      <c r="AU109" s="940" t="s">
        <v>437</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438</v>
      </c>
      <c r="BR109" s="921"/>
      <c r="BS109" s="921"/>
      <c r="BT109" s="921"/>
      <c r="BU109" s="922"/>
      <c r="BV109" s="920" t="s">
        <v>439</v>
      </c>
      <c r="BW109" s="921"/>
      <c r="BX109" s="921"/>
      <c r="BY109" s="921"/>
      <c r="BZ109" s="922"/>
      <c r="CA109" s="920" t="s">
        <v>307</v>
      </c>
      <c r="CB109" s="921"/>
      <c r="CC109" s="921"/>
      <c r="CD109" s="921"/>
      <c r="CE109" s="922"/>
      <c r="CF109" s="941" t="s">
        <v>440</v>
      </c>
      <c r="CG109" s="941"/>
      <c r="CH109" s="941"/>
      <c r="CI109" s="941"/>
      <c r="CJ109" s="941"/>
      <c r="CK109" s="920" t="s">
        <v>441</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438</v>
      </c>
      <c r="DH109" s="921"/>
      <c r="DI109" s="921"/>
      <c r="DJ109" s="921"/>
      <c r="DK109" s="922"/>
      <c r="DL109" s="920" t="s">
        <v>439</v>
      </c>
      <c r="DM109" s="921"/>
      <c r="DN109" s="921"/>
      <c r="DO109" s="921"/>
      <c r="DP109" s="922"/>
      <c r="DQ109" s="920" t="s">
        <v>307</v>
      </c>
      <c r="DR109" s="921"/>
      <c r="DS109" s="921"/>
      <c r="DT109" s="921"/>
      <c r="DU109" s="922"/>
      <c r="DV109" s="920" t="s">
        <v>440</v>
      </c>
      <c r="DW109" s="921"/>
      <c r="DX109" s="921"/>
      <c r="DY109" s="921"/>
      <c r="DZ109" s="923"/>
    </row>
    <row r="110" spans="1:131" s="226" customFormat="1" ht="26.25" customHeight="1" x14ac:dyDescent="0.15">
      <c r="A110" s="924" t="s">
        <v>442</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684304</v>
      </c>
      <c r="AB110" s="928"/>
      <c r="AC110" s="928"/>
      <c r="AD110" s="928"/>
      <c r="AE110" s="929"/>
      <c r="AF110" s="930">
        <v>661187</v>
      </c>
      <c r="AG110" s="928"/>
      <c r="AH110" s="928"/>
      <c r="AI110" s="928"/>
      <c r="AJ110" s="929"/>
      <c r="AK110" s="930">
        <v>688049</v>
      </c>
      <c r="AL110" s="928"/>
      <c r="AM110" s="928"/>
      <c r="AN110" s="928"/>
      <c r="AO110" s="929"/>
      <c r="AP110" s="931">
        <v>17.399999999999999</v>
      </c>
      <c r="AQ110" s="932"/>
      <c r="AR110" s="932"/>
      <c r="AS110" s="932"/>
      <c r="AT110" s="933"/>
      <c r="AU110" s="934" t="s">
        <v>75</v>
      </c>
      <c r="AV110" s="935"/>
      <c r="AW110" s="935"/>
      <c r="AX110" s="935"/>
      <c r="AY110" s="935"/>
      <c r="AZ110" s="957" t="s">
        <v>443</v>
      </c>
      <c r="BA110" s="925"/>
      <c r="BB110" s="925"/>
      <c r="BC110" s="925"/>
      <c r="BD110" s="925"/>
      <c r="BE110" s="925"/>
      <c r="BF110" s="925"/>
      <c r="BG110" s="925"/>
      <c r="BH110" s="925"/>
      <c r="BI110" s="925"/>
      <c r="BJ110" s="925"/>
      <c r="BK110" s="925"/>
      <c r="BL110" s="925"/>
      <c r="BM110" s="925"/>
      <c r="BN110" s="925"/>
      <c r="BO110" s="925"/>
      <c r="BP110" s="926"/>
      <c r="BQ110" s="958">
        <v>6760833</v>
      </c>
      <c r="BR110" s="959"/>
      <c r="BS110" s="959"/>
      <c r="BT110" s="959"/>
      <c r="BU110" s="959"/>
      <c r="BV110" s="959">
        <v>6555636</v>
      </c>
      <c r="BW110" s="959"/>
      <c r="BX110" s="959"/>
      <c r="BY110" s="959"/>
      <c r="BZ110" s="959"/>
      <c r="CA110" s="959">
        <v>6058144</v>
      </c>
      <c r="CB110" s="959"/>
      <c r="CC110" s="959"/>
      <c r="CD110" s="959"/>
      <c r="CE110" s="959"/>
      <c r="CF110" s="972">
        <v>153.6</v>
      </c>
      <c r="CG110" s="973"/>
      <c r="CH110" s="973"/>
      <c r="CI110" s="973"/>
      <c r="CJ110" s="973"/>
      <c r="CK110" s="974" t="s">
        <v>444</v>
      </c>
      <c r="CL110" s="975"/>
      <c r="CM110" s="957" t="s">
        <v>445</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446</v>
      </c>
      <c r="DH110" s="959"/>
      <c r="DI110" s="959"/>
      <c r="DJ110" s="959"/>
      <c r="DK110" s="959"/>
      <c r="DL110" s="959" t="s">
        <v>393</v>
      </c>
      <c r="DM110" s="959"/>
      <c r="DN110" s="959"/>
      <c r="DO110" s="959"/>
      <c r="DP110" s="959"/>
      <c r="DQ110" s="959" t="s">
        <v>393</v>
      </c>
      <c r="DR110" s="959"/>
      <c r="DS110" s="959"/>
      <c r="DT110" s="959"/>
      <c r="DU110" s="959"/>
      <c r="DV110" s="960" t="s">
        <v>447</v>
      </c>
      <c r="DW110" s="960"/>
      <c r="DX110" s="960"/>
      <c r="DY110" s="960"/>
      <c r="DZ110" s="961"/>
    </row>
    <row r="111" spans="1:131" s="226" customFormat="1" ht="26.25" customHeight="1" x14ac:dyDescent="0.15">
      <c r="A111" s="962" t="s">
        <v>448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393</v>
      </c>
      <c r="AB111" s="966"/>
      <c r="AC111" s="966"/>
      <c r="AD111" s="966"/>
      <c r="AE111" s="967"/>
      <c r="AF111" s="968" t="s">
        <v>393</v>
      </c>
      <c r="AG111" s="966"/>
      <c r="AH111" s="966"/>
      <c r="AI111" s="966"/>
      <c r="AJ111" s="967"/>
      <c r="AK111" s="968" t="s">
        <v>393</v>
      </c>
      <c r="AL111" s="966"/>
      <c r="AM111" s="966"/>
      <c r="AN111" s="966"/>
      <c r="AO111" s="967"/>
      <c r="AP111" s="969" t="s">
        <v>393</v>
      </c>
      <c r="AQ111" s="970"/>
      <c r="AR111" s="970"/>
      <c r="AS111" s="970"/>
      <c r="AT111" s="971"/>
      <c r="AU111" s="936"/>
      <c r="AV111" s="937"/>
      <c r="AW111" s="937"/>
      <c r="AX111" s="937"/>
      <c r="AY111" s="937"/>
      <c r="AZ111" s="950" t="s">
        <v>449</v>
      </c>
      <c r="BA111" s="951"/>
      <c r="BB111" s="951"/>
      <c r="BC111" s="951"/>
      <c r="BD111" s="951"/>
      <c r="BE111" s="951"/>
      <c r="BF111" s="951"/>
      <c r="BG111" s="951"/>
      <c r="BH111" s="951"/>
      <c r="BI111" s="951"/>
      <c r="BJ111" s="951"/>
      <c r="BK111" s="951"/>
      <c r="BL111" s="951"/>
      <c r="BM111" s="951"/>
      <c r="BN111" s="951"/>
      <c r="BO111" s="951"/>
      <c r="BP111" s="952"/>
      <c r="BQ111" s="953" t="s">
        <v>446</v>
      </c>
      <c r="BR111" s="954"/>
      <c r="BS111" s="954"/>
      <c r="BT111" s="954"/>
      <c r="BU111" s="954"/>
      <c r="BV111" s="954" t="s">
        <v>393</v>
      </c>
      <c r="BW111" s="954"/>
      <c r="BX111" s="954"/>
      <c r="BY111" s="954"/>
      <c r="BZ111" s="954"/>
      <c r="CA111" s="954" t="s">
        <v>446</v>
      </c>
      <c r="CB111" s="954"/>
      <c r="CC111" s="954"/>
      <c r="CD111" s="954"/>
      <c r="CE111" s="954"/>
      <c r="CF111" s="948" t="s">
        <v>446</v>
      </c>
      <c r="CG111" s="949"/>
      <c r="CH111" s="949"/>
      <c r="CI111" s="949"/>
      <c r="CJ111" s="949"/>
      <c r="CK111" s="976"/>
      <c r="CL111" s="977"/>
      <c r="CM111" s="950" t="s">
        <v>450</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393</v>
      </c>
      <c r="DH111" s="954"/>
      <c r="DI111" s="954"/>
      <c r="DJ111" s="954"/>
      <c r="DK111" s="954"/>
      <c r="DL111" s="954" t="s">
        <v>451</v>
      </c>
      <c r="DM111" s="954"/>
      <c r="DN111" s="954"/>
      <c r="DO111" s="954"/>
      <c r="DP111" s="954"/>
      <c r="DQ111" s="954" t="s">
        <v>447</v>
      </c>
      <c r="DR111" s="954"/>
      <c r="DS111" s="954"/>
      <c r="DT111" s="954"/>
      <c r="DU111" s="954"/>
      <c r="DV111" s="955" t="s">
        <v>446</v>
      </c>
      <c r="DW111" s="955"/>
      <c r="DX111" s="955"/>
      <c r="DY111" s="955"/>
      <c r="DZ111" s="956"/>
    </row>
    <row r="112" spans="1:131" s="226" customFormat="1" ht="26.25" customHeight="1" x14ac:dyDescent="0.15">
      <c r="A112" s="980" t="s">
        <v>452</v>
      </c>
      <c r="B112" s="981"/>
      <c r="C112" s="951" t="s">
        <v>453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393</v>
      </c>
      <c r="AB112" s="987"/>
      <c r="AC112" s="987"/>
      <c r="AD112" s="987"/>
      <c r="AE112" s="988"/>
      <c r="AF112" s="989" t="s">
        <v>393</v>
      </c>
      <c r="AG112" s="987"/>
      <c r="AH112" s="987"/>
      <c r="AI112" s="987"/>
      <c r="AJ112" s="988"/>
      <c r="AK112" s="989" t="s">
        <v>446</v>
      </c>
      <c r="AL112" s="987"/>
      <c r="AM112" s="987"/>
      <c r="AN112" s="987"/>
      <c r="AO112" s="988"/>
      <c r="AP112" s="990" t="s">
        <v>393</v>
      </c>
      <c r="AQ112" s="991"/>
      <c r="AR112" s="991"/>
      <c r="AS112" s="991"/>
      <c r="AT112" s="992"/>
      <c r="AU112" s="936"/>
      <c r="AV112" s="937"/>
      <c r="AW112" s="937"/>
      <c r="AX112" s="937"/>
      <c r="AY112" s="937"/>
      <c r="AZ112" s="950" t="s">
        <v>454</v>
      </c>
      <c r="BA112" s="951"/>
      <c r="BB112" s="951"/>
      <c r="BC112" s="951"/>
      <c r="BD112" s="951"/>
      <c r="BE112" s="951"/>
      <c r="BF112" s="951"/>
      <c r="BG112" s="951"/>
      <c r="BH112" s="951"/>
      <c r="BI112" s="951"/>
      <c r="BJ112" s="951"/>
      <c r="BK112" s="951"/>
      <c r="BL112" s="951"/>
      <c r="BM112" s="951"/>
      <c r="BN112" s="951"/>
      <c r="BO112" s="951"/>
      <c r="BP112" s="952"/>
      <c r="BQ112" s="953">
        <v>2752513</v>
      </c>
      <c r="BR112" s="954"/>
      <c r="BS112" s="954"/>
      <c r="BT112" s="954"/>
      <c r="BU112" s="954"/>
      <c r="BV112" s="954">
        <v>2640507</v>
      </c>
      <c r="BW112" s="954"/>
      <c r="BX112" s="954"/>
      <c r="BY112" s="954"/>
      <c r="BZ112" s="954"/>
      <c r="CA112" s="954">
        <v>1699503</v>
      </c>
      <c r="CB112" s="954"/>
      <c r="CC112" s="954"/>
      <c r="CD112" s="954"/>
      <c r="CE112" s="954"/>
      <c r="CF112" s="948">
        <v>43.1</v>
      </c>
      <c r="CG112" s="949"/>
      <c r="CH112" s="949"/>
      <c r="CI112" s="949"/>
      <c r="CJ112" s="949"/>
      <c r="CK112" s="976"/>
      <c r="CL112" s="977"/>
      <c r="CM112" s="950" t="s">
        <v>455</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393</v>
      </c>
      <c r="DH112" s="954"/>
      <c r="DI112" s="954"/>
      <c r="DJ112" s="954"/>
      <c r="DK112" s="954"/>
      <c r="DL112" s="954" t="s">
        <v>393</v>
      </c>
      <c r="DM112" s="954"/>
      <c r="DN112" s="954"/>
      <c r="DO112" s="954"/>
      <c r="DP112" s="954"/>
      <c r="DQ112" s="954" t="s">
        <v>446</v>
      </c>
      <c r="DR112" s="954"/>
      <c r="DS112" s="954"/>
      <c r="DT112" s="954"/>
      <c r="DU112" s="954"/>
      <c r="DV112" s="955" t="s">
        <v>446</v>
      </c>
      <c r="DW112" s="955"/>
      <c r="DX112" s="955"/>
      <c r="DY112" s="955"/>
      <c r="DZ112" s="956"/>
    </row>
    <row r="113" spans="1:130" s="226" customFormat="1" ht="26.25" customHeight="1" x14ac:dyDescent="0.15">
      <c r="A113" s="982"/>
      <c r="B113" s="983"/>
      <c r="C113" s="951" t="s">
        <v>456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227866</v>
      </c>
      <c r="AB113" s="966"/>
      <c r="AC113" s="966"/>
      <c r="AD113" s="966"/>
      <c r="AE113" s="967"/>
      <c r="AF113" s="968">
        <v>242720</v>
      </c>
      <c r="AG113" s="966"/>
      <c r="AH113" s="966"/>
      <c r="AI113" s="966"/>
      <c r="AJ113" s="967"/>
      <c r="AK113" s="968">
        <v>237364</v>
      </c>
      <c r="AL113" s="966"/>
      <c r="AM113" s="966"/>
      <c r="AN113" s="966"/>
      <c r="AO113" s="967"/>
      <c r="AP113" s="969">
        <v>6</v>
      </c>
      <c r="AQ113" s="970"/>
      <c r="AR113" s="970"/>
      <c r="AS113" s="970"/>
      <c r="AT113" s="971"/>
      <c r="AU113" s="936"/>
      <c r="AV113" s="937"/>
      <c r="AW113" s="937"/>
      <c r="AX113" s="937"/>
      <c r="AY113" s="937"/>
      <c r="AZ113" s="950" t="s">
        <v>457</v>
      </c>
      <c r="BA113" s="951"/>
      <c r="BB113" s="951"/>
      <c r="BC113" s="951"/>
      <c r="BD113" s="951"/>
      <c r="BE113" s="951"/>
      <c r="BF113" s="951"/>
      <c r="BG113" s="951"/>
      <c r="BH113" s="951"/>
      <c r="BI113" s="951"/>
      <c r="BJ113" s="951"/>
      <c r="BK113" s="951"/>
      <c r="BL113" s="951"/>
      <c r="BM113" s="951"/>
      <c r="BN113" s="951"/>
      <c r="BO113" s="951"/>
      <c r="BP113" s="952"/>
      <c r="BQ113" s="953">
        <v>497036</v>
      </c>
      <c r="BR113" s="954"/>
      <c r="BS113" s="954"/>
      <c r="BT113" s="954"/>
      <c r="BU113" s="954"/>
      <c r="BV113" s="954">
        <v>420023</v>
      </c>
      <c r="BW113" s="954"/>
      <c r="BX113" s="954"/>
      <c r="BY113" s="954"/>
      <c r="BZ113" s="954"/>
      <c r="CA113" s="954">
        <v>388380</v>
      </c>
      <c r="CB113" s="954"/>
      <c r="CC113" s="954"/>
      <c r="CD113" s="954"/>
      <c r="CE113" s="954"/>
      <c r="CF113" s="948">
        <v>9.8000000000000007</v>
      </c>
      <c r="CG113" s="949"/>
      <c r="CH113" s="949"/>
      <c r="CI113" s="949"/>
      <c r="CJ113" s="949"/>
      <c r="CK113" s="976"/>
      <c r="CL113" s="977"/>
      <c r="CM113" s="950" t="s">
        <v>458</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446</v>
      </c>
      <c r="DH113" s="987"/>
      <c r="DI113" s="987"/>
      <c r="DJ113" s="987"/>
      <c r="DK113" s="988"/>
      <c r="DL113" s="989" t="s">
        <v>393</v>
      </c>
      <c r="DM113" s="987"/>
      <c r="DN113" s="987"/>
      <c r="DO113" s="987"/>
      <c r="DP113" s="988"/>
      <c r="DQ113" s="989" t="s">
        <v>393</v>
      </c>
      <c r="DR113" s="987"/>
      <c r="DS113" s="987"/>
      <c r="DT113" s="987"/>
      <c r="DU113" s="988"/>
      <c r="DV113" s="990" t="s">
        <v>393</v>
      </c>
      <c r="DW113" s="991"/>
      <c r="DX113" s="991"/>
      <c r="DY113" s="991"/>
      <c r="DZ113" s="992"/>
    </row>
    <row r="114" spans="1:130" s="226" customFormat="1" ht="26.25" customHeight="1" x14ac:dyDescent="0.15">
      <c r="A114" s="982"/>
      <c r="B114" s="983"/>
      <c r="C114" s="951" t="s">
        <v>459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74358</v>
      </c>
      <c r="AB114" s="987"/>
      <c r="AC114" s="987"/>
      <c r="AD114" s="987"/>
      <c r="AE114" s="988"/>
      <c r="AF114" s="989">
        <v>69987</v>
      </c>
      <c r="AG114" s="987"/>
      <c r="AH114" s="987"/>
      <c r="AI114" s="987"/>
      <c r="AJ114" s="988"/>
      <c r="AK114" s="989">
        <v>29784</v>
      </c>
      <c r="AL114" s="987"/>
      <c r="AM114" s="987"/>
      <c r="AN114" s="987"/>
      <c r="AO114" s="988"/>
      <c r="AP114" s="990">
        <v>0.8</v>
      </c>
      <c r="AQ114" s="991"/>
      <c r="AR114" s="991"/>
      <c r="AS114" s="991"/>
      <c r="AT114" s="992"/>
      <c r="AU114" s="936"/>
      <c r="AV114" s="937"/>
      <c r="AW114" s="937"/>
      <c r="AX114" s="937"/>
      <c r="AY114" s="937"/>
      <c r="AZ114" s="950" t="s">
        <v>460</v>
      </c>
      <c r="BA114" s="951"/>
      <c r="BB114" s="951"/>
      <c r="BC114" s="951"/>
      <c r="BD114" s="951"/>
      <c r="BE114" s="951"/>
      <c r="BF114" s="951"/>
      <c r="BG114" s="951"/>
      <c r="BH114" s="951"/>
      <c r="BI114" s="951"/>
      <c r="BJ114" s="951"/>
      <c r="BK114" s="951"/>
      <c r="BL114" s="951"/>
      <c r="BM114" s="951"/>
      <c r="BN114" s="951"/>
      <c r="BO114" s="951"/>
      <c r="BP114" s="952"/>
      <c r="BQ114" s="953">
        <v>750438</v>
      </c>
      <c r="BR114" s="954"/>
      <c r="BS114" s="954"/>
      <c r="BT114" s="954"/>
      <c r="BU114" s="954"/>
      <c r="BV114" s="954">
        <v>702404</v>
      </c>
      <c r="BW114" s="954"/>
      <c r="BX114" s="954"/>
      <c r="BY114" s="954"/>
      <c r="BZ114" s="954"/>
      <c r="CA114" s="954">
        <v>677285</v>
      </c>
      <c r="CB114" s="954"/>
      <c r="CC114" s="954"/>
      <c r="CD114" s="954"/>
      <c r="CE114" s="954"/>
      <c r="CF114" s="948">
        <v>17.2</v>
      </c>
      <c r="CG114" s="949"/>
      <c r="CH114" s="949"/>
      <c r="CI114" s="949"/>
      <c r="CJ114" s="949"/>
      <c r="CK114" s="976"/>
      <c r="CL114" s="977"/>
      <c r="CM114" s="950" t="s">
        <v>461</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393</v>
      </c>
      <c r="DH114" s="987"/>
      <c r="DI114" s="987"/>
      <c r="DJ114" s="987"/>
      <c r="DK114" s="988"/>
      <c r="DL114" s="989" t="s">
        <v>446</v>
      </c>
      <c r="DM114" s="987"/>
      <c r="DN114" s="987"/>
      <c r="DO114" s="987"/>
      <c r="DP114" s="988"/>
      <c r="DQ114" s="989" t="s">
        <v>451</v>
      </c>
      <c r="DR114" s="987"/>
      <c r="DS114" s="987"/>
      <c r="DT114" s="987"/>
      <c r="DU114" s="988"/>
      <c r="DV114" s="990" t="s">
        <v>393</v>
      </c>
      <c r="DW114" s="991"/>
      <c r="DX114" s="991"/>
      <c r="DY114" s="991"/>
      <c r="DZ114" s="992"/>
    </row>
    <row r="115" spans="1:130" s="226" customFormat="1" ht="26.25" customHeight="1" x14ac:dyDescent="0.15">
      <c r="A115" s="982"/>
      <c r="B115" s="983"/>
      <c r="C115" s="951" t="s">
        <v>462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451</v>
      </c>
      <c r="AB115" s="966"/>
      <c r="AC115" s="966"/>
      <c r="AD115" s="966"/>
      <c r="AE115" s="967"/>
      <c r="AF115" s="968" t="s">
        <v>393</v>
      </c>
      <c r="AG115" s="966"/>
      <c r="AH115" s="966"/>
      <c r="AI115" s="966"/>
      <c r="AJ115" s="967"/>
      <c r="AK115" s="968" t="s">
        <v>446</v>
      </c>
      <c r="AL115" s="966"/>
      <c r="AM115" s="966"/>
      <c r="AN115" s="966"/>
      <c r="AO115" s="967"/>
      <c r="AP115" s="969" t="s">
        <v>393</v>
      </c>
      <c r="AQ115" s="970"/>
      <c r="AR115" s="970"/>
      <c r="AS115" s="970"/>
      <c r="AT115" s="971"/>
      <c r="AU115" s="936"/>
      <c r="AV115" s="937"/>
      <c r="AW115" s="937"/>
      <c r="AX115" s="937"/>
      <c r="AY115" s="937"/>
      <c r="AZ115" s="950" t="s">
        <v>463</v>
      </c>
      <c r="BA115" s="951"/>
      <c r="BB115" s="951"/>
      <c r="BC115" s="951"/>
      <c r="BD115" s="951"/>
      <c r="BE115" s="951"/>
      <c r="BF115" s="951"/>
      <c r="BG115" s="951"/>
      <c r="BH115" s="951"/>
      <c r="BI115" s="951"/>
      <c r="BJ115" s="951"/>
      <c r="BK115" s="951"/>
      <c r="BL115" s="951"/>
      <c r="BM115" s="951"/>
      <c r="BN115" s="951"/>
      <c r="BO115" s="951"/>
      <c r="BP115" s="952"/>
      <c r="BQ115" s="953" t="s">
        <v>393</v>
      </c>
      <c r="BR115" s="954"/>
      <c r="BS115" s="954"/>
      <c r="BT115" s="954"/>
      <c r="BU115" s="954"/>
      <c r="BV115" s="954" t="s">
        <v>446</v>
      </c>
      <c r="BW115" s="954"/>
      <c r="BX115" s="954"/>
      <c r="BY115" s="954"/>
      <c r="BZ115" s="954"/>
      <c r="CA115" s="954" t="s">
        <v>446</v>
      </c>
      <c r="CB115" s="954"/>
      <c r="CC115" s="954"/>
      <c r="CD115" s="954"/>
      <c r="CE115" s="954"/>
      <c r="CF115" s="948" t="s">
        <v>446</v>
      </c>
      <c r="CG115" s="949"/>
      <c r="CH115" s="949"/>
      <c r="CI115" s="949"/>
      <c r="CJ115" s="949"/>
      <c r="CK115" s="976"/>
      <c r="CL115" s="977"/>
      <c r="CM115" s="950" t="s">
        <v>464</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393</v>
      </c>
      <c r="DH115" s="987"/>
      <c r="DI115" s="987"/>
      <c r="DJ115" s="987"/>
      <c r="DK115" s="988"/>
      <c r="DL115" s="989" t="s">
        <v>447</v>
      </c>
      <c r="DM115" s="987"/>
      <c r="DN115" s="987"/>
      <c r="DO115" s="987"/>
      <c r="DP115" s="988"/>
      <c r="DQ115" s="989" t="s">
        <v>393</v>
      </c>
      <c r="DR115" s="987"/>
      <c r="DS115" s="987"/>
      <c r="DT115" s="987"/>
      <c r="DU115" s="988"/>
      <c r="DV115" s="990" t="s">
        <v>446</v>
      </c>
      <c r="DW115" s="991"/>
      <c r="DX115" s="991"/>
      <c r="DY115" s="991"/>
      <c r="DZ115" s="992"/>
    </row>
    <row r="116" spans="1:130" s="226" customFormat="1" ht="26.25" customHeight="1" x14ac:dyDescent="0.15">
      <c r="A116" s="984"/>
      <c r="B116" s="985"/>
      <c r="C116" s="993" t="s">
        <v>465</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38</v>
      </c>
      <c r="AB116" s="987"/>
      <c r="AC116" s="987"/>
      <c r="AD116" s="987"/>
      <c r="AE116" s="988"/>
      <c r="AF116" s="989">
        <v>2</v>
      </c>
      <c r="AG116" s="987"/>
      <c r="AH116" s="987"/>
      <c r="AI116" s="987"/>
      <c r="AJ116" s="988"/>
      <c r="AK116" s="989">
        <v>1</v>
      </c>
      <c r="AL116" s="987"/>
      <c r="AM116" s="987"/>
      <c r="AN116" s="987"/>
      <c r="AO116" s="988"/>
      <c r="AP116" s="990">
        <v>0</v>
      </c>
      <c r="AQ116" s="991"/>
      <c r="AR116" s="991"/>
      <c r="AS116" s="991"/>
      <c r="AT116" s="992"/>
      <c r="AU116" s="936"/>
      <c r="AV116" s="937"/>
      <c r="AW116" s="937"/>
      <c r="AX116" s="937"/>
      <c r="AY116" s="937"/>
      <c r="AZ116" s="995" t="s">
        <v>466</v>
      </c>
      <c r="BA116" s="996"/>
      <c r="BB116" s="996"/>
      <c r="BC116" s="996"/>
      <c r="BD116" s="996"/>
      <c r="BE116" s="996"/>
      <c r="BF116" s="996"/>
      <c r="BG116" s="996"/>
      <c r="BH116" s="996"/>
      <c r="BI116" s="996"/>
      <c r="BJ116" s="996"/>
      <c r="BK116" s="996"/>
      <c r="BL116" s="996"/>
      <c r="BM116" s="996"/>
      <c r="BN116" s="996"/>
      <c r="BO116" s="996"/>
      <c r="BP116" s="997"/>
      <c r="BQ116" s="953" t="s">
        <v>393</v>
      </c>
      <c r="BR116" s="954"/>
      <c r="BS116" s="954"/>
      <c r="BT116" s="954"/>
      <c r="BU116" s="954"/>
      <c r="BV116" s="954" t="s">
        <v>446</v>
      </c>
      <c r="BW116" s="954"/>
      <c r="BX116" s="954"/>
      <c r="BY116" s="954"/>
      <c r="BZ116" s="954"/>
      <c r="CA116" s="954" t="s">
        <v>393</v>
      </c>
      <c r="CB116" s="954"/>
      <c r="CC116" s="954"/>
      <c r="CD116" s="954"/>
      <c r="CE116" s="954"/>
      <c r="CF116" s="948" t="s">
        <v>393</v>
      </c>
      <c r="CG116" s="949"/>
      <c r="CH116" s="949"/>
      <c r="CI116" s="949"/>
      <c r="CJ116" s="949"/>
      <c r="CK116" s="976"/>
      <c r="CL116" s="977"/>
      <c r="CM116" s="950" t="s">
        <v>467</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451</v>
      </c>
      <c r="DH116" s="987"/>
      <c r="DI116" s="987"/>
      <c r="DJ116" s="987"/>
      <c r="DK116" s="988"/>
      <c r="DL116" s="989" t="s">
        <v>393</v>
      </c>
      <c r="DM116" s="987"/>
      <c r="DN116" s="987"/>
      <c r="DO116" s="987"/>
      <c r="DP116" s="988"/>
      <c r="DQ116" s="989" t="s">
        <v>451</v>
      </c>
      <c r="DR116" s="987"/>
      <c r="DS116" s="987"/>
      <c r="DT116" s="987"/>
      <c r="DU116" s="988"/>
      <c r="DV116" s="990" t="s">
        <v>451</v>
      </c>
      <c r="DW116" s="991"/>
      <c r="DX116" s="991"/>
      <c r="DY116" s="991"/>
      <c r="DZ116" s="992"/>
    </row>
    <row r="117" spans="1:130" s="226" customFormat="1" ht="26.25" customHeight="1" x14ac:dyDescent="0.15">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468</v>
      </c>
      <c r="Z117" s="922"/>
      <c r="AA117" s="1006">
        <v>986566</v>
      </c>
      <c r="AB117" s="1007"/>
      <c r="AC117" s="1007"/>
      <c r="AD117" s="1007"/>
      <c r="AE117" s="1008"/>
      <c r="AF117" s="1009">
        <v>973896</v>
      </c>
      <c r="AG117" s="1007"/>
      <c r="AH117" s="1007"/>
      <c r="AI117" s="1007"/>
      <c r="AJ117" s="1008"/>
      <c r="AK117" s="1009">
        <v>955198</v>
      </c>
      <c r="AL117" s="1007"/>
      <c r="AM117" s="1007"/>
      <c r="AN117" s="1007"/>
      <c r="AO117" s="1008"/>
      <c r="AP117" s="1010"/>
      <c r="AQ117" s="1011"/>
      <c r="AR117" s="1011"/>
      <c r="AS117" s="1011"/>
      <c r="AT117" s="1012"/>
      <c r="AU117" s="936"/>
      <c r="AV117" s="937"/>
      <c r="AW117" s="937"/>
      <c r="AX117" s="937"/>
      <c r="AY117" s="937"/>
      <c r="AZ117" s="1002" t="s">
        <v>469</v>
      </c>
      <c r="BA117" s="1003"/>
      <c r="BB117" s="1003"/>
      <c r="BC117" s="1003"/>
      <c r="BD117" s="1003"/>
      <c r="BE117" s="1003"/>
      <c r="BF117" s="1003"/>
      <c r="BG117" s="1003"/>
      <c r="BH117" s="1003"/>
      <c r="BI117" s="1003"/>
      <c r="BJ117" s="1003"/>
      <c r="BK117" s="1003"/>
      <c r="BL117" s="1003"/>
      <c r="BM117" s="1003"/>
      <c r="BN117" s="1003"/>
      <c r="BO117" s="1003"/>
      <c r="BP117" s="1004"/>
      <c r="BQ117" s="953" t="s">
        <v>393</v>
      </c>
      <c r="BR117" s="954"/>
      <c r="BS117" s="954"/>
      <c r="BT117" s="954"/>
      <c r="BU117" s="954"/>
      <c r="BV117" s="954" t="s">
        <v>393</v>
      </c>
      <c r="BW117" s="954"/>
      <c r="BX117" s="954"/>
      <c r="BY117" s="954"/>
      <c r="BZ117" s="954"/>
      <c r="CA117" s="954" t="s">
        <v>446</v>
      </c>
      <c r="CB117" s="954"/>
      <c r="CC117" s="954"/>
      <c r="CD117" s="954"/>
      <c r="CE117" s="954"/>
      <c r="CF117" s="948" t="s">
        <v>393</v>
      </c>
      <c r="CG117" s="949"/>
      <c r="CH117" s="949"/>
      <c r="CI117" s="949"/>
      <c r="CJ117" s="949"/>
      <c r="CK117" s="976"/>
      <c r="CL117" s="977"/>
      <c r="CM117" s="950" t="s">
        <v>470</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447</v>
      </c>
      <c r="DH117" s="987"/>
      <c r="DI117" s="987"/>
      <c r="DJ117" s="987"/>
      <c r="DK117" s="988"/>
      <c r="DL117" s="989" t="s">
        <v>393</v>
      </c>
      <c r="DM117" s="987"/>
      <c r="DN117" s="987"/>
      <c r="DO117" s="987"/>
      <c r="DP117" s="988"/>
      <c r="DQ117" s="989" t="s">
        <v>393</v>
      </c>
      <c r="DR117" s="987"/>
      <c r="DS117" s="987"/>
      <c r="DT117" s="987"/>
      <c r="DU117" s="988"/>
      <c r="DV117" s="990" t="s">
        <v>447</v>
      </c>
      <c r="DW117" s="991"/>
      <c r="DX117" s="991"/>
      <c r="DY117" s="991"/>
      <c r="DZ117" s="992"/>
    </row>
    <row r="118" spans="1:130" s="226" customFormat="1" ht="26.25" customHeight="1" x14ac:dyDescent="0.15">
      <c r="A118" s="940" t="s">
        <v>441</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438</v>
      </c>
      <c r="AB118" s="921"/>
      <c r="AC118" s="921"/>
      <c r="AD118" s="921"/>
      <c r="AE118" s="922"/>
      <c r="AF118" s="920" t="s">
        <v>439</v>
      </c>
      <c r="AG118" s="921"/>
      <c r="AH118" s="921"/>
      <c r="AI118" s="921"/>
      <c r="AJ118" s="922"/>
      <c r="AK118" s="920" t="s">
        <v>307</v>
      </c>
      <c r="AL118" s="921"/>
      <c r="AM118" s="921"/>
      <c r="AN118" s="921"/>
      <c r="AO118" s="922"/>
      <c r="AP118" s="998" t="s">
        <v>440</v>
      </c>
      <c r="AQ118" s="999"/>
      <c r="AR118" s="999"/>
      <c r="AS118" s="999"/>
      <c r="AT118" s="1000"/>
      <c r="AU118" s="936"/>
      <c r="AV118" s="937"/>
      <c r="AW118" s="937"/>
      <c r="AX118" s="937"/>
      <c r="AY118" s="937"/>
      <c r="AZ118" s="1001" t="s">
        <v>471</v>
      </c>
      <c r="BA118" s="993"/>
      <c r="BB118" s="993"/>
      <c r="BC118" s="993"/>
      <c r="BD118" s="993"/>
      <c r="BE118" s="993"/>
      <c r="BF118" s="993"/>
      <c r="BG118" s="993"/>
      <c r="BH118" s="993"/>
      <c r="BI118" s="993"/>
      <c r="BJ118" s="993"/>
      <c r="BK118" s="993"/>
      <c r="BL118" s="993"/>
      <c r="BM118" s="993"/>
      <c r="BN118" s="993"/>
      <c r="BO118" s="993"/>
      <c r="BP118" s="994"/>
      <c r="BQ118" s="1027" t="s">
        <v>446</v>
      </c>
      <c r="BR118" s="1028"/>
      <c r="BS118" s="1028"/>
      <c r="BT118" s="1028"/>
      <c r="BU118" s="1028"/>
      <c r="BV118" s="1028" t="s">
        <v>446</v>
      </c>
      <c r="BW118" s="1028"/>
      <c r="BX118" s="1028"/>
      <c r="BY118" s="1028"/>
      <c r="BZ118" s="1028"/>
      <c r="CA118" s="1028" t="s">
        <v>393</v>
      </c>
      <c r="CB118" s="1028"/>
      <c r="CC118" s="1028"/>
      <c r="CD118" s="1028"/>
      <c r="CE118" s="1028"/>
      <c r="CF118" s="948" t="s">
        <v>393</v>
      </c>
      <c r="CG118" s="949"/>
      <c r="CH118" s="949"/>
      <c r="CI118" s="949"/>
      <c r="CJ118" s="949"/>
      <c r="CK118" s="976"/>
      <c r="CL118" s="977"/>
      <c r="CM118" s="950" t="s">
        <v>472</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393</v>
      </c>
      <c r="DH118" s="987"/>
      <c r="DI118" s="987"/>
      <c r="DJ118" s="987"/>
      <c r="DK118" s="988"/>
      <c r="DL118" s="989" t="s">
        <v>393</v>
      </c>
      <c r="DM118" s="987"/>
      <c r="DN118" s="987"/>
      <c r="DO118" s="987"/>
      <c r="DP118" s="988"/>
      <c r="DQ118" s="989" t="s">
        <v>393</v>
      </c>
      <c r="DR118" s="987"/>
      <c r="DS118" s="987"/>
      <c r="DT118" s="987"/>
      <c r="DU118" s="988"/>
      <c r="DV118" s="990" t="s">
        <v>446</v>
      </c>
      <c r="DW118" s="991"/>
      <c r="DX118" s="991"/>
      <c r="DY118" s="991"/>
      <c r="DZ118" s="992"/>
    </row>
    <row r="119" spans="1:130" s="226" customFormat="1" ht="26.25" customHeight="1" x14ac:dyDescent="0.15">
      <c r="A119" s="1084" t="s">
        <v>444</v>
      </c>
      <c r="B119" s="975"/>
      <c r="C119" s="957" t="s">
        <v>445</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446</v>
      </c>
      <c r="AB119" s="928"/>
      <c r="AC119" s="928"/>
      <c r="AD119" s="928"/>
      <c r="AE119" s="929"/>
      <c r="AF119" s="930" t="s">
        <v>447</v>
      </c>
      <c r="AG119" s="928"/>
      <c r="AH119" s="928"/>
      <c r="AI119" s="928"/>
      <c r="AJ119" s="929"/>
      <c r="AK119" s="930" t="s">
        <v>446</v>
      </c>
      <c r="AL119" s="928"/>
      <c r="AM119" s="928"/>
      <c r="AN119" s="928"/>
      <c r="AO119" s="929"/>
      <c r="AP119" s="931" t="s">
        <v>393</v>
      </c>
      <c r="AQ119" s="932"/>
      <c r="AR119" s="932"/>
      <c r="AS119" s="932"/>
      <c r="AT119" s="933"/>
      <c r="AU119" s="938"/>
      <c r="AV119" s="939"/>
      <c r="AW119" s="939"/>
      <c r="AX119" s="939"/>
      <c r="AY119" s="939"/>
      <c r="AZ119" s="247" t="s">
        <v>190</v>
      </c>
      <c r="BA119" s="247"/>
      <c r="BB119" s="247"/>
      <c r="BC119" s="247"/>
      <c r="BD119" s="247"/>
      <c r="BE119" s="247"/>
      <c r="BF119" s="247"/>
      <c r="BG119" s="247"/>
      <c r="BH119" s="247"/>
      <c r="BI119" s="247"/>
      <c r="BJ119" s="247"/>
      <c r="BK119" s="247"/>
      <c r="BL119" s="247"/>
      <c r="BM119" s="247"/>
      <c r="BN119" s="247"/>
      <c r="BO119" s="1005" t="s">
        <v>473</v>
      </c>
      <c r="BP119" s="1033"/>
      <c r="BQ119" s="1027">
        <v>10760820</v>
      </c>
      <c r="BR119" s="1028"/>
      <c r="BS119" s="1028"/>
      <c r="BT119" s="1028"/>
      <c r="BU119" s="1028"/>
      <c r="BV119" s="1028">
        <v>10318570</v>
      </c>
      <c r="BW119" s="1028"/>
      <c r="BX119" s="1028"/>
      <c r="BY119" s="1028"/>
      <c r="BZ119" s="1028"/>
      <c r="CA119" s="1028">
        <v>8823312</v>
      </c>
      <c r="CB119" s="1028"/>
      <c r="CC119" s="1028"/>
      <c r="CD119" s="1028"/>
      <c r="CE119" s="1028"/>
      <c r="CF119" s="1029"/>
      <c r="CG119" s="1030"/>
      <c r="CH119" s="1030"/>
      <c r="CI119" s="1030"/>
      <c r="CJ119" s="1031"/>
      <c r="CK119" s="978"/>
      <c r="CL119" s="979"/>
      <c r="CM119" s="1001" t="s">
        <v>474</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446</v>
      </c>
      <c r="DH119" s="1014"/>
      <c r="DI119" s="1014"/>
      <c r="DJ119" s="1014"/>
      <c r="DK119" s="1015"/>
      <c r="DL119" s="1013" t="s">
        <v>447</v>
      </c>
      <c r="DM119" s="1014"/>
      <c r="DN119" s="1014"/>
      <c r="DO119" s="1014"/>
      <c r="DP119" s="1015"/>
      <c r="DQ119" s="1013" t="s">
        <v>393</v>
      </c>
      <c r="DR119" s="1014"/>
      <c r="DS119" s="1014"/>
      <c r="DT119" s="1014"/>
      <c r="DU119" s="1015"/>
      <c r="DV119" s="1016" t="s">
        <v>446</v>
      </c>
      <c r="DW119" s="1017"/>
      <c r="DX119" s="1017"/>
      <c r="DY119" s="1017"/>
      <c r="DZ119" s="1018"/>
    </row>
    <row r="120" spans="1:130" s="226" customFormat="1" ht="26.25" customHeight="1" x14ac:dyDescent="0.15">
      <c r="A120" s="1085"/>
      <c r="B120" s="977"/>
      <c r="C120" s="950" t="s">
        <v>450</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447</v>
      </c>
      <c r="AB120" s="987"/>
      <c r="AC120" s="987"/>
      <c r="AD120" s="987"/>
      <c r="AE120" s="988"/>
      <c r="AF120" s="989" t="s">
        <v>446</v>
      </c>
      <c r="AG120" s="987"/>
      <c r="AH120" s="987"/>
      <c r="AI120" s="987"/>
      <c r="AJ120" s="988"/>
      <c r="AK120" s="989" t="s">
        <v>446</v>
      </c>
      <c r="AL120" s="987"/>
      <c r="AM120" s="987"/>
      <c r="AN120" s="987"/>
      <c r="AO120" s="988"/>
      <c r="AP120" s="990" t="s">
        <v>446</v>
      </c>
      <c r="AQ120" s="991"/>
      <c r="AR120" s="991"/>
      <c r="AS120" s="991"/>
      <c r="AT120" s="992"/>
      <c r="AU120" s="1019" t="s">
        <v>475</v>
      </c>
      <c r="AV120" s="1020"/>
      <c r="AW120" s="1020"/>
      <c r="AX120" s="1020"/>
      <c r="AY120" s="1021"/>
      <c r="AZ120" s="957" t="s">
        <v>476</v>
      </c>
      <c r="BA120" s="925"/>
      <c r="BB120" s="925"/>
      <c r="BC120" s="925"/>
      <c r="BD120" s="925"/>
      <c r="BE120" s="925"/>
      <c r="BF120" s="925"/>
      <c r="BG120" s="925"/>
      <c r="BH120" s="925"/>
      <c r="BI120" s="925"/>
      <c r="BJ120" s="925"/>
      <c r="BK120" s="925"/>
      <c r="BL120" s="925"/>
      <c r="BM120" s="925"/>
      <c r="BN120" s="925"/>
      <c r="BO120" s="925"/>
      <c r="BP120" s="926"/>
      <c r="BQ120" s="958">
        <v>2510655</v>
      </c>
      <c r="BR120" s="959"/>
      <c r="BS120" s="959"/>
      <c r="BT120" s="959"/>
      <c r="BU120" s="959"/>
      <c r="BV120" s="959">
        <v>2780876</v>
      </c>
      <c r="BW120" s="959"/>
      <c r="BX120" s="959"/>
      <c r="BY120" s="959"/>
      <c r="BZ120" s="959"/>
      <c r="CA120" s="959">
        <v>3048282</v>
      </c>
      <c r="CB120" s="959"/>
      <c r="CC120" s="959"/>
      <c r="CD120" s="959"/>
      <c r="CE120" s="959"/>
      <c r="CF120" s="972">
        <v>77.3</v>
      </c>
      <c r="CG120" s="973"/>
      <c r="CH120" s="973"/>
      <c r="CI120" s="973"/>
      <c r="CJ120" s="973"/>
      <c r="CK120" s="1034" t="s">
        <v>477</v>
      </c>
      <c r="CL120" s="1035"/>
      <c r="CM120" s="1035"/>
      <c r="CN120" s="1035"/>
      <c r="CO120" s="1036"/>
      <c r="CP120" s="1042" t="s">
        <v>478</v>
      </c>
      <c r="CQ120" s="1043"/>
      <c r="CR120" s="1043"/>
      <c r="CS120" s="1043"/>
      <c r="CT120" s="1043"/>
      <c r="CU120" s="1043"/>
      <c r="CV120" s="1043"/>
      <c r="CW120" s="1043"/>
      <c r="CX120" s="1043"/>
      <c r="CY120" s="1043"/>
      <c r="CZ120" s="1043"/>
      <c r="DA120" s="1043"/>
      <c r="DB120" s="1043"/>
      <c r="DC120" s="1043"/>
      <c r="DD120" s="1043"/>
      <c r="DE120" s="1043"/>
      <c r="DF120" s="1044"/>
      <c r="DG120" s="958">
        <v>1660943</v>
      </c>
      <c r="DH120" s="959"/>
      <c r="DI120" s="959"/>
      <c r="DJ120" s="959"/>
      <c r="DK120" s="959"/>
      <c r="DL120" s="959">
        <v>1631551</v>
      </c>
      <c r="DM120" s="959"/>
      <c r="DN120" s="959"/>
      <c r="DO120" s="959"/>
      <c r="DP120" s="959"/>
      <c r="DQ120" s="959">
        <v>1090986</v>
      </c>
      <c r="DR120" s="959"/>
      <c r="DS120" s="959"/>
      <c r="DT120" s="959"/>
      <c r="DU120" s="959"/>
      <c r="DV120" s="960">
        <v>27.7</v>
      </c>
      <c r="DW120" s="960"/>
      <c r="DX120" s="960"/>
      <c r="DY120" s="960"/>
      <c r="DZ120" s="961"/>
    </row>
    <row r="121" spans="1:130" s="226" customFormat="1" ht="26.25" customHeight="1" x14ac:dyDescent="0.15">
      <c r="A121" s="1085"/>
      <c r="B121" s="977"/>
      <c r="C121" s="1002" t="s">
        <v>479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446</v>
      </c>
      <c r="AB121" s="987"/>
      <c r="AC121" s="987"/>
      <c r="AD121" s="987"/>
      <c r="AE121" s="988"/>
      <c r="AF121" s="989" t="s">
        <v>393</v>
      </c>
      <c r="AG121" s="987"/>
      <c r="AH121" s="987"/>
      <c r="AI121" s="987"/>
      <c r="AJ121" s="988"/>
      <c r="AK121" s="989" t="s">
        <v>446</v>
      </c>
      <c r="AL121" s="987"/>
      <c r="AM121" s="987"/>
      <c r="AN121" s="987"/>
      <c r="AO121" s="988"/>
      <c r="AP121" s="990" t="s">
        <v>393</v>
      </c>
      <c r="AQ121" s="991"/>
      <c r="AR121" s="991"/>
      <c r="AS121" s="991"/>
      <c r="AT121" s="992"/>
      <c r="AU121" s="1022"/>
      <c r="AV121" s="1023"/>
      <c r="AW121" s="1023"/>
      <c r="AX121" s="1023"/>
      <c r="AY121" s="1024"/>
      <c r="AZ121" s="950" t="s">
        <v>480</v>
      </c>
      <c r="BA121" s="951"/>
      <c r="BB121" s="951"/>
      <c r="BC121" s="951"/>
      <c r="BD121" s="951"/>
      <c r="BE121" s="951"/>
      <c r="BF121" s="951"/>
      <c r="BG121" s="951"/>
      <c r="BH121" s="951"/>
      <c r="BI121" s="951"/>
      <c r="BJ121" s="951"/>
      <c r="BK121" s="951"/>
      <c r="BL121" s="951"/>
      <c r="BM121" s="951"/>
      <c r="BN121" s="951"/>
      <c r="BO121" s="951"/>
      <c r="BP121" s="952"/>
      <c r="BQ121" s="953">
        <v>138008</v>
      </c>
      <c r="BR121" s="954"/>
      <c r="BS121" s="954"/>
      <c r="BT121" s="954"/>
      <c r="BU121" s="954"/>
      <c r="BV121" s="954">
        <v>133130</v>
      </c>
      <c r="BW121" s="954"/>
      <c r="BX121" s="954"/>
      <c r="BY121" s="954"/>
      <c r="BZ121" s="954"/>
      <c r="CA121" s="954">
        <v>133633</v>
      </c>
      <c r="CB121" s="954"/>
      <c r="CC121" s="954"/>
      <c r="CD121" s="954"/>
      <c r="CE121" s="954"/>
      <c r="CF121" s="948">
        <v>3.4</v>
      </c>
      <c r="CG121" s="949"/>
      <c r="CH121" s="949"/>
      <c r="CI121" s="949"/>
      <c r="CJ121" s="949"/>
      <c r="CK121" s="1037"/>
      <c r="CL121" s="1038"/>
      <c r="CM121" s="1038"/>
      <c r="CN121" s="1038"/>
      <c r="CO121" s="1039"/>
      <c r="CP121" s="1047" t="s">
        <v>481</v>
      </c>
      <c r="CQ121" s="1048"/>
      <c r="CR121" s="1048"/>
      <c r="CS121" s="1048"/>
      <c r="CT121" s="1048"/>
      <c r="CU121" s="1048"/>
      <c r="CV121" s="1048"/>
      <c r="CW121" s="1048"/>
      <c r="CX121" s="1048"/>
      <c r="CY121" s="1048"/>
      <c r="CZ121" s="1048"/>
      <c r="DA121" s="1048"/>
      <c r="DB121" s="1048"/>
      <c r="DC121" s="1048"/>
      <c r="DD121" s="1048"/>
      <c r="DE121" s="1048"/>
      <c r="DF121" s="1049"/>
      <c r="DG121" s="953">
        <v>1091570</v>
      </c>
      <c r="DH121" s="954"/>
      <c r="DI121" s="954"/>
      <c r="DJ121" s="954"/>
      <c r="DK121" s="954"/>
      <c r="DL121" s="954">
        <v>1008956</v>
      </c>
      <c r="DM121" s="954"/>
      <c r="DN121" s="954"/>
      <c r="DO121" s="954"/>
      <c r="DP121" s="954"/>
      <c r="DQ121" s="954">
        <v>608517</v>
      </c>
      <c r="DR121" s="954"/>
      <c r="DS121" s="954"/>
      <c r="DT121" s="954"/>
      <c r="DU121" s="954"/>
      <c r="DV121" s="955">
        <v>15.4</v>
      </c>
      <c r="DW121" s="955"/>
      <c r="DX121" s="955"/>
      <c r="DY121" s="955"/>
      <c r="DZ121" s="956"/>
    </row>
    <row r="122" spans="1:130" s="226" customFormat="1" ht="26.25" customHeight="1" x14ac:dyDescent="0.15">
      <c r="A122" s="1085"/>
      <c r="B122" s="977"/>
      <c r="C122" s="950" t="s">
        <v>461</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446</v>
      </c>
      <c r="AB122" s="987"/>
      <c r="AC122" s="987"/>
      <c r="AD122" s="987"/>
      <c r="AE122" s="988"/>
      <c r="AF122" s="989" t="s">
        <v>446</v>
      </c>
      <c r="AG122" s="987"/>
      <c r="AH122" s="987"/>
      <c r="AI122" s="987"/>
      <c r="AJ122" s="988"/>
      <c r="AK122" s="989" t="s">
        <v>446</v>
      </c>
      <c r="AL122" s="987"/>
      <c r="AM122" s="987"/>
      <c r="AN122" s="987"/>
      <c r="AO122" s="988"/>
      <c r="AP122" s="990" t="s">
        <v>446</v>
      </c>
      <c r="AQ122" s="991"/>
      <c r="AR122" s="991"/>
      <c r="AS122" s="991"/>
      <c r="AT122" s="992"/>
      <c r="AU122" s="1022"/>
      <c r="AV122" s="1023"/>
      <c r="AW122" s="1023"/>
      <c r="AX122" s="1023"/>
      <c r="AY122" s="1024"/>
      <c r="AZ122" s="1001" t="s">
        <v>482</v>
      </c>
      <c r="BA122" s="993"/>
      <c r="BB122" s="993"/>
      <c r="BC122" s="993"/>
      <c r="BD122" s="993"/>
      <c r="BE122" s="993"/>
      <c r="BF122" s="993"/>
      <c r="BG122" s="993"/>
      <c r="BH122" s="993"/>
      <c r="BI122" s="993"/>
      <c r="BJ122" s="993"/>
      <c r="BK122" s="993"/>
      <c r="BL122" s="993"/>
      <c r="BM122" s="993"/>
      <c r="BN122" s="993"/>
      <c r="BO122" s="993"/>
      <c r="BP122" s="994"/>
      <c r="BQ122" s="1027">
        <v>5403699</v>
      </c>
      <c r="BR122" s="1028"/>
      <c r="BS122" s="1028"/>
      <c r="BT122" s="1028"/>
      <c r="BU122" s="1028"/>
      <c r="BV122" s="1028">
        <v>5251334</v>
      </c>
      <c r="BW122" s="1028"/>
      <c r="BX122" s="1028"/>
      <c r="BY122" s="1028"/>
      <c r="BZ122" s="1028"/>
      <c r="CA122" s="1028">
        <v>5038947</v>
      </c>
      <c r="CB122" s="1028"/>
      <c r="CC122" s="1028"/>
      <c r="CD122" s="1028"/>
      <c r="CE122" s="1028"/>
      <c r="CF122" s="1045">
        <v>127.8</v>
      </c>
      <c r="CG122" s="1046"/>
      <c r="CH122" s="1046"/>
      <c r="CI122" s="1046"/>
      <c r="CJ122" s="1046"/>
      <c r="CK122" s="1037"/>
      <c r="CL122" s="1038"/>
      <c r="CM122" s="1038"/>
      <c r="CN122" s="1038"/>
      <c r="CO122" s="1039"/>
      <c r="CP122" s="1047" t="s">
        <v>483</v>
      </c>
      <c r="CQ122" s="1048"/>
      <c r="CR122" s="1048"/>
      <c r="CS122" s="1048"/>
      <c r="CT122" s="1048"/>
      <c r="CU122" s="1048"/>
      <c r="CV122" s="1048"/>
      <c r="CW122" s="1048"/>
      <c r="CX122" s="1048"/>
      <c r="CY122" s="1048"/>
      <c r="CZ122" s="1048"/>
      <c r="DA122" s="1048"/>
      <c r="DB122" s="1048"/>
      <c r="DC122" s="1048"/>
      <c r="DD122" s="1048"/>
      <c r="DE122" s="1048"/>
      <c r="DF122" s="1049"/>
      <c r="DG122" s="953" t="s">
        <v>393</v>
      </c>
      <c r="DH122" s="954"/>
      <c r="DI122" s="954"/>
      <c r="DJ122" s="954"/>
      <c r="DK122" s="954"/>
      <c r="DL122" s="954" t="s">
        <v>446</v>
      </c>
      <c r="DM122" s="954"/>
      <c r="DN122" s="954"/>
      <c r="DO122" s="954"/>
      <c r="DP122" s="954"/>
      <c r="DQ122" s="954" t="s">
        <v>446</v>
      </c>
      <c r="DR122" s="954"/>
      <c r="DS122" s="954"/>
      <c r="DT122" s="954"/>
      <c r="DU122" s="954"/>
      <c r="DV122" s="955" t="s">
        <v>393</v>
      </c>
      <c r="DW122" s="955"/>
      <c r="DX122" s="955"/>
      <c r="DY122" s="955"/>
      <c r="DZ122" s="956"/>
    </row>
    <row r="123" spans="1:130" s="226" customFormat="1" ht="26.25" customHeight="1" x14ac:dyDescent="0.15">
      <c r="A123" s="1085"/>
      <c r="B123" s="977"/>
      <c r="C123" s="950" t="s">
        <v>467</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446</v>
      </c>
      <c r="AB123" s="987"/>
      <c r="AC123" s="987"/>
      <c r="AD123" s="987"/>
      <c r="AE123" s="988"/>
      <c r="AF123" s="989" t="s">
        <v>446</v>
      </c>
      <c r="AG123" s="987"/>
      <c r="AH123" s="987"/>
      <c r="AI123" s="987"/>
      <c r="AJ123" s="988"/>
      <c r="AK123" s="989" t="s">
        <v>446</v>
      </c>
      <c r="AL123" s="987"/>
      <c r="AM123" s="987"/>
      <c r="AN123" s="987"/>
      <c r="AO123" s="988"/>
      <c r="AP123" s="990" t="s">
        <v>393</v>
      </c>
      <c r="AQ123" s="991"/>
      <c r="AR123" s="991"/>
      <c r="AS123" s="991"/>
      <c r="AT123" s="992"/>
      <c r="AU123" s="1025"/>
      <c r="AV123" s="1026"/>
      <c r="AW123" s="1026"/>
      <c r="AX123" s="1026"/>
      <c r="AY123" s="1026"/>
      <c r="AZ123" s="247" t="s">
        <v>190</v>
      </c>
      <c r="BA123" s="247"/>
      <c r="BB123" s="247"/>
      <c r="BC123" s="247"/>
      <c r="BD123" s="247"/>
      <c r="BE123" s="247"/>
      <c r="BF123" s="247"/>
      <c r="BG123" s="247"/>
      <c r="BH123" s="247"/>
      <c r="BI123" s="247"/>
      <c r="BJ123" s="247"/>
      <c r="BK123" s="247"/>
      <c r="BL123" s="247"/>
      <c r="BM123" s="247"/>
      <c r="BN123" s="247"/>
      <c r="BO123" s="1005" t="s">
        <v>484</v>
      </c>
      <c r="BP123" s="1033"/>
      <c r="BQ123" s="1091">
        <v>8052362</v>
      </c>
      <c r="BR123" s="1092"/>
      <c r="BS123" s="1092"/>
      <c r="BT123" s="1092"/>
      <c r="BU123" s="1092"/>
      <c r="BV123" s="1092">
        <v>8165340</v>
      </c>
      <c r="BW123" s="1092"/>
      <c r="BX123" s="1092"/>
      <c r="BY123" s="1092"/>
      <c r="BZ123" s="1092"/>
      <c r="CA123" s="1092">
        <v>8220862</v>
      </c>
      <c r="CB123" s="1092"/>
      <c r="CC123" s="1092"/>
      <c r="CD123" s="1092"/>
      <c r="CE123" s="1092"/>
      <c r="CF123" s="1029"/>
      <c r="CG123" s="1030"/>
      <c r="CH123" s="1030"/>
      <c r="CI123" s="1030"/>
      <c r="CJ123" s="1031"/>
      <c r="CK123" s="1037"/>
      <c r="CL123" s="1038"/>
      <c r="CM123" s="1038"/>
      <c r="CN123" s="1038"/>
      <c r="CO123" s="1039"/>
      <c r="CP123" s="1047" t="s">
        <v>485</v>
      </c>
      <c r="CQ123" s="1048"/>
      <c r="CR123" s="1048"/>
      <c r="CS123" s="1048"/>
      <c r="CT123" s="1048"/>
      <c r="CU123" s="1048"/>
      <c r="CV123" s="1048"/>
      <c r="CW123" s="1048"/>
      <c r="CX123" s="1048"/>
      <c r="CY123" s="1048"/>
      <c r="CZ123" s="1048"/>
      <c r="DA123" s="1048"/>
      <c r="DB123" s="1048"/>
      <c r="DC123" s="1048"/>
      <c r="DD123" s="1048"/>
      <c r="DE123" s="1048"/>
      <c r="DF123" s="1049"/>
      <c r="DG123" s="986" t="s">
        <v>447</v>
      </c>
      <c r="DH123" s="987"/>
      <c r="DI123" s="987"/>
      <c r="DJ123" s="987"/>
      <c r="DK123" s="988"/>
      <c r="DL123" s="989" t="s">
        <v>393</v>
      </c>
      <c r="DM123" s="987"/>
      <c r="DN123" s="987"/>
      <c r="DO123" s="987"/>
      <c r="DP123" s="988"/>
      <c r="DQ123" s="989" t="s">
        <v>393</v>
      </c>
      <c r="DR123" s="987"/>
      <c r="DS123" s="987"/>
      <c r="DT123" s="987"/>
      <c r="DU123" s="988"/>
      <c r="DV123" s="990" t="s">
        <v>393</v>
      </c>
      <c r="DW123" s="991"/>
      <c r="DX123" s="991"/>
      <c r="DY123" s="991"/>
      <c r="DZ123" s="992"/>
    </row>
    <row r="124" spans="1:130" s="226" customFormat="1" ht="26.25" customHeight="1" thickBot="1" x14ac:dyDescent="0.2">
      <c r="A124" s="1085"/>
      <c r="B124" s="977"/>
      <c r="C124" s="950" t="s">
        <v>470</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393</v>
      </c>
      <c r="AB124" s="987"/>
      <c r="AC124" s="987"/>
      <c r="AD124" s="987"/>
      <c r="AE124" s="988"/>
      <c r="AF124" s="989" t="s">
        <v>393</v>
      </c>
      <c r="AG124" s="987"/>
      <c r="AH124" s="987"/>
      <c r="AI124" s="987"/>
      <c r="AJ124" s="988"/>
      <c r="AK124" s="989" t="s">
        <v>393</v>
      </c>
      <c r="AL124" s="987"/>
      <c r="AM124" s="987"/>
      <c r="AN124" s="987"/>
      <c r="AO124" s="988"/>
      <c r="AP124" s="990" t="s">
        <v>393</v>
      </c>
      <c r="AQ124" s="991"/>
      <c r="AR124" s="991"/>
      <c r="AS124" s="991"/>
      <c r="AT124" s="992"/>
      <c r="AU124" s="1087" t="s">
        <v>486</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79</v>
      </c>
      <c r="BR124" s="1055"/>
      <c r="BS124" s="1055"/>
      <c r="BT124" s="1055"/>
      <c r="BU124" s="1055"/>
      <c r="BV124" s="1055">
        <v>59.5</v>
      </c>
      <c r="BW124" s="1055"/>
      <c r="BX124" s="1055"/>
      <c r="BY124" s="1055"/>
      <c r="BZ124" s="1055"/>
      <c r="CA124" s="1055">
        <v>15.2</v>
      </c>
      <c r="CB124" s="1055"/>
      <c r="CC124" s="1055"/>
      <c r="CD124" s="1055"/>
      <c r="CE124" s="1055"/>
      <c r="CF124" s="1056"/>
      <c r="CG124" s="1057"/>
      <c r="CH124" s="1057"/>
      <c r="CI124" s="1057"/>
      <c r="CJ124" s="1058"/>
      <c r="CK124" s="1040"/>
      <c r="CL124" s="1040"/>
      <c r="CM124" s="1040"/>
      <c r="CN124" s="1040"/>
      <c r="CO124" s="1041"/>
      <c r="CP124" s="1047" t="s">
        <v>487</v>
      </c>
      <c r="CQ124" s="1048"/>
      <c r="CR124" s="1048"/>
      <c r="CS124" s="1048"/>
      <c r="CT124" s="1048"/>
      <c r="CU124" s="1048"/>
      <c r="CV124" s="1048"/>
      <c r="CW124" s="1048"/>
      <c r="CX124" s="1048"/>
      <c r="CY124" s="1048"/>
      <c r="CZ124" s="1048"/>
      <c r="DA124" s="1048"/>
      <c r="DB124" s="1048"/>
      <c r="DC124" s="1048"/>
      <c r="DD124" s="1048"/>
      <c r="DE124" s="1048"/>
      <c r="DF124" s="1049"/>
      <c r="DG124" s="1032" t="s">
        <v>393</v>
      </c>
      <c r="DH124" s="1014"/>
      <c r="DI124" s="1014"/>
      <c r="DJ124" s="1014"/>
      <c r="DK124" s="1015"/>
      <c r="DL124" s="1013" t="s">
        <v>393</v>
      </c>
      <c r="DM124" s="1014"/>
      <c r="DN124" s="1014"/>
      <c r="DO124" s="1014"/>
      <c r="DP124" s="1015"/>
      <c r="DQ124" s="1013" t="s">
        <v>446</v>
      </c>
      <c r="DR124" s="1014"/>
      <c r="DS124" s="1014"/>
      <c r="DT124" s="1014"/>
      <c r="DU124" s="1015"/>
      <c r="DV124" s="1016" t="s">
        <v>393</v>
      </c>
      <c r="DW124" s="1017"/>
      <c r="DX124" s="1017"/>
      <c r="DY124" s="1017"/>
      <c r="DZ124" s="1018"/>
    </row>
    <row r="125" spans="1:130" s="226" customFormat="1" ht="26.25" customHeight="1" x14ac:dyDescent="0.15">
      <c r="A125" s="1085"/>
      <c r="B125" s="977"/>
      <c r="C125" s="950" t="s">
        <v>472</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393</v>
      </c>
      <c r="AB125" s="987"/>
      <c r="AC125" s="987"/>
      <c r="AD125" s="987"/>
      <c r="AE125" s="988"/>
      <c r="AF125" s="989" t="s">
        <v>393</v>
      </c>
      <c r="AG125" s="987"/>
      <c r="AH125" s="987"/>
      <c r="AI125" s="987"/>
      <c r="AJ125" s="988"/>
      <c r="AK125" s="989" t="s">
        <v>393</v>
      </c>
      <c r="AL125" s="987"/>
      <c r="AM125" s="987"/>
      <c r="AN125" s="987"/>
      <c r="AO125" s="988"/>
      <c r="AP125" s="990" t="s">
        <v>393</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488</v>
      </c>
      <c r="CL125" s="1035"/>
      <c r="CM125" s="1035"/>
      <c r="CN125" s="1035"/>
      <c r="CO125" s="1036"/>
      <c r="CP125" s="957" t="s">
        <v>489</v>
      </c>
      <c r="CQ125" s="925"/>
      <c r="CR125" s="925"/>
      <c r="CS125" s="925"/>
      <c r="CT125" s="925"/>
      <c r="CU125" s="925"/>
      <c r="CV125" s="925"/>
      <c r="CW125" s="925"/>
      <c r="CX125" s="925"/>
      <c r="CY125" s="925"/>
      <c r="CZ125" s="925"/>
      <c r="DA125" s="925"/>
      <c r="DB125" s="925"/>
      <c r="DC125" s="925"/>
      <c r="DD125" s="925"/>
      <c r="DE125" s="925"/>
      <c r="DF125" s="926"/>
      <c r="DG125" s="958" t="s">
        <v>393</v>
      </c>
      <c r="DH125" s="959"/>
      <c r="DI125" s="959"/>
      <c r="DJ125" s="959"/>
      <c r="DK125" s="959"/>
      <c r="DL125" s="959" t="s">
        <v>393</v>
      </c>
      <c r="DM125" s="959"/>
      <c r="DN125" s="959"/>
      <c r="DO125" s="959"/>
      <c r="DP125" s="959"/>
      <c r="DQ125" s="959" t="s">
        <v>393</v>
      </c>
      <c r="DR125" s="959"/>
      <c r="DS125" s="959"/>
      <c r="DT125" s="959"/>
      <c r="DU125" s="959"/>
      <c r="DV125" s="960" t="s">
        <v>446</v>
      </c>
      <c r="DW125" s="960"/>
      <c r="DX125" s="960"/>
      <c r="DY125" s="960"/>
      <c r="DZ125" s="961"/>
    </row>
    <row r="126" spans="1:130" s="226" customFormat="1" ht="26.25" customHeight="1" thickBot="1" x14ac:dyDescent="0.2">
      <c r="A126" s="1085"/>
      <c r="B126" s="977"/>
      <c r="C126" s="950" t="s">
        <v>474</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393</v>
      </c>
      <c r="AB126" s="987"/>
      <c r="AC126" s="987"/>
      <c r="AD126" s="987"/>
      <c r="AE126" s="988"/>
      <c r="AF126" s="989" t="s">
        <v>446</v>
      </c>
      <c r="AG126" s="987"/>
      <c r="AH126" s="987"/>
      <c r="AI126" s="987"/>
      <c r="AJ126" s="988"/>
      <c r="AK126" s="989" t="s">
        <v>446</v>
      </c>
      <c r="AL126" s="987"/>
      <c r="AM126" s="987"/>
      <c r="AN126" s="987"/>
      <c r="AO126" s="988"/>
      <c r="AP126" s="990" t="s">
        <v>393</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490</v>
      </c>
      <c r="CQ126" s="951"/>
      <c r="CR126" s="951"/>
      <c r="CS126" s="951"/>
      <c r="CT126" s="951"/>
      <c r="CU126" s="951"/>
      <c r="CV126" s="951"/>
      <c r="CW126" s="951"/>
      <c r="CX126" s="951"/>
      <c r="CY126" s="951"/>
      <c r="CZ126" s="951"/>
      <c r="DA126" s="951"/>
      <c r="DB126" s="951"/>
      <c r="DC126" s="951"/>
      <c r="DD126" s="951"/>
      <c r="DE126" s="951"/>
      <c r="DF126" s="952"/>
      <c r="DG126" s="953" t="s">
        <v>393</v>
      </c>
      <c r="DH126" s="954"/>
      <c r="DI126" s="954"/>
      <c r="DJ126" s="954"/>
      <c r="DK126" s="954"/>
      <c r="DL126" s="954" t="s">
        <v>393</v>
      </c>
      <c r="DM126" s="954"/>
      <c r="DN126" s="954"/>
      <c r="DO126" s="954"/>
      <c r="DP126" s="954"/>
      <c r="DQ126" s="954" t="s">
        <v>393</v>
      </c>
      <c r="DR126" s="954"/>
      <c r="DS126" s="954"/>
      <c r="DT126" s="954"/>
      <c r="DU126" s="954"/>
      <c r="DV126" s="955" t="s">
        <v>393</v>
      </c>
      <c r="DW126" s="955"/>
      <c r="DX126" s="955"/>
      <c r="DY126" s="955"/>
      <c r="DZ126" s="956"/>
    </row>
    <row r="127" spans="1:130" s="226" customFormat="1" ht="26.25" customHeight="1" x14ac:dyDescent="0.15">
      <c r="A127" s="1086"/>
      <c r="B127" s="979"/>
      <c r="C127" s="1001" t="s">
        <v>491</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393</v>
      </c>
      <c r="AB127" s="987"/>
      <c r="AC127" s="987"/>
      <c r="AD127" s="987"/>
      <c r="AE127" s="988"/>
      <c r="AF127" s="989" t="s">
        <v>393</v>
      </c>
      <c r="AG127" s="987"/>
      <c r="AH127" s="987"/>
      <c r="AI127" s="987"/>
      <c r="AJ127" s="988"/>
      <c r="AK127" s="989" t="s">
        <v>393</v>
      </c>
      <c r="AL127" s="987"/>
      <c r="AM127" s="987"/>
      <c r="AN127" s="987"/>
      <c r="AO127" s="988"/>
      <c r="AP127" s="990" t="s">
        <v>393</v>
      </c>
      <c r="AQ127" s="991"/>
      <c r="AR127" s="991"/>
      <c r="AS127" s="991"/>
      <c r="AT127" s="992"/>
      <c r="AU127" s="228"/>
      <c r="AV127" s="228"/>
      <c r="AW127" s="228"/>
      <c r="AX127" s="1059" t="s">
        <v>492</v>
      </c>
      <c r="AY127" s="1060"/>
      <c r="AZ127" s="1060"/>
      <c r="BA127" s="1060"/>
      <c r="BB127" s="1060"/>
      <c r="BC127" s="1060"/>
      <c r="BD127" s="1060"/>
      <c r="BE127" s="1061"/>
      <c r="BF127" s="1062" t="s">
        <v>493</v>
      </c>
      <c r="BG127" s="1060"/>
      <c r="BH127" s="1060"/>
      <c r="BI127" s="1060"/>
      <c r="BJ127" s="1060"/>
      <c r="BK127" s="1060"/>
      <c r="BL127" s="1061"/>
      <c r="BM127" s="1062" t="s">
        <v>494</v>
      </c>
      <c r="BN127" s="1060"/>
      <c r="BO127" s="1060"/>
      <c r="BP127" s="1060"/>
      <c r="BQ127" s="1060"/>
      <c r="BR127" s="1060"/>
      <c r="BS127" s="1061"/>
      <c r="BT127" s="1062" t="s">
        <v>495</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496</v>
      </c>
      <c r="CQ127" s="951"/>
      <c r="CR127" s="951"/>
      <c r="CS127" s="951"/>
      <c r="CT127" s="951"/>
      <c r="CU127" s="951"/>
      <c r="CV127" s="951"/>
      <c r="CW127" s="951"/>
      <c r="CX127" s="951"/>
      <c r="CY127" s="951"/>
      <c r="CZ127" s="951"/>
      <c r="DA127" s="951"/>
      <c r="DB127" s="951"/>
      <c r="DC127" s="951"/>
      <c r="DD127" s="951"/>
      <c r="DE127" s="951"/>
      <c r="DF127" s="952"/>
      <c r="DG127" s="953" t="s">
        <v>393</v>
      </c>
      <c r="DH127" s="954"/>
      <c r="DI127" s="954"/>
      <c r="DJ127" s="954"/>
      <c r="DK127" s="954"/>
      <c r="DL127" s="954" t="s">
        <v>393</v>
      </c>
      <c r="DM127" s="954"/>
      <c r="DN127" s="954"/>
      <c r="DO127" s="954"/>
      <c r="DP127" s="954"/>
      <c r="DQ127" s="954" t="s">
        <v>393</v>
      </c>
      <c r="DR127" s="954"/>
      <c r="DS127" s="954"/>
      <c r="DT127" s="954"/>
      <c r="DU127" s="954"/>
      <c r="DV127" s="955" t="s">
        <v>393</v>
      </c>
      <c r="DW127" s="955"/>
      <c r="DX127" s="955"/>
      <c r="DY127" s="955"/>
      <c r="DZ127" s="956"/>
    </row>
    <row r="128" spans="1:130" s="226" customFormat="1" ht="26.25" customHeight="1" thickBot="1" x14ac:dyDescent="0.2">
      <c r="A128" s="1069" t="s">
        <v>497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498</v>
      </c>
      <c r="X128" s="1071"/>
      <c r="Y128" s="1071"/>
      <c r="Z128" s="1072"/>
      <c r="AA128" s="1073">
        <v>23582</v>
      </c>
      <c r="AB128" s="1074"/>
      <c r="AC128" s="1074"/>
      <c r="AD128" s="1074"/>
      <c r="AE128" s="1075"/>
      <c r="AF128" s="1076">
        <v>26256</v>
      </c>
      <c r="AG128" s="1074"/>
      <c r="AH128" s="1074"/>
      <c r="AI128" s="1074"/>
      <c r="AJ128" s="1075"/>
      <c r="AK128" s="1076">
        <v>31099</v>
      </c>
      <c r="AL128" s="1074"/>
      <c r="AM128" s="1074"/>
      <c r="AN128" s="1074"/>
      <c r="AO128" s="1075"/>
      <c r="AP128" s="1077"/>
      <c r="AQ128" s="1078"/>
      <c r="AR128" s="1078"/>
      <c r="AS128" s="1078"/>
      <c r="AT128" s="1079"/>
      <c r="AU128" s="228"/>
      <c r="AV128" s="228"/>
      <c r="AW128" s="228"/>
      <c r="AX128" s="924" t="s">
        <v>499</v>
      </c>
      <c r="AY128" s="925"/>
      <c r="AZ128" s="925"/>
      <c r="BA128" s="925"/>
      <c r="BB128" s="925"/>
      <c r="BC128" s="925"/>
      <c r="BD128" s="925"/>
      <c r="BE128" s="926"/>
      <c r="BF128" s="1080" t="s">
        <v>500</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501</v>
      </c>
      <c r="CQ128" s="755"/>
      <c r="CR128" s="755"/>
      <c r="CS128" s="755"/>
      <c r="CT128" s="755"/>
      <c r="CU128" s="755"/>
      <c r="CV128" s="755"/>
      <c r="CW128" s="755"/>
      <c r="CX128" s="755"/>
      <c r="CY128" s="755"/>
      <c r="CZ128" s="755"/>
      <c r="DA128" s="755"/>
      <c r="DB128" s="755"/>
      <c r="DC128" s="755"/>
      <c r="DD128" s="755"/>
      <c r="DE128" s="755"/>
      <c r="DF128" s="1064"/>
      <c r="DG128" s="1065" t="s">
        <v>500</v>
      </c>
      <c r="DH128" s="1066"/>
      <c r="DI128" s="1066"/>
      <c r="DJ128" s="1066"/>
      <c r="DK128" s="1066"/>
      <c r="DL128" s="1066" t="s">
        <v>502</v>
      </c>
      <c r="DM128" s="1066"/>
      <c r="DN128" s="1066"/>
      <c r="DO128" s="1066"/>
      <c r="DP128" s="1066"/>
      <c r="DQ128" s="1066" t="s">
        <v>500</v>
      </c>
      <c r="DR128" s="1066"/>
      <c r="DS128" s="1066"/>
      <c r="DT128" s="1066"/>
      <c r="DU128" s="1066"/>
      <c r="DV128" s="1067" t="s">
        <v>503</v>
      </c>
      <c r="DW128" s="1067"/>
      <c r="DX128" s="1067"/>
      <c r="DY128" s="1067"/>
      <c r="DZ128" s="1068"/>
    </row>
    <row r="129" spans="1:131" s="226"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504</v>
      </c>
      <c r="X129" s="1099"/>
      <c r="Y129" s="1099"/>
      <c r="Z129" s="1100"/>
      <c r="AA129" s="986">
        <v>3888265</v>
      </c>
      <c r="AB129" s="987"/>
      <c r="AC129" s="987"/>
      <c r="AD129" s="987"/>
      <c r="AE129" s="988"/>
      <c r="AF129" s="989">
        <v>4084846</v>
      </c>
      <c r="AG129" s="987"/>
      <c r="AH129" s="987"/>
      <c r="AI129" s="987"/>
      <c r="AJ129" s="988"/>
      <c r="AK129" s="989">
        <v>4412962</v>
      </c>
      <c r="AL129" s="987"/>
      <c r="AM129" s="987"/>
      <c r="AN129" s="987"/>
      <c r="AO129" s="988"/>
      <c r="AP129" s="1101"/>
      <c r="AQ129" s="1102"/>
      <c r="AR129" s="1102"/>
      <c r="AS129" s="1102"/>
      <c r="AT129" s="1103"/>
      <c r="AU129" s="229"/>
      <c r="AV129" s="229"/>
      <c r="AW129" s="229"/>
      <c r="AX129" s="1093" t="s">
        <v>505</v>
      </c>
      <c r="AY129" s="951"/>
      <c r="AZ129" s="951"/>
      <c r="BA129" s="951"/>
      <c r="BB129" s="951"/>
      <c r="BC129" s="951"/>
      <c r="BD129" s="951"/>
      <c r="BE129" s="952"/>
      <c r="BF129" s="1094" t="s">
        <v>506</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507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508</v>
      </c>
      <c r="X130" s="1099"/>
      <c r="Y130" s="1099"/>
      <c r="Z130" s="1100"/>
      <c r="AA130" s="986">
        <v>460184</v>
      </c>
      <c r="AB130" s="987"/>
      <c r="AC130" s="987"/>
      <c r="AD130" s="987"/>
      <c r="AE130" s="988"/>
      <c r="AF130" s="989">
        <v>467720</v>
      </c>
      <c r="AG130" s="987"/>
      <c r="AH130" s="987"/>
      <c r="AI130" s="987"/>
      <c r="AJ130" s="988"/>
      <c r="AK130" s="989">
        <v>468896</v>
      </c>
      <c r="AL130" s="987"/>
      <c r="AM130" s="987"/>
      <c r="AN130" s="987"/>
      <c r="AO130" s="988"/>
      <c r="AP130" s="1101"/>
      <c r="AQ130" s="1102"/>
      <c r="AR130" s="1102"/>
      <c r="AS130" s="1102"/>
      <c r="AT130" s="1103"/>
      <c r="AU130" s="229"/>
      <c r="AV130" s="229"/>
      <c r="AW130" s="229"/>
      <c r="AX130" s="1093" t="s">
        <v>509</v>
      </c>
      <c r="AY130" s="951"/>
      <c r="AZ130" s="951"/>
      <c r="BA130" s="951"/>
      <c r="BB130" s="951"/>
      <c r="BC130" s="951"/>
      <c r="BD130" s="951"/>
      <c r="BE130" s="952"/>
      <c r="BF130" s="1129">
        <v>13.1</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510</v>
      </c>
      <c r="X131" s="1136"/>
      <c r="Y131" s="1136"/>
      <c r="Z131" s="1137"/>
      <c r="AA131" s="1032">
        <v>3428081</v>
      </c>
      <c r="AB131" s="1014"/>
      <c r="AC131" s="1014"/>
      <c r="AD131" s="1014"/>
      <c r="AE131" s="1015"/>
      <c r="AF131" s="1013">
        <v>3617126</v>
      </c>
      <c r="AG131" s="1014"/>
      <c r="AH131" s="1014"/>
      <c r="AI131" s="1014"/>
      <c r="AJ131" s="1015"/>
      <c r="AK131" s="1013">
        <v>3944066</v>
      </c>
      <c r="AL131" s="1014"/>
      <c r="AM131" s="1014"/>
      <c r="AN131" s="1014"/>
      <c r="AO131" s="1015"/>
      <c r="AP131" s="1138"/>
      <c r="AQ131" s="1139"/>
      <c r="AR131" s="1139"/>
      <c r="AS131" s="1139"/>
      <c r="AT131" s="1140"/>
      <c r="AU131" s="229"/>
      <c r="AV131" s="229"/>
      <c r="AW131" s="229"/>
      <c r="AX131" s="1111" t="s">
        <v>511</v>
      </c>
      <c r="AY131" s="755"/>
      <c r="AZ131" s="755"/>
      <c r="BA131" s="755"/>
      <c r="BB131" s="755"/>
      <c r="BC131" s="755"/>
      <c r="BD131" s="755"/>
      <c r="BE131" s="1064"/>
      <c r="BF131" s="1112">
        <v>15.2</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512</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513</v>
      </c>
      <c r="W132" s="1122"/>
      <c r="X132" s="1122"/>
      <c r="Y132" s="1122"/>
      <c r="Z132" s="1123"/>
      <c r="AA132" s="1124">
        <v>14.66709801</v>
      </c>
      <c r="AB132" s="1125"/>
      <c r="AC132" s="1125"/>
      <c r="AD132" s="1125"/>
      <c r="AE132" s="1126"/>
      <c r="AF132" s="1127">
        <v>13.267992319999999</v>
      </c>
      <c r="AG132" s="1125"/>
      <c r="AH132" s="1125"/>
      <c r="AI132" s="1125"/>
      <c r="AJ132" s="1126"/>
      <c r="AK132" s="1127">
        <v>11.54146508</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514</v>
      </c>
      <c r="W133" s="1105"/>
      <c r="X133" s="1105"/>
      <c r="Y133" s="1105"/>
      <c r="Z133" s="1106"/>
      <c r="AA133" s="1107">
        <v>14.7</v>
      </c>
      <c r="AB133" s="1108"/>
      <c r="AC133" s="1108"/>
      <c r="AD133" s="1108"/>
      <c r="AE133" s="1109"/>
      <c r="AF133" s="1107">
        <v>14.1</v>
      </c>
      <c r="AG133" s="1108"/>
      <c r="AH133" s="1108"/>
      <c r="AI133" s="1108"/>
      <c r="AJ133" s="1109"/>
      <c r="AK133" s="1107">
        <v>13.1</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v1w/eb/hVblZ6Dnjm/FE+C30uLYTNo/o2OQb05I/zUP9VZvqzccGpszhlEIeQ9QDVq4vLIjw2ksC0Ghtnv+rA==" saltValue="442ah9BzA9si+Ti258Mhw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4bj4fypkG8u+zkPCP/6Mvaa5DKfY7e+FfpVWo0NvG8l/lp93SKvtvX6f5gwF8/Ga04t7F+LcIxVaRlNc7WsQg==" saltValue="whrDAoQaaApX7lQouC1am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518</v>
      </c>
      <c r="AP7" s="268"/>
      <c r="AQ7" s="269" t="s">
        <v>519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520</v>
      </c>
      <c r="AQ8" s="275" t="s">
        <v>521</v>
      </c>
      <c r="AR8" s="276" t="s">
        <v>522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523</v>
      </c>
      <c r="AL9" s="1145"/>
      <c r="AM9" s="1145"/>
      <c r="AN9" s="1146"/>
      <c r="AO9" s="277">
        <v>1058426</v>
      </c>
      <c r="AP9" s="277">
        <v>67480</v>
      </c>
      <c r="AQ9" s="278">
        <v>91900</v>
      </c>
      <c r="AR9" s="279">
        <v>-26.6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524</v>
      </c>
      <c r="AL10" s="1145"/>
      <c r="AM10" s="1145"/>
      <c r="AN10" s="1146"/>
      <c r="AO10" s="280">
        <v>33617</v>
      </c>
      <c r="AP10" s="280">
        <v>2143</v>
      </c>
      <c r="AQ10" s="281">
        <v>11848</v>
      </c>
      <c r="AR10" s="282">
        <v>-81.900000000000006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525</v>
      </c>
      <c r="AL11" s="1145"/>
      <c r="AM11" s="1145"/>
      <c r="AN11" s="1146"/>
      <c r="AO11" s="280" t="s">
        <v>526</v>
      </c>
      <c r="AP11" s="280" t="s">
        <v>526</v>
      </c>
      <c r="AQ11" s="281">
        <v>323</v>
      </c>
      <c r="AR11" s="282" t="s">
        <v>526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527</v>
      </c>
      <c r="AL12" s="1145"/>
      <c r="AM12" s="1145"/>
      <c r="AN12" s="1146"/>
      <c r="AO12" s="280" t="s">
        <v>526</v>
      </c>
      <c r="AP12" s="280" t="s">
        <v>526</v>
      </c>
      <c r="AQ12" s="281">
        <v>21</v>
      </c>
      <c r="AR12" s="282" t="s">
        <v>526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528</v>
      </c>
      <c r="AL13" s="1145"/>
      <c r="AM13" s="1145"/>
      <c r="AN13" s="1146"/>
      <c r="AO13" s="280">
        <v>69982</v>
      </c>
      <c r="AP13" s="280">
        <v>4462</v>
      </c>
      <c r="AQ13" s="281">
        <v>3646</v>
      </c>
      <c r="AR13" s="282">
        <v>22.4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529</v>
      </c>
      <c r="AL14" s="1145"/>
      <c r="AM14" s="1145"/>
      <c r="AN14" s="1146"/>
      <c r="AO14" s="280">
        <v>10378</v>
      </c>
      <c r="AP14" s="280">
        <v>662</v>
      </c>
      <c r="AQ14" s="281">
        <v>1700</v>
      </c>
      <c r="AR14" s="282">
        <v>-61.1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530</v>
      </c>
      <c r="AL15" s="1148"/>
      <c r="AM15" s="1148"/>
      <c r="AN15" s="1149"/>
      <c r="AO15" s="280">
        <v>-82389</v>
      </c>
      <c r="AP15" s="280">
        <v>-5253</v>
      </c>
      <c r="AQ15" s="281">
        <v>-7027</v>
      </c>
      <c r="AR15" s="282">
        <v>-25.2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190</v>
      </c>
      <c r="AL16" s="1148"/>
      <c r="AM16" s="1148"/>
      <c r="AN16" s="1149"/>
      <c r="AO16" s="280">
        <v>1090014</v>
      </c>
      <c r="AP16" s="280">
        <v>69494</v>
      </c>
      <c r="AQ16" s="281">
        <v>102411</v>
      </c>
      <c r="AR16" s="282">
        <v>-32.1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532</v>
      </c>
      <c r="AP20" s="289" t="s">
        <v>533</v>
      </c>
      <c r="AQ20" s="290" t="s">
        <v>534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535</v>
      </c>
      <c r="AL21" s="1151"/>
      <c r="AM21" s="1151"/>
      <c r="AN21" s="1152"/>
      <c r="AO21" s="293">
        <v>6.38</v>
      </c>
      <c r="AP21" s="294">
        <v>9.23</v>
      </c>
      <c r="AQ21" s="295">
        <v>-2.85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536</v>
      </c>
      <c r="AL22" s="1151"/>
      <c r="AM22" s="1151"/>
      <c r="AN22" s="1152"/>
      <c r="AO22" s="298">
        <v>97.4</v>
      </c>
      <c r="AP22" s="299">
        <v>96.8</v>
      </c>
      <c r="AQ22" s="300">
        <v>0.6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537</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538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518</v>
      </c>
      <c r="AP30" s="268"/>
      <c r="AQ30" s="269" t="s">
        <v>519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520</v>
      </c>
      <c r="AQ31" s="275" t="s">
        <v>521</v>
      </c>
      <c r="AR31" s="276" t="s">
        <v>522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540</v>
      </c>
      <c r="AL32" s="1159"/>
      <c r="AM32" s="1159"/>
      <c r="AN32" s="1160"/>
      <c r="AO32" s="308">
        <v>688049</v>
      </c>
      <c r="AP32" s="308">
        <v>43867</v>
      </c>
      <c r="AQ32" s="309">
        <v>50517</v>
      </c>
      <c r="AR32" s="310">
        <v>-13.2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541</v>
      </c>
      <c r="AL33" s="1159"/>
      <c r="AM33" s="1159"/>
      <c r="AN33" s="1160"/>
      <c r="AO33" s="308" t="s">
        <v>526</v>
      </c>
      <c r="AP33" s="308" t="s">
        <v>526</v>
      </c>
      <c r="AQ33" s="309" t="s">
        <v>526</v>
      </c>
      <c r="AR33" s="310" t="s">
        <v>526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542</v>
      </c>
      <c r="AL34" s="1159"/>
      <c r="AM34" s="1159"/>
      <c r="AN34" s="1160"/>
      <c r="AO34" s="308" t="s">
        <v>526</v>
      </c>
      <c r="AP34" s="308" t="s">
        <v>526</v>
      </c>
      <c r="AQ34" s="309">
        <v>23</v>
      </c>
      <c r="AR34" s="310" t="s">
        <v>526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543</v>
      </c>
      <c r="AL35" s="1159"/>
      <c r="AM35" s="1159"/>
      <c r="AN35" s="1160"/>
      <c r="AO35" s="308">
        <v>237364</v>
      </c>
      <c r="AP35" s="308">
        <v>15133</v>
      </c>
      <c r="AQ35" s="309">
        <v>15430</v>
      </c>
      <c r="AR35" s="310">
        <v>-1.9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544</v>
      </c>
      <c r="AL36" s="1159"/>
      <c r="AM36" s="1159"/>
      <c r="AN36" s="1160"/>
      <c r="AO36" s="308">
        <v>29784</v>
      </c>
      <c r="AP36" s="308">
        <v>1899</v>
      </c>
      <c r="AQ36" s="309">
        <v>2664</v>
      </c>
      <c r="AR36" s="310">
        <v>-28.7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545</v>
      </c>
      <c r="AL37" s="1159"/>
      <c r="AM37" s="1159"/>
      <c r="AN37" s="1160"/>
      <c r="AO37" s="308" t="s">
        <v>526</v>
      </c>
      <c r="AP37" s="308" t="s">
        <v>526</v>
      </c>
      <c r="AQ37" s="309">
        <v>451</v>
      </c>
      <c r="AR37" s="310" t="s">
        <v>526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546</v>
      </c>
      <c r="AL38" s="1162"/>
      <c r="AM38" s="1162"/>
      <c r="AN38" s="1163"/>
      <c r="AO38" s="311">
        <v>1</v>
      </c>
      <c r="AP38" s="311">
        <v>0</v>
      </c>
      <c r="AQ38" s="312">
        <v>4</v>
      </c>
      <c r="AR38" s="300">
        <v>-100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547</v>
      </c>
      <c r="AL39" s="1162"/>
      <c r="AM39" s="1162"/>
      <c r="AN39" s="1163"/>
      <c r="AO39" s="308">
        <v>-31099</v>
      </c>
      <c r="AP39" s="308">
        <v>-1983</v>
      </c>
      <c r="AQ39" s="309">
        <v>-3528</v>
      </c>
      <c r="AR39" s="310">
        <v>-43.8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548</v>
      </c>
      <c r="AL40" s="1159"/>
      <c r="AM40" s="1159"/>
      <c r="AN40" s="1160"/>
      <c r="AO40" s="308">
        <v>-468896</v>
      </c>
      <c r="AP40" s="308">
        <v>-29895</v>
      </c>
      <c r="AQ40" s="309">
        <v>-45748</v>
      </c>
      <c r="AR40" s="310">
        <v>-34.700000000000003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300</v>
      </c>
      <c r="AL41" s="1165"/>
      <c r="AM41" s="1165"/>
      <c r="AN41" s="1166"/>
      <c r="AO41" s="308">
        <v>455203</v>
      </c>
      <c r="AP41" s="308">
        <v>29022</v>
      </c>
      <c r="AQ41" s="309">
        <v>19813</v>
      </c>
      <c r="AR41" s="310">
        <v>46.5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518</v>
      </c>
      <c r="AN49" s="1155" t="s">
        <v>552</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553</v>
      </c>
      <c r="AO50" s="325" t="s">
        <v>554</v>
      </c>
      <c r="AP50" s="326" t="s">
        <v>555</v>
      </c>
      <c r="AQ50" s="327" t="s">
        <v>556</v>
      </c>
      <c r="AR50" s="328" t="s">
        <v>557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558</v>
      </c>
      <c r="AL51" s="321"/>
      <c r="AM51" s="329">
        <v>1480325</v>
      </c>
      <c r="AN51" s="330">
        <v>94723</v>
      </c>
      <c r="AO51" s="331">
        <v>132.1</v>
      </c>
      <c r="AP51" s="332">
        <v>90072</v>
      </c>
      <c r="AQ51" s="333">
        <v>13.3</v>
      </c>
      <c r="AR51" s="334">
        <v>118.8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559</v>
      </c>
      <c r="AM52" s="337">
        <v>499576</v>
      </c>
      <c r="AN52" s="338">
        <v>31967</v>
      </c>
      <c r="AO52" s="339">
        <v>-6.5</v>
      </c>
      <c r="AP52" s="340">
        <v>46083</v>
      </c>
      <c r="AQ52" s="341">
        <v>3.2</v>
      </c>
      <c r="AR52" s="342">
        <v>-9.6999999999999993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560</v>
      </c>
      <c r="AL53" s="321"/>
      <c r="AM53" s="329">
        <v>551533</v>
      </c>
      <c r="AN53" s="330">
        <v>35371</v>
      </c>
      <c r="AO53" s="331">
        <v>-62.7</v>
      </c>
      <c r="AP53" s="332">
        <v>88328</v>
      </c>
      <c r="AQ53" s="333">
        <v>-1.9</v>
      </c>
      <c r="AR53" s="334">
        <v>-60.8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559</v>
      </c>
      <c r="AM54" s="337">
        <v>476919</v>
      </c>
      <c r="AN54" s="338">
        <v>30585</v>
      </c>
      <c r="AO54" s="339">
        <v>-4.3</v>
      </c>
      <c r="AP54" s="340">
        <v>49013</v>
      </c>
      <c r="AQ54" s="341">
        <v>6.4</v>
      </c>
      <c r="AR54" s="342">
        <v>-10.7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561</v>
      </c>
      <c r="AL55" s="321"/>
      <c r="AM55" s="329">
        <v>850906</v>
      </c>
      <c r="AN55" s="330">
        <v>54654</v>
      </c>
      <c r="AO55" s="331">
        <v>54.5</v>
      </c>
      <c r="AP55" s="332">
        <v>103390</v>
      </c>
      <c r="AQ55" s="333">
        <v>17.100000000000001</v>
      </c>
      <c r="AR55" s="334">
        <v>37.4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559</v>
      </c>
      <c r="AM56" s="337">
        <v>494509</v>
      </c>
      <c r="AN56" s="338">
        <v>31762</v>
      </c>
      <c r="AO56" s="339">
        <v>3.8</v>
      </c>
      <c r="AP56" s="340">
        <v>51269</v>
      </c>
      <c r="AQ56" s="341">
        <v>4.5999999999999996</v>
      </c>
      <c r="AR56" s="342">
        <v>-0.8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562</v>
      </c>
      <c r="AL57" s="321"/>
      <c r="AM57" s="329">
        <v>559162</v>
      </c>
      <c r="AN57" s="330">
        <v>35901</v>
      </c>
      <c r="AO57" s="331">
        <v>-34.299999999999997</v>
      </c>
      <c r="AP57" s="332">
        <v>96248</v>
      </c>
      <c r="AQ57" s="333">
        <v>-6.9</v>
      </c>
      <c r="AR57" s="334">
        <v>-27.4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559</v>
      </c>
      <c r="AM58" s="337">
        <v>380141</v>
      </c>
      <c r="AN58" s="338">
        <v>24407</v>
      </c>
      <c r="AO58" s="339">
        <v>-23.2</v>
      </c>
      <c r="AP58" s="340">
        <v>55768</v>
      </c>
      <c r="AQ58" s="341">
        <v>8.8000000000000007</v>
      </c>
      <c r="AR58" s="342">
        <v>-32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563</v>
      </c>
      <c r="AL59" s="321"/>
      <c r="AM59" s="329">
        <v>388067</v>
      </c>
      <c r="AN59" s="330">
        <v>24741</v>
      </c>
      <c r="AO59" s="331">
        <v>-31.1</v>
      </c>
      <c r="AP59" s="332">
        <v>76413</v>
      </c>
      <c r="AQ59" s="333">
        <v>-20.6</v>
      </c>
      <c r="AR59" s="334">
        <v>-10.5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559</v>
      </c>
      <c r="AM60" s="337">
        <v>341977</v>
      </c>
      <c r="AN60" s="338">
        <v>21803</v>
      </c>
      <c r="AO60" s="339">
        <v>-10.7</v>
      </c>
      <c r="AP60" s="340">
        <v>39658</v>
      </c>
      <c r="AQ60" s="341">
        <v>-28.9</v>
      </c>
      <c r="AR60" s="342">
        <v>18.2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564</v>
      </c>
      <c r="AL61" s="343"/>
      <c r="AM61" s="344">
        <v>765999</v>
      </c>
      <c r="AN61" s="345">
        <v>49078</v>
      </c>
      <c r="AO61" s="346">
        <v>11.7</v>
      </c>
      <c r="AP61" s="347">
        <v>90890</v>
      </c>
      <c r="AQ61" s="348">
        <v>0.2</v>
      </c>
      <c r="AR61" s="334">
        <v>11.5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559</v>
      </c>
      <c r="AM62" s="337">
        <v>438624</v>
      </c>
      <c r="AN62" s="338">
        <v>28105</v>
      </c>
      <c r="AO62" s="339">
        <v>-8.1999999999999993</v>
      </c>
      <c r="AP62" s="340">
        <v>48358</v>
      </c>
      <c r="AQ62" s="341">
        <v>-1.2</v>
      </c>
      <c r="AR62" s="342">
        <v>-7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L1vMWvxXWzOQkavC05smwMhgu6pbsBR1yRr/j6322DGYrqZDRZyxvJiR4HzFodrJrG7alwtwWHar8OocOa9j1w==" saltValue="0E8jLZNDvOyEmDqYc64M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566</v>
      </c>
    </row>
    <row r="120" spans="125:125" ht="13.5" hidden="1" customHeight="1" x14ac:dyDescent="0.15"/>
    <row r="121" spans="125:125" ht="13.5" hidden="1" customHeight="1" x14ac:dyDescent="0.15">
      <c r="DU121" s="255"/>
    </row>
  </sheetData>
  <sheetProtection algorithmName="SHA-512" hashValue="hEFYwh6VvECT+7aWu8uSzG0Q7KeuVltadJDM/K6Ruzclzcxp7cTg3N+4dxWhpUXLKSAALFfsbqUm3Lt/wKuXhA==" saltValue="7efrgcQH887DywmuZOjG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567</v>
      </c>
    </row>
  </sheetData>
  <sheetProtection algorithmName="SHA-512" hashValue="5MgTIHI1Oc6A1+QqKA9DEtenm4L2bemxNpwWTSYYAwsDDbG9GIEN4jDRF2QOd2xlEEDp3TmVhEyOfTZdz7yuIg==" saltValue="oDEkxPeIdaAlGJqejTYxn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67" t="s">
        <v>3</v>
      </c>
      <c r="D47" s="1167"/>
      <c r="E47" s="1168"/>
      <c r="F47" s="11">
        <v>27.97</v>
      </c>
      <c r="G47" s="12">
        <v>27.26</v>
      </c>
      <c r="H47" s="12">
        <v>27.05</v>
      </c>
      <c r="I47" s="12">
        <v>27.88</v>
      </c>
      <c r="J47" s="13">
        <v>27.04</v>
      </c>
    </row>
    <row r="48" spans="2:10" ht="57.75" customHeight="1" x14ac:dyDescent="0.15">
      <c r="B48" s="14"/>
      <c r="C48" s="1169" t="s">
        <v>4</v>
      </c>
      <c r="D48" s="1169"/>
      <c r="E48" s="1170"/>
      <c r="F48" s="15">
        <v>1.75</v>
      </c>
      <c r="G48" s="16">
        <v>1.31</v>
      </c>
      <c r="H48" s="16">
        <v>4.1500000000000004</v>
      </c>
      <c r="I48" s="16">
        <v>1.68</v>
      </c>
      <c r="J48" s="17">
        <v>7.49</v>
      </c>
    </row>
    <row r="49" spans="2:10" ht="57.75" customHeight="1" thickBot="1" x14ac:dyDescent="0.2">
      <c r="B49" s="18"/>
      <c r="C49" s="1171" t="s">
        <v>5</v>
      </c>
      <c r="D49" s="1171"/>
      <c r="E49" s="1172"/>
      <c r="F49" s="19">
        <v>0.37</v>
      </c>
      <c r="G49" s="20" t="s">
        <v>573</v>
      </c>
      <c r="H49" s="20">
        <v>2.85</v>
      </c>
      <c r="I49" s="20" t="s">
        <v>574</v>
      </c>
      <c r="J49" s="21">
        <v>7.17</v>
      </c>
    </row>
    <row r="50" spans="2:10" x14ac:dyDescent="0.15"/>
  </sheetData>
  <sheetProtection algorithmName="SHA-512" hashValue="svzygC5Yoa5GNj5pgHuGO85qQurYhQzdwo9dySvwXn4Z2X5YOxt/umK+ibs5KzXjdxX2HZtoSSbAaOKLxPN4mw==" saltValue="NzccK95urfKMukUH+Dt2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2023-03-23T04:14:04Z</cp:lastPrinted>
  <dcterms:created xsi:type="dcterms:W3CDTF">2023-02-20T06:28:35Z</dcterms:created>
  <dcterms:modified xsi:type="dcterms:W3CDTF">2023-09-28T09:08:06Z</dcterms:modified>
  <cp:category/>
</cp:coreProperties>
</file>