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105" yWindow="-105" windowWidth="38625" windowHeight="21105" tabRatio="8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U34" i="10"/>
  <c r="U35" i="10" s="1"/>
  <c r="C34" i="10"/>
  <c r="U36" i="10" l="1"/>
  <c r="BE34" i="10"/>
  <c r="BE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<sst xmlns="http://schemas.openxmlformats.org/spreadsheetml/2006/main" count="1127" uniqueCount="609">
  <si>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</si>
  <si>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</si>
  <si>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</si>
  <si>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</si>
  <si>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</si>
  <si>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</si>
  <si>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</si>
  <si>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</si>
  <si>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</si>
  <si>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</si>
  <si>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</si>
  <si>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</si>
  <si>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</si>
  <si>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</si>
  <si>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</si>
  <si>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</si>
  <si>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</si>
  <si>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</si>
  <si>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</si>
  <si>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</si>
  <si>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</si>
  <si>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</si>
  <si>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</si>
  <si>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</si>
  <si>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</si>
  <si>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</si>
  <si>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</si>
  <si>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</si>
  <si>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</si>
  <si>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</si>
  <si>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</si>
  <si>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</si>
  <si>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</si>
  <si>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</si>
  <si>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</si>
  <si>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</si>
  <si>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</si>
  <si>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</si>
  <si>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</si>
  <si>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</si>
  <si>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</si>
  <si>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</si>
  <si>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</si>
  <si>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</si>
  <si>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</si>
  <si>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</si>
  <si>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</si>
  <si>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</si>
  <si>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</si>
  <si>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</si>
  <si>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</si>
  <si>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</si>
  <si>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</si>
  <si>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</si>
  <si>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</si>
  <si>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</si>
  <si>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</si>
  <si>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</si>
  <si>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</si>
  <si>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</si>
  <si>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</si>
  <si>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</si>
  <si>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</si>
  <si>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</si>
  <si>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</si>
  <si>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</si>
  <si>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</si>
  <si>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</si>
  <si>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</si>
  <si>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</si>
  <si>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</si>
  <si>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</si>
  <si>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</si>
  <si>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</si>
  <si>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</si>
  <si>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</si>
  <si>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</si>
  <si>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</si>
  <si>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</si>
  <si>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</si>
  <si>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</si>
  <si>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</si>
  <si>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</si>
  <si>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</si>
  <si>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</si>
  <si>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</si>
  <si>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</si>
  <si>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</si>
  <si>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</si>
  <si>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</si>
  <si>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</si>
  <si>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</si>
  <si>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</si>
  <si>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</si>
  <si>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</si>
  <si>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</si>
  <si>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</si>
  <si>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</si>
  <si>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みなべ町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</si>
  <si>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</si>
  <si>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</si>
  <si>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</si>
  <si>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</si>
  <si>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</si>
  <si>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</si>
  <si>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</si>
  <si>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</si>
  <si>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</si>
  <si>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</si>
  <si>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</si>
  <si>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</si>
  <si>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</si>
  <si>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</si>
  <si>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</si>
  <si>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</si>
  <si>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</si>
  <si>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</si>
  <si>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</si>
  <si>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</si>
  <si>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</si>
  <si>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</si>
  <si>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</si>
  <si>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</si>
  <si>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</si>
  <si>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</si>
  <si>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</si>
  <si>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</si>
  <si>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</si>
  <si>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</si>
  <si>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</si>
  <si>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</si>
  <si>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</si>
  <si>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</si>
  <si>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</si>
  <si>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</si>
  <si>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</si>
  <si>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</si>
  <si>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</si>
  <si>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</si>
  <si>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</si>
  <si>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</si>
  <si>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</si>
  <si>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</si>
  <si>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</si>
  <si>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</si>
  <si>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</si>
  <si>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</si>
  <si>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</si>
  <si>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</si>
  <si>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</si>
  <si>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</si>
  <si>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</si>
  <si>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</si>
  <si>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</si>
  <si>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</si>
  <si>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</si>
  <si>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</si>
  <si>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</si>
  <si>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</si>
  <si>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</si>
  <si>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</si>
  <si>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</si>
  <si>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</si>
  <si>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</si>
  <si>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</si>
  <si>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</si>
  <si>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</si>
  <si>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</si>
  <si>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</si>
  <si>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</si>
  <si>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</si>
  <si>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</si>
  <si>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</si>
  <si>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</si>
  <si>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</si>
  <si>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</si>
  <si>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</si>
  <si>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</si>
  <si>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</si>
  <si>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</si>
  <si>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</si>
  <si>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</si>
  <si>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</si>
  <si>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</si>
  <si>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</si>
  <si>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</si>
  <si>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</si>
  <si>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</si>
  <si>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</si>
  <si>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</si>
  <si>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</si>
  <si>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</si>
  <si>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</si>
  <si>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</si>
  <si>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</si>
  <si>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</si>
  <si>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</si>
  <si>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</si>
  <si>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</si>
  <si>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</si>
  <si>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</si>
  <si>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</si>
  <si>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</si>
  <si>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</si>
  <si>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</si>
  <si>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</si>
  <si>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</si>
  <si>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</si>
  <si>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</si>
  <si>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</si>
  <si>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</si>
  <si>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</si>
  <si>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</si>
  <si>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</si>
  <si>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</si>
  <si>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</si>
  <si>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和歌山県みなべ町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</si>
  <si>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</si>
  <si>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</si>
  <si>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</si>
  <si>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</si>
  <si>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</si>
  <si>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</si>
  <si>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</si>
  <si>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</si>
  <si>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</si>
  <si>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</si>
  <si>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</si>
  <si>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</si>
  <si>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</si>
  <si>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</si>
  <si>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</si>
  <si>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</si>
  <si>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</si>
  <si>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</si>
  <si>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</si>
  <si>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</si>
  <si>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</si>
  <si>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</si>
  <si>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</si>
  <si>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</si>
  <si>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</si>
  <si>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</si>
  <si>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</si>
  <si>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</si>
  <si>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</si>
  <si>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</si>
  <si>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</si>
  <si>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</si>
  <si>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</si>
  <si>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</si>
  <si>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</si>
  <si>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</si>
  <si>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</si>
  <si>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</si>
  <si>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</si>
  <si>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</si>
  <si>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</si>
  <si>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</si>
  <si>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</si>
  <si>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</si>
  <si>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</si>
  <si>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</si>
  <si>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</si>
  <si>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</si>
  <si>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</si>
  <si>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</si>
  <si>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</si>
  <si>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</si>
  <si>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</si>
  <si>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</si>
  <si>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</si>
  <si>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</si>
  <si>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</si>
  <si>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</si>
  <si>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</si>
  <si>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</si>
  <si>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</si>
  <si>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</si>
  <si>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</si>
  <si>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</si>
  <si>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</si>
  <si>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</si>
  <si>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</si>
  <si>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</si>
  <si>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</si>
  <si>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</si>
  <si>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</si>
  <si>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</si>
  <si>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</si>
  <si>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</si>
  <si>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</si>
  <si>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</si>
  <si>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</si>
  <si>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</si>
  <si>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</si>
  <si>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</si>
  <si>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</si>
  <si>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</si>
  <si>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</si>
  <si>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</si>
  <si>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</si>
  <si>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</si>
  <si>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</si>
  <si>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</si>
  <si>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</si>
  <si>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</si>
  <si>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</si>
  <si>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</si>
  <si>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</si>
  <si>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</si>
  <si>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</si>
  <si>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</si>
  <si>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</si>
  <si>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</si>
  <si>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</si>
  <si>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</si>
  <si>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</si>
  <si>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</si>
  <si>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</si>
  <si>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</si>
  <si>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</si>
  <si>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</si>
  <si>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</si>
  <si>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</si>
  <si>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</si>
  <si>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</si>
  <si>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</si>
  <si>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</si>
  <si>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</si>
  <si>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</si>
  <si>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</si>
  <si>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</si>
  <si>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</si>
  <si>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</si>
  <si>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</si>
  <si>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</si>
  <si>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</si>
  <si>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</si>
  <si>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</si>
  <si>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</si>
  <si>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</si>
  <si>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</si>
  <si>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</si>
  <si>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</si>
  <si>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</si>
  <si>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</si>
  <si>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</si>
  <si>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</si>
  <si>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</si>
  <si>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</si>
  <si>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</si>
  <si>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</si>
  <si>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</si>
  <si>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</si>
  <si>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</si>
  <si>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</si>
  <si>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</si>
  <si>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</si>
  <si>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</si>
  <si>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</si>
  <si>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</si>
  <si>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</si>
  <si>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</si>
  <si>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</si>
  <si>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</si>
  <si>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</si>
  <si>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</si>
  <si>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</si>
  <si>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</si>
  <si>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和歌山県みなべ町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</si>
  <si>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</si>
  <si>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</si>
  <si>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</si>
  <si>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</si>
  <si>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</si>
  <si>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</si>
  <si>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</si>
  <si>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</si>
  <si>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</si>
  <si>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</si>
  <si>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</si>
  <si>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</si>
  <si>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</si>
  <si>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</si>
  <si>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</si>
  <si>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</si>
  <si>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</si>
  <si>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</si>
  <si>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</si>
  <si>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</si>
  <si>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</si>
  <si>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</si>
  <si>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</si>
  <si>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</si>
  <si>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</si>
  <si>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</si>
  <si>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</si>
  <si>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</si>
  <si>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</si>
  <si>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</si>
  <si>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</si>
  <si>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</si>
  <si>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</si>
  <si>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</si>
  <si>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</si>
  <si>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</si>
  <si>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</si>
  <si>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</si>
  <si>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</si>
  <si>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</si>
  <si>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</si>
  <si>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</si>
  <si>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</si>
  <si>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</si>
  <si>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</si>
  <si>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</si>
  <si>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</si>
  <si>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</si>
  <si>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</si>
  <si>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</si>
  <si>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</si>
  <si>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</si>
  <si>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</si>
  <si>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</si>
  <si>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</si>
  <si>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</si>
  <si>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</si>
  <si>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</si>
  <si>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</si>
  <si>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</si>
  <si>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</si>
  <si>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</si>
  <si>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</si>
  <si>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</si>
  <si>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</si>
  <si>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</si>
  <si>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</si>
  <si>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</si>
  <si>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</si>
  <si>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</si>
  <si>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</si>
  <si>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</si>
  <si>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</si>
  <si>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</si>
  <si>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</si>
  <si>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</si>
  <si>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</si>
  <si>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</si>
  <si>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</si>
  <si>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</si>
  <si>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</si>
  <si>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</si>
  <si>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</si>
  <si>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</si>
  <si>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</si>
  <si>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</si>
  <si>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</si>
  <si>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</si>
  <si>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</si>
  <si>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</si>
  <si>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</si>
  <si>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</si>
  <si>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</si>
  <si>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</si>
  <si>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</si>
  <si>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</si>
  <si>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</si>
  <si>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</si>
  <si>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</si>
  <si>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</si>
  <si>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</si>
  <si>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</si>
  <si>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</si>
  <si>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</si>
  <si>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</si>
  <si>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</si>
  <si>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</si>
  <si>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</si>
  <si>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</si>
  <si>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</si>
  <si>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</si>
  <si>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</si>
  <si>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</si>
  <si>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</si>
  <si>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</si>
  <si>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</si>
  <si>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</si>
  <si>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</si>
  <si>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</si>
  <si>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</si>
  <si>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</si>
  <si>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</si>
  <si>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</si>
  <si>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</si>
  <si>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</si>
  <si>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</si>
  <si>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</si>
  <si>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</si>
  <si>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</si>
  <si>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</si>
  <si>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</si>
  <si>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</si>
  <si>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</si>
  <si>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</si>
  <si>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</si>
  <si>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</si>
  <si>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</si>
  <si>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</si>
  <si>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</si>
  <si>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</si>
  <si>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</si>
  <si>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</si>
  <si>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</si>
  <si>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</si>
  <si>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</si>
  <si>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</si>
  <si>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</si>
  <si>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</si>
  <si>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</si>
  <si>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</si>
  <si>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</si>
  <si>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</si>
  <si>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</si>
  <si>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</si>
  <si>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</si>
  <si>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</si>
  <si>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</si>
  <si>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</si>
  <si>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</si>
  <si>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</si>
  <si>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</si>
  <si>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</si>
  <si>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</si>
  <si>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</si>
  <si>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</si>
  <si>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</si>
  <si>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</si>
  <si>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</si>
  <si>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</si>
  <si>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</si>
  <si>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</si>
  <si>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</si>
  <si>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</si>
  <si>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</si>
  <si>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</si>
  <si>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</si>
  <si>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</si>
  <si>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</si>
  <si>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</si>
  <si>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</si>
  <si>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</si>
  <si>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</si>
  <si>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</si>
  <si>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</si>
  <si>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</si>
  <si>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</si>
  <si>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</si>
  <si>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</si>
  <si>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</si>
  <si>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0.61</t>
  </si>
  <si>
    <t>▲ 1.90</t>
  </si>
  <si>
    <t>▲ 2.56</t>
  </si>
  <si>
    <t>一般会計</t>
  </si>
  <si>
    <t>水道事業会計</t>
  </si>
  <si>
    <t>介護保険特別会計</t>
  </si>
  <si>
    <t>国民健康保険特別会計</t>
  </si>
  <si>
    <t>公共下水道事業特別会計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</si>
  <si>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</si>
  <si>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</si>
  <si>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</si>
  <si>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</si>
  <si>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</si>
  <si>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</si>
  <si>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</si>
  <si>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</si>
  <si>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</si>
  <si>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</si>
  <si>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</si>
  <si>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</si>
  <si>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</si>
  <si>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田辺周辺広域市町村組合</t>
    <rPh sb="0" eb="2">
      <t>タナベ</t>
    </rPh>
    <rPh sb="2" eb="4">
      <t>シュウヘン</t>
    </rPh>
    <rPh sb="4" eb="6">
      <t>コウイキ</t>
    </rPh>
    <rPh sb="6" eb="9">
      <t>シチョウソン</t>
    </rPh>
    <rPh sb="9" eb="11">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</si>
  <si>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</si>
  <si>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田辺市周辺衛生施設事務組合</t>
    <rPh sb="0" eb="3">
      <t>タナベシ</t>
    </rPh>
    <rPh sb="3" eb="5">
      <t>シュウヘン</t>
    </rPh>
    <rPh sb="5" eb="7">
      <t>エイセイ</t>
    </rPh>
    <rPh sb="7" eb="9">
      <t>シセツ</t>
    </rPh>
    <rPh sb="9" eb="11">
      <t>ジム</t>
    </rPh>
    <rPh sb="11" eb="13">
      <t>クミアイ</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</si>
  <si>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</si>
  <si>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日高広域消防事務組合</t>
    <rPh sb="0" eb="2">
      <t>ヒダカ</t>
    </rPh>
    <rPh sb="2" eb="4">
      <t>コウイキ</t>
    </rPh>
    <rPh sb="4" eb="6">
      <t>ショウボウ</t>
    </rPh>
    <rPh sb="6" eb="8">
      <t>ジム</t>
    </rPh>
    <rPh sb="8" eb="10">
      <t>クミアイ</t>
    </rPh>
    <phoneticPr fontId="2"/>
  </si>
  <si>
    <t>後期高齢者医療広域連合</t>
    <rPh sb="0" eb="2">
      <t>コウキ</t>
    </rPh>
    <rPh sb="2" eb="5">
      <t>コウレイシャ</t>
    </rPh>
    <rPh sb="5" eb="7">
      <t>イリョウ</t>
    </rPh>
    <rPh sb="7" eb="9">
      <t>コウイキ</t>
    </rPh>
    <rPh sb="9" eb="11">
      <t>レンゴウ</t>
    </rPh>
    <phoneticPr fontId="2"/>
  </si>
  <si>
    <t>紀南環境広域施設組合</t>
    <rPh sb="0" eb="1">
      <t>キ</t>
    </rPh>
    <rPh sb="1" eb="2">
      <t>ナン</t>
    </rPh>
    <rPh sb="2" eb="4">
      <t>カンキョウ</t>
    </rPh>
    <rPh sb="4" eb="6">
      <t>コウイキ</t>
    </rPh>
    <rPh sb="6" eb="8">
      <t>シセツ</t>
    </rPh>
    <rPh sb="8" eb="10">
      <t>クミアイ</t>
    </rPh>
    <phoneticPr fontId="2"/>
  </si>
  <si>
    <t>公立紀南病院組合</t>
  </si>
  <si>
    <t>御坊日高老人福祉施設事務組合（公営企業会計）</t>
  </si>
  <si>
    <t>和歌山県後期高齢者医療広域連合（特別会計）</t>
    <rPh sb="4" eb="6">
      <t>コウキ</t>
    </rPh>
    <phoneticPr fontId="2"/>
  </si>
  <si>
    <t>みなべ町開発公社</t>
    <rPh sb="3" eb="4">
      <t>チョウ</t>
    </rPh>
    <rPh sb="4" eb="8">
      <t>カイハツコウシャ</t>
    </rPh>
    <phoneticPr fontId="2"/>
  </si>
  <si>
    <t>環境保全地域活性化基金</t>
    <rPh sb="0" eb="2">
      <t>カンキョウ</t>
    </rPh>
    <rPh sb="2" eb="4">
      <t>ホゼン</t>
    </rPh>
    <rPh sb="4" eb="6">
      <t>チイキ</t>
    </rPh>
    <rPh sb="6" eb="9">
      <t>カッセイカ</t>
    </rPh>
    <rPh sb="9" eb="11">
      <t>キキン</t>
    </rPh>
    <phoneticPr fontId="5"/>
  </si>
  <si>
    <t>公共施設整備基金</t>
    <rPh sb="0" eb="2">
      <t>コウキョウ</t>
    </rPh>
    <rPh sb="2" eb="4">
      <t>シセツ</t>
    </rPh>
    <rPh sb="4" eb="6">
      <t>セイビ</t>
    </rPh>
    <rPh sb="6" eb="8">
      <t>キキン</t>
    </rPh>
    <phoneticPr fontId="5"/>
  </si>
  <si>
    <t>地域づくり基金</t>
    <rPh sb="0" eb="2">
      <t>チイキ</t>
    </rPh>
    <rPh sb="5" eb="7">
      <t>キキン</t>
    </rPh>
    <phoneticPr fontId="5"/>
  </si>
  <si>
    <t>福祉基金</t>
  </si>
  <si>
    <t>防災基金</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</si>
  <si>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</si>
  <si>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</si>
  <si>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</si>
  <si>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近年将来負担比率が低下していたが、令和２年度には地方債の発行が多額に上ったことにより増加。令和３年度についても新規発行を行ったが過年度発行分の元金償還開始等により将来負担比率が前年度よりやや低下した。また、有形固定資産減価償却率は類似団体平均値よりも高く上昇傾向にあり、主な原因としては、平成１６年１０月に合併によりみなべ町（新町）が発足し旧町村間の均衡ある発展のため道路整備や小中学校の改修等を進めてきたことなどがあげられ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</si>
  <si>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</si>
  <si>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</si>
  <si>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</si>
  <si>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</si>
  <si>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</si>
  <si>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</si>
  <si>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平均値よりも高くなっている。これは、毎年の地方債の新規発行額を当該年度の償還額以内に設定し、新規発行の抑制に努めてきたが、近年の大型事業の実施に伴う新規発行額の増加に伴い上昇したものである。今後は大型事業の終了により多額の発行は見込まれないため、償還額以内の新規発行に努め、両比率の軽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</si>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</sst>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9D47-47FA-8D1A-35F66AD06A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141328</c:v>
                </c:pt>
                <c:pt idx="1">
                  <c:v>188721</c:v>
                </c:pt>
                <c:pt idx="2">
                  <c:v>133405</c:v>
                </c:pt>
                <c:pt idx="3">
                  <c:v>205717</c:v>
                </c:pt>
                <c:pt idx="4">
                  <c:v>199535</c:v>
                </c:pt>
              </c:numCache>
            </c:numRef>
          </c:val>
          <c:smooth val="0"/>
          <c:extLst>
            <c:ext xmlns:c16="http://schemas.microsoft.com/office/drawing/2014/chart" uri="{C3380CC4-5D6E-409C-BE32-E72D297353CC}">
              <c16:uniqueId val="{00000001-9D47-47FA-8D1A-35F66AD06A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11.05</c:v>
                </c:pt>
                <c:pt idx="1">
                  <c:v>9.4700000000000006</c:v>
                </c:pt>
                <c:pt idx="2">
                  <c:v>14.89</c:v>
                </c:pt>
                <c:pt idx="3">
                  <c:v>11.99</c:v>
                </c:pt>
                <c:pt idx="4">
                  <c:v>18.62</c:v>
                </c:pt>
              </c:numCache>
            </c:numRef>
          </c:val>
          <c:extLst>
            <c:ext xmlns:c16="http://schemas.microsoft.com/office/drawing/2014/chart" uri="{C3380CC4-5D6E-409C-BE32-E72D297353CC}">
              <c16:uniqueId val="{00000000-DAEC-41AD-8E5A-4AD81CC497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27.84</c:v>
                </c:pt>
                <c:pt idx="1">
                  <c:v>28.68</c:v>
                </c:pt>
                <c:pt idx="2">
                  <c:v>29.38</c:v>
                </c:pt>
                <c:pt idx="3">
                  <c:v>28.73</c:v>
                </c:pt>
                <c:pt idx="4">
                  <c:v>27.41</c:v>
                </c:pt>
              </c:numCache>
            </c:numRef>
          </c:val>
          <c:extLst>
            <c:ext xmlns:c16="http://schemas.microsoft.com/office/drawing/2014/chart" uri="{C3380CC4-5D6E-409C-BE32-E72D297353CC}">
              <c16:uniqueId val="{00000001-DAEC-41AD-8E5A-4AD81CC497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-0.61</c:v>
                </c:pt>
                <c:pt idx="1">
                  <c:v>-1.9</c:v>
                </c:pt>
                <c:pt idx="2">
                  <c:v>5.21</c:v>
                </c:pt>
                <c:pt idx="3">
                  <c:v>-2.56</c:v>
                </c:pt>
                <c:pt idx="4">
                  <c:v>7.19</c:v>
                </c:pt>
              </c:numCache>
            </c:numRef>
          </c:val>
          <c:smooth val="0"/>
          <c:extLst>
            <c:ext xmlns:c16="http://schemas.microsoft.com/office/drawing/2014/chart" uri="{C3380CC4-5D6E-409C-BE32-E72D297353CC}">
              <c16:uniqueId val="{00000002-DAEC-41AD-8E5A-4AD81CC497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0.21</c:v>
                </c:pt>
                <c:pt idx="2">
                  <c:v>#N/A</c:v>
                </c:pt>
                <c:pt idx="3">
                  <c:v>0.28000000000000003</c:v>
                </c:pt>
                <c:pt idx="4">
                  <c:v>#N/A</c:v>
                </c:pt>
                <c:pt idx="5">
                  <c:v>0.28000000000000003</c:v>
                </c:pt>
                <c:pt idx="6">
                  <c:v>0</c:v>
                </c:pt>
                <c:pt idx="7">
                  <c:v>0</c:v>
                </c:pt>
                <c:pt idx="8">
                  <c:v>0</c:v>
                </c:pt>
                <c:pt idx="9">
                  <c:v>0</c:v>
                </c:pt>
              </c:numCache>
            </c:numRef>
          </c:val>
          <c:extLst>
            <c:ext xmlns:c16="http://schemas.microsoft.com/office/drawing/2014/chart" uri="{C3380CC4-5D6E-409C-BE32-E72D297353CC}">
              <c16:uniqueId val="{00000000-7D53-47B3-9644-9E2345B12F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53-47B3-9644-9E2345B12F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53-47B3-9644-9E2345B12F2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0.12</c:v>
                </c:pt>
                <c:pt idx="4">
                  <c:v>#N/A</c:v>
                </c:pt>
                <c:pt idx="5">
                  <c:v>0.1</c:v>
                </c:pt>
                <c:pt idx="6">
                  <c:v>#N/A</c:v>
                </c:pt>
                <c:pt idx="7">
                  <c:v>0.11</c:v>
                </c:pt>
                <c:pt idx="8">
                  <c:v>#N/A</c:v>
                </c:pt>
                <c:pt idx="9">
                  <c:v>0.09</c:v>
                </c:pt>
              </c:numCache>
            </c:numRef>
          </c:val>
          <c:extLst>
            <c:ext xmlns:c16="http://schemas.microsoft.com/office/drawing/2014/chart" uri="{C3380CC4-5D6E-409C-BE32-E72D297353CC}">
              <c16:uniqueId val="{00000003-7D53-47B3-9644-9E2345B12F2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0.15</c:v>
                </c:pt>
                <c:pt idx="4">
                  <c:v>#N/A</c:v>
                </c:pt>
                <c:pt idx="5">
                  <c:v>0.15</c:v>
                </c:pt>
                <c:pt idx="6">
                  <c:v>#N/A</c:v>
                </c:pt>
                <c:pt idx="7">
                  <c:v>0.18</c:v>
                </c:pt>
                <c:pt idx="8">
                  <c:v>#N/A</c:v>
                </c:pt>
                <c:pt idx="9">
                  <c:v>0.15</c:v>
                </c:pt>
              </c:numCache>
            </c:numRef>
          </c:val>
          <c:extLst>
            <c:ext xmlns:c16="http://schemas.microsoft.com/office/drawing/2014/chart" uri="{C3380CC4-5D6E-409C-BE32-E72D297353CC}">
              <c16:uniqueId val="{00000004-7D53-47B3-9644-9E2345B12F2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0.11</c:v>
                </c:pt>
                <c:pt idx="4">
                  <c:v>#N/A</c:v>
                </c:pt>
                <c:pt idx="5">
                  <c:v>0.09</c:v>
                </c:pt>
                <c:pt idx="6">
                  <c:v>#N/A</c:v>
                </c:pt>
                <c:pt idx="7">
                  <c:v>0.24</c:v>
                </c:pt>
                <c:pt idx="8">
                  <c:v>#N/A</c:v>
                </c:pt>
                <c:pt idx="9">
                  <c:v>0.28000000000000003</c:v>
                </c:pt>
              </c:numCache>
            </c:numRef>
          </c:val>
          <c:extLst>
            <c:ext xmlns:c16="http://schemas.microsoft.com/office/drawing/2014/chart" uri="{C3380CC4-5D6E-409C-BE32-E72D297353CC}">
              <c16:uniqueId val="{00000005-7D53-47B3-9644-9E2345B12F2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3.71</c:v>
                </c:pt>
                <c:pt idx="2">
                  <c:v>#N/A</c:v>
                </c:pt>
                <c:pt idx="3">
                  <c:v>3.56</c:v>
                </c:pt>
                <c:pt idx="4">
                  <c:v>#N/A</c:v>
                </c:pt>
                <c:pt idx="5">
                  <c:v>3.95</c:v>
                </c:pt>
                <c:pt idx="6">
                  <c:v>#N/A</c:v>
                </c:pt>
                <c:pt idx="7">
                  <c:v>2.66</c:v>
                </c:pt>
                <c:pt idx="8">
                  <c:v>#N/A</c:v>
                </c:pt>
                <c:pt idx="9">
                  <c:v>1.91</c:v>
                </c:pt>
              </c:numCache>
            </c:numRef>
          </c:val>
          <c:extLst>
            <c:ext xmlns:c16="http://schemas.microsoft.com/office/drawing/2014/chart" uri="{C3380CC4-5D6E-409C-BE32-E72D297353CC}">
              <c16:uniqueId val="{00000006-7D53-47B3-9644-9E2345B12F2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0.14000000000000001</c:v>
                </c:pt>
                <c:pt idx="2">
                  <c:v>#N/A</c:v>
                </c:pt>
                <c:pt idx="3">
                  <c:v>1.1100000000000001</c:v>
                </c:pt>
                <c:pt idx="4">
                  <c:v>#N/A</c:v>
                </c:pt>
                <c:pt idx="5">
                  <c:v>1.88</c:v>
                </c:pt>
                <c:pt idx="6">
                  <c:v>#N/A</c:v>
                </c:pt>
                <c:pt idx="7">
                  <c:v>2.58</c:v>
                </c:pt>
                <c:pt idx="8">
                  <c:v>#N/A</c:v>
                </c:pt>
                <c:pt idx="9">
                  <c:v>3.03</c:v>
                </c:pt>
              </c:numCache>
            </c:numRef>
          </c:val>
          <c:extLst>
            <c:ext xmlns:c16="http://schemas.microsoft.com/office/drawing/2014/chart" uri="{C3380CC4-5D6E-409C-BE32-E72D297353CC}">
              <c16:uniqueId val="{00000007-7D53-47B3-9644-9E2345B12F2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5.89</c:v>
                </c:pt>
                <c:pt idx="2">
                  <c:v>#N/A</c:v>
                </c:pt>
                <c:pt idx="3">
                  <c:v>6.13</c:v>
                </c:pt>
                <c:pt idx="4">
                  <c:v>#N/A</c:v>
                </c:pt>
                <c:pt idx="5">
                  <c:v>6.34</c:v>
                </c:pt>
                <c:pt idx="6">
                  <c:v>#N/A</c:v>
                </c:pt>
                <c:pt idx="7">
                  <c:v>6.3</c:v>
                </c:pt>
                <c:pt idx="8">
                  <c:v>#N/A</c:v>
                </c:pt>
                <c:pt idx="9">
                  <c:v>5.81</c:v>
                </c:pt>
              </c:numCache>
            </c:numRef>
          </c:val>
          <c:extLst>
            <c:ext xmlns:c16="http://schemas.microsoft.com/office/drawing/2014/chart" uri="{C3380CC4-5D6E-409C-BE32-E72D297353CC}">
              <c16:uniqueId val="{00000008-7D53-47B3-9644-9E2345B12F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11.05</c:v>
                </c:pt>
                <c:pt idx="2">
                  <c:v>#N/A</c:v>
                </c:pt>
                <c:pt idx="3">
                  <c:v>9.4600000000000009</c:v>
                </c:pt>
                <c:pt idx="4">
                  <c:v>#N/A</c:v>
                </c:pt>
                <c:pt idx="5">
                  <c:v>14.89</c:v>
                </c:pt>
                <c:pt idx="6">
                  <c:v>#N/A</c:v>
                </c:pt>
                <c:pt idx="7">
                  <c:v>11.99</c:v>
                </c:pt>
                <c:pt idx="8">
                  <c:v>#N/A</c:v>
                </c:pt>
                <c:pt idx="9">
                  <c:v>18.61</c:v>
                </c:pt>
              </c:numCache>
            </c:numRef>
          </c:val>
          <c:extLst>
            <c:ext xmlns:c16="http://schemas.microsoft.com/office/drawing/2014/chart" uri="{C3380CC4-5D6E-409C-BE32-E72D297353CC}">
              <c16:uniqueId val="{00000009-7D53-47B3-9644-9E2345B12F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1352</c:v>
                </c:pt>
                <c:pt idx="5">
                  <c:v>1224</c:v>
                </c:pt>
                <c:pt idx="8">
                  <c:v>1147</c:v>
                </c:pt>
                <c:pt idx="11">
                  <c:v>1115</c:v>
                </c:pt>
                <c:pt idx="14">
                  <c:v>1032</c:v>
                </c:pt>
              </c:numCache>
            </c:numRef>
          </c:val>
          <c:extLst>
            <c:ext xmlns:c16="http://schemas.microsoft.com/office/drawing/2014/chart" uri="{C3380CC4-5D6E-409C-BE32-E72D297353CC}">
              <c16:uniqueId val="{00000000-91A9-4438-BD05-3219146A09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A9-4438-BD05-3219146A09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91A9-4438-BD05-3219146A09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45</c:v>
                </c:pt>
                <c:pt idx="6">
                  <c:v>45</c:v>
                </c:pt>
                <c:pt idx="9">
                  <c:v>44</c:v>
                </c:pt>
                <c:pt idx="12">
                  <c:v>42</c:v>
                </c:pt>
              </c:numCache>
            </c:numRef>
          </c:val>
          <c:extLst>
            <c:ext xmlns:c16="http://schemas.microsoft.com/office/drawing/2014/chart" uri="{C3380CC4-5D6E-409C-BE32-E72D297353CC}">
              <c16:uniqueId val="{00000003-91A9-4438-BD05-3219146A09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371</c:v>
                </c:pt>
                <c:pt idx="3">
                  <c:v>409</c:v>
                </c:pt>
                <c:pt idx="6">
                  <c:v>411</c:v>
                </c:pt>
                <c:pt idx="9">
                  <c:v>408</c:v>
                </c:pt>
                <c:pt idx="12">
                  <c:v>418</c:v>
                </c:pt>
              </c:numCache>
            </c:numRef>
          </c:val>
          <c:extLst>
            <c:ext xmlns:c16="http://schemas.microsoft.com/office/drawing/2014/chart" uri="{C3380CC4-5D6E-409C-BE32-E72D297353CC}">
              <c16:uniqueId val="{00000004-91A9-4438-BD05-3219146A09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A9-4438-BD05-3219146A09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A9-4438-BD05-3219146A09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1479</c:v>
                </c:pt>
                <c:pt idx="3">
                  <c:v>1220</c:v>
                </c:pt>
                <c:pt idx="6">
                  <c:v>1098</c:v>
                </c:pt>
                <c:pt idx="9">
                  <c:v>1065</c:v>
                </c:pt>
                <c:pt idx="12">
                  <c:v>978</c:v>
                </c:pt>
              </c:numCache>
            </c:numRef>
          </c:val>
          <c:extLst>
            <c:ext xmlns:c16="http://schemas.microsoft.com/office/drawing/2014/chart" uri="{C3380CC4-5D6E-409C-BE32-E72D297353CC}">
              <c16:uniqueId val="{00000007-91A9-4438-BD05-3219146A09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543</c:v>
                </c:pt>
                <c:pt idx="2">
                  <c:v>#N/A</c:v>
                </c:pt>
                <c:pt idx="3">
                  <c:v>#N/A</c:v>
                </c:pt>
                <c:pt idx="4">
                  <c:v>452</c:v>
                </c:pt>
                <c:pt idx="5">
                  <c:v>#N/A</c:v>
                </c:pt>
                <c:pt idx="6">
                  <c:v>#N/A</c:v>
                </c:pt>
                <c:pt idx="7">
                  <c:v>409</c:v>
                </c:pt>
                <c:pt idx="8">
                  <c:v>#N/A</c:v>
                </c:pt>
                <c:pt idx="9">
                  <c:v>#N/A</c:v>
                </c:pt>
                <c:pt idx="10">
                  <c:v>404</c:v>
                </c:pt>
                <c:pt idx="11">
                  <c:v>#N/A</c:v>
                </c:pt>
                <c:pt idx="12">
                  <c:v>#N/A</c:v>
                </c:pt>
                <c:pt idx="13">
                  <c:v>408</c:v>
                </c:pt>
                <c:pt idx="14">
                  <c:v>#N/A</c:v>
                </c:pt>
              </c:numCache>
            </c:numRef>
          </c:val>
          <c:smooth val="0"/>
          <c:extLst>
            <c:ext xmlns:c16="http://schemas.microsoft.com/office/drawing/2014/chart" uri="{C3380CC4-5D6E-409C-BE32-E72D297353CC}">
              <c16:uniqueId val="{00000008-91A9-4438-BD05-3219146A09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11432</c:v>
                </c:pt>
                <c:pt idx="5">
                  <c:v>10706</c:v>
                </c:pt>
                <c:pt idx="8">
                  <c:v>11030</c:v>
                </c:pt>
                <c:pt idx="11">
                  <c:v>10918</c:v>
                </c:pt>
                <c:pt idx="14">
                  <c:v>10787</c:v>
                </c:pt>
              </c:numCache>
            </c:numRef>
          </c:val>
          <c:extLst>
            <c:ext xmlns:c16="http://schemas.microsoft.com/office/drawing/2014/chart" uri="{C3380CC4-5D6E-409C-BE32-E72D297353CC}">
              <c16:uniqueId val="{00000000-D0A2-4847-B911-E9C8919E9A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c:v>
                </c:pt>
                <c:pt idx="5">
                  <c:v>35</c:v>
                </c:pt>
                <c:pt idx="8">
                  <c:v>33</c:v>
                </c:pt>
                <c:pt idx="11">
                  <c:v>31</c:v>
                </c:pt>
                <c:pt idx="14">
                  <c:v>29</c:v>
                </c:pt>
              </c:numCache>
            </c:numRef>
          </c:val>
          <c:extLst>
            <c:ext xmlns:c16="http://schemas.microsoft.com/office/drawing/2014/chart" uri="{C3380CC4-5D6E-409C-BE32-E72D297353CC}">
              <c16:uniqueId val="{00000001-D0A2-4847-B911-E9C8919E9A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4862</c:v>
                </c:pt>
                <c:pt idx="5">
                  <c:v>4971</c:v>
                </c:pt>
                <c:pt idx="8">
                  <c:v>5044</c:v>
                </c:pt>
                <c:pt idx="11">
                  <c:v>5122</c:v>
                </c:pt>
                <c:pt idx="14">
                  <c:v>5360</c:v>
                </c:pt>
              </c:numCache>
            </c:numRef>
          </c:val>
          <c:extLst>
            <c:ext xmlns:c16="http://schemas.microsoft.com/office/drawing/2014/chart" uri="{C3380CC4-5D6E-409C-BE32-E72D297353CC}">
              <c16:uniqueId val="{00000002-D0A2-4847-B911-E9C8919E9A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A2-4847-B911-E9C8919E9A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A2-4847-B911-E9C8919E9A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A2-4847-B911-E9C8919E9A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1179</c:v>
                </c:pt>
                <c:pt idx="3">
                  <c:v>1181</c:v>
                </c:pt>
                <c:pt idx="6">
                  <c:v>1144</c:v>
                </c:pt>
                <c:pt idx="9">
                  <c:v>1105</c:v>
                </c:pt>
                <c:pt idx="12">
                  <c:v>962</c:v>
                </c:pt>
              </c:numCache>
            </c:numRef>
          </c:val>
          <c:extLst>
            <c:ext xmlns:c16="http://schemas.microsoft.com/office/drawing/2014/chart" uri="{C3380CC4-5D6E-409C-BE32-E72D297353CC}">
              <c16:uniqueId val="{00000006-D0A2-4847-B911-E9C8919E9A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819</c:v>
                </c:pt>
                <c:pt idx="3">
                  <c:v>793</c:v>
                </c:pt>
                <c:pt idx="6">
                  <c:v>751</c:v>
                </c:pt>
                <c:pt idx="9">
                  <c:v>702</c:v>
                </c:pt>
                <c:pt idx="12">
                  <c:v>636</c:v>
                </c:pt>
              </c:numCache>
            </c:numRef>
          </c:val>
          <c:extLst>
            <c:ext xmlns:c16="http://schemas.microsoft.com/office/drawing/2014/chart" uri="{C3380CC4-5D6E-409C-BE32-E72D297353CC}">
              <c16:uniqueId val="{00000007-D0A2-4847-B911-E9C8919E9A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5411</c:v>
                </c:pt>
                <c:pt idx="3">
                  <c:v>5389</c:v>
                </c:pt>
                <c:pt idx="6">
                  <c:v>5316</c:v>
                </c:pt>
                <c:pt idx="9">
                  <c:v>5013</c:v>
                </c:pt>
                <c:pt idx="12">
                  <c:v>4833</c:v>
                </c:pt>
              </c:numCache>
            </c:numRef>
          </c:val>
          <c:extLst>
            <c:ext xmlns:c16="http://schemas.microsoft.com/office/drawing/2014/chart" uri="{C3380CC4-5D6E-409C-BE32-E72D297353CC}">
              <c16:uniqueId val="{00000008-D0A2-4847-B911-E9C8919E9A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c:v>
                </c:pt>
                <c:pt idx="3">
                  <c:v>15</c:v>
                </c:pt>
                <c:pt idx="6">
                  <c:v>14</c:v>
                </c:pt>
                <c:pt idx="9">
                  <c:v>11</c:v>
                </c:pt>
                <c:pt idx="12">
                  <c:v>8</c:v>
                </c:pt>
              </c:numCache>
            </c:numRef>
          </c:val>
          <c:extLst>
            <c:ext xmlns:c16="http://schemas.microsoft.com/office/drawing/2014/chart" uri="{C3380CC4-5D6E-409C-BE32-E72D297353CC}">
              <c16:uniqueId val="{00000009-D0A2-4847-B911-E9C8919E9A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9926</c:v>
                </c:pt>
                <c:pt idx="3">
                  <c:v>9877</c:v>
                </c:pt>
                <c:pt idx="6">
                  <c:v>9731</c:v>
                </c:pt>
                <c:pt idx="9">
                  <c:v>10344</c:v>
                </c:pt>
                <c:pt idx="12">
                  <c:v>10793</c:v>
                </c:pt>
              </c:numCache>
            </c:numRef>
          </c:val>
          <c:extLst>
            <c:ext xmlns:c16="http://schemas.microsoft.com/office/drawing/2014/chart" uri="{C3380CC4-5D6E-409C-BE32-E72D297353CC}">
              <c16:uniqueId val="{0000000A-D0A2-4847-B911-E9C8919E9A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1018</c:v>
                </c:pt>
                <c:pt idx="2">
                  <c:v>#N/A</c:v>
                </c:pt>
                <c:pt idx="3">
                  <c:v>#N/A</c:v>
                </c:pt>
                <c:pt idx="4">
                  <c:v>1544</c:v>
                </c:pt>
                <c:pt idx="5">
                  <c:v>#N/A</c:v>
                </c:pt>
                <c:pt idx="6">
                  <c:v>#N/A</c:v>
                </c:pt>
                <c:pt idx="7">
                  <c:v>849</c:v>
                </c:pt>
                <c:pt idx="8">
                  <c:v>#N/A</c:v>
                </c:pt>
                <c:pt idx="9">
                  <c:v>#N/A</c:v>
                </c:pt>
                <c:pt idx="10">
                  <c:v>1104</c:v>
                </c:pt>
                <c:pt idx="11">
                  <c:v>#N/A</c:v>
                </c:pt>
                <c:pt idx="12">
                  <c:v>#N/A</c:v>
                </c:pt>
                <c:pt idx="13">
                  <c:v>1057</c:v>
                </c:pt>
                <c:pt idx="14">
                  <c:v>#N/A</c:v>
                </c:pt>
              </c:numCache>
            </c:numRef>
          </c:val>
          <c:smooth val="0"/>
          <c:extLst>
            <c:ext xmlns:c16="http://schemas.microsoft.com/office/drawing/2014/chart" uri="{C3380CC4-5D6E-409C-BE32-E72D297353CC}">
              <c16:uniqueId val="{0000000B-D0A2-4847-B911-E9C8919E9A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1484</c:v>
                </c:pt>
                <c:pt idx="1">
                  <c:v>1484</c:v>
                </c:pt>
                <c:pt idx="2">
                  <c:v>1485</c:v>
                </c:pt>
              </c:numCache>
            </c:numRef>
          </c:val>
          <c:extLst>
            <c:ext xmlns:c16="http://schemas.microsoft.com/office/drawing/2014/chart" uri="{C3380CC4-5D6E-409C-BE32-E72D297353CC}">
              <c16:uniqueId val="{00000000-FDA4-4561-9FA8-E95713608B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484</c:v>
                </c:pt>
                <c:pt idx="1">
                  <c:v>484</c:v>
                </c:pt>
                <c:pt idx="2">
                  <c:v>538</c:v>
                </c:pt>
              </c:numCache>
            </c:numRef>
          </c:val>
          <c:extLst>
            <c:ext xmlns:c16="http://schemas.microsoft.com/office/drawing/2014/chart" uri="{C3380CC4-5D6E-409C-BE32-E72D297353CC}">
              <c16:uniqueId val="{00000001-FDA4-4561-9FA8-E95713608B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3677</c:v>
                </c:pt>
                <c:pt idx="1">
                  <c:v>3730</c:v>
                </c:pt>
                <c:pt idx="2">
                  <c:v>3892</c:v>
                </c:pt>
              </c:numCache>
            </c:numRef>
          </c:val>
          <c:extLst>
            <c:ext xmlns:c16="http://schemas.microsoft.com/office/drawing/2014/chart" uri="{C3380CC4-5D6E-409C-BE32-E72D297353CC}">
              <c16:uniqueId val="{00000002-FDA4-4561-9FA8-E95713608B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{BD78D7EC-481E-4632-81E6-40ED2139FE4B}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6B5-4E49-80B0-D294913A7A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{86868F45-C39D-4D47-AFC1-6530E73B8AC7}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B5-4E49-80B0-D294913A7A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{FCE93734-B1EC-4D26-9613-636A936BFDA6}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B5-4E49-80B0-D294913A7A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{4E2CE46F-F374-43BA-B74C-114BE26C7391}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B5-4E49-80B0-D294913A7A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{15EBEFDA-2920-47AE-8423-399E6F95805D}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B5-4E49-80B0-D294913A7A3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{D285DEF0-A835-40F4-884D-729F60972EA1}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6B5-4E49-80B0-D294913A7A3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{569E9944-79AB-4520-B2F2-DCBCD886112C}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6B5-4E49-80B0-D294913A7A3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{C99DA13A-BC9E-4227-8D77-9C1BFC68EC4E}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6B5-4E49-80B0-D294913A7A3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{9FBD5FC6-AE03-4CD6-8482-EEFF84E22ABA}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6B5-4E49-80B0-D294913A7A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65.3</c:v>
                </c:pt>
                <c:pt idx="8">
                  <c:v>67.900000000000006</c:v>
                </c:pt>
                <c:pt idx="16">
                  <c:v>69.7</c:v>
                </c:pt>
                <c:pt idx="24">
                  <c:v>70</c:v>
                </c:pt>
                <c:pt idx="32">
                  <c:v>72.8</c:v>
                </c:pt>
              </c:numCache>
            </c:numRef>
          </c:xVal>
          <c:yVal>
            <c:numRef>
              <c:f>公会計指標分析・財政指標組合せ分析表!$BP$51:$DC$51</c:f>
              <c:numCache>
                <c:formatCode>#,##0.0;"▲ "#,##0.0</c:formatCode>
                <c:ptCount val="40"/>
                <c:pt idx="0">
                  <c:v>25.5</c:v>
                </c:pt>
                <c:pt idx="8">
                  <c:v>39</c:v>
                </c:pt>
                <c:pt idx="16">
                  <c:v>21.7</c:v>
                </c:pt>
                <c:pt idx="24">
                  <c:v>27.2</c:v>
                </c:pt>
                <c:pt idx="32">
                  <c:v>24</c:v>
                </c:pt>
              </c:numCache>
            </c:numRef>
          </c:yVal>
          <c:smooth val="0"/>
          <c:extLst>
            <c:ext xmlns:c16="http://schemas.microsoft.com/office/drawing/2014/chart" uri="{C3380CC4-5D6E-409C-BE32-E72D297353CC}">
              <c16:uniqueId val="{00000009-F6B5-4E49-80B0-D294913A7A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7.1518622443270527E-3"/>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{AC6EE3AE-9389-42C9-9660-BF29FED828EC}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6B5-4E49-80B0-D294913A7A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{2A4A3234-5283-4B35-B3AD-79CD3429E1B1}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B5-4E49-80B0-D294913A7A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{68C9A310-3FDB-46B0-B2E1-9A81625A2B1F}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B5-4E49-80B0-D294913A7A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{CFE61ACE-4583-49E6-A51D-7DA8A910A0A1}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B5-4E49-80B0-D294913A7A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{0E9426C3-F639-4828-BCB3-F41C432F44DE}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B5-4E49-80B0-D294913A7A36}"/>
                </c:ext>
              </c:extLst>
            </c:dLbl>
            <c:dLbl>
              <c:idx val="8"/>
              <c:layout>
                <c:manualLayout>
                  <c:x val="0"/>
                  <c:y val="7.1515070134998372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{38DBFC0A-8184-42E0-9397-59724F72E8F6}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6B5-4E49-80B0-D294913A7A3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{CF1524BD-290A-4ACA-B150-9D97656E97CE}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6B5-4E49-80B0-D294913A7A3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{F9CB76E2-FBF1-4213-9661-AAC3E56F29AA}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6B5-4E49-80B0-D294913A7A3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{5FD0EF71-DF56-4BD4-8543-76D20AB021EF}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6B5-4E49-80B0-D294913A7A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F6B5-4E49-80B0-D294913A7A36}"/>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{DACEEE34-00DE-4C33-94FD-174E1A2F2AE5}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C18-45C3-9C57-AA3738EBC9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{7EC2E6AB-A232-4290-8181-0D0AFA2D3822}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18-45C3-9C57-AA3738EBC9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{B6BE9DD5-A2B1-4CB0-94B4-9079728C0DE9}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18-45C3-9C57-AA3738EBC9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{BDEB72F2-EAE1-4977-B21E-59D0F7701748}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18-45C3-9C57-AA3738EBC9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{47E7B321-E6E8-42C0-B74B-2DF00FBFDA49}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18-45C3-9C57-AA3738EBC9D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{77D55ED0-EFE6-4503-8F71-4A712794C8D2}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C18-45C3-9C57-AA3738EBC9D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{E41211B9-E06B-4B1D-9B5E-95CFCE657B14}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C18-45C3-9C57-AA3738EBC9D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{602CB4B9-3469-4CA5-AB34-D091E6381203}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C18-45C3-9C57-AA3738EBC9D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{09940E35-C5FF-4E81-B341-C704F0355501}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C18-45C3-9C57-AA3738EBC9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12.8</c:v>
                </c:pt>
                <c:pt idx="16">
                  <c:v>11.8</c:v>
                </c:pt>
                <c:pt idx="24">
                  <c:v>10.6</c:v>
                </c:pt>
                <c:pt idx="32">
                  <c:v>9.9</c:v>
                </c:pt>
              </c:numCache>
            </c:numRef>
          </c:xVal>
          <c:yVal>
            <c:numRef>
              <c:f>公会計指標分析・財政指標組合せ分析表!$BP$73:$DC$73</c:f>
              <c:numCache>
                <c:formatCode>#,##0.0;"▲ "#,##0.0</c:formatCode>
                <c:ptCount val="40"/>
                <c:pt idx="0">
                  <c:v>25.5</c:v>
                </c:pt>
                <c:pt idx="8">
                  <c:v>39</c:v>
                </c:pt>
                <c:pt idx="16">
                  <c:v>21.7</c:v>
                </c:pt>
                <c:pt idx="24">
                  <c:v>27.2</c:v>
                </c:pt>
                <c:pt idx="32">
                  <c:v>24</c:v>
                </c:pt>
              </c:numCache>
            </c:numRef>
          </c:yVal>
          <c:smooth val="0"/>
          <c:extLst>
            <c:ext xmlns:c16="http://schemas.microsoft.com/office/drawing/2014/chart" uri="{C3380CC4-5D6E-409C-BE32-E72D297353CC}">
              <c16:uniqueId val="{00000009-DC18-45C3-9C57-AA3738EBC9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6.4545207331699892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{BD67A2EA-327F-4BC2-AC7F-4EE0D11AC213}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C18-45C3-9C57-AA3738EBC9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{4C153798-F86D-4B03-8705-ABCEE52791C3}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18-45C3-9C57-AA3738EBC9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{C23B6290-9625-4686-98C9-F914C2EBFA50}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18-45C3-9C57-AA3738EBC9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{93E49AF8-93BE-43EF-A28C-92AE1FAE65F1}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18-45C3-9C57-AA3738EBC9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{8D572BAF-CF01-4C0F-B428-C507140A7520}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18-45C3-9C57-AA3738EBC9DF}"/>
                </c:ext>
              </c:extLst>
            </c:dLbl>
            <c:dLbl>
              <c:idx val="8"/>
              <c:layout>
                <c:manualLayout>
                  <c:x val="0"/>
                  <c:y val="6.454520733169910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{48A8CBB8-E606-448E-BF91-C1E72ED6884B}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C18-45C3-9C57-AA3738EBC9D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{AB946A6D-EE88-40F2-A67F-E33142FBDAAC}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C18-45C3-9C57-AA3738EBC9D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{D8BCFDA9-DD02-450B-A554-B9138A684F46}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C18-45C3-9C57-AA3738EBC9D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{C28EF7A8-DF87-455C-9A06-7A70AE6AF83C}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C18-45C3-9C57-AA3738EBC9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DC18-45C3-9C57-AA3738EBC9DF}"/>
            </c:ext>
          </c:extLst>
        </c:ser>
        <c:dLbls>
          <c:showLegendKey val="0"/>
          <c:showVal val="1"/>
          <c:showCatName val="0"/>
          <c:showSerName val="0"/>
          <c:showPercent val="0"/>
          <c:showBubbleSize val="0"/>
        </c:dLbls>
        <c:axId val="84219776"/>
        <c:axId val="84234240"/>
      </c:scatterChart>
      <c:valAx>
        <c:axId val="84219776"/>
        <c:scaling>
          <c:orientation val="maxMin"/>
          <c:max val="14"/>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近年、合併後の大型事業が終了しつつあることから、地方債の新規発行を償還額以内に抑えたことにより、地方債残高が減少してきていたが、防災拠点整備事業や防災行政無線デジタル化事業</a:t>
          </a:r>
          <a:r>
            <a:rPr kumimoji="1" lang="ja-JP" altLang="en-US" sz="1100">
              <a:solidFill>
                <a:schemeClr val="dk1"/>
              </a:solidFill>
              <a:effectLst/>
              <a:latin typeface="+mn-lt"/>
              <a:ea typeface="+mn-ea"/>
              <a:cs typeface="+mn-cs"/>
            </a:rPr>
            <a:t>、民間こども園整備に係る補助事業</a:t>
          </a:r>
          <a:r>
            <a:rPr kumimoji="1" lang="ja-JP" altLang="ja-JP" sz="1100">
              <a:solidFill>
                <a:schemeClr val="dk1"/>
              </a:solidFill>
              <a:effectLst/>
              <a:latin typeface="+mn-lt"/>
              <a:ea typeface="+mn-ea"/>
              <a:cs typeface="+mn-cs"/>
            </a:rPr>
            <a:t>などの実施により、今後は一時的に実質公債費比率の分子は増加すると見込んでいる。また、公営企業の元利償還金に対する繰入金が増加傾向にあるため、今後も、交付税措置の有利な地方債の発行を優先し、年度単位で元金償還額以内での地方債発行額を行い地方債残高の抑制や公営企業の経営の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一般会計に係る地方債の現在高は、大型事業の終了や地方債発行の抑制により減少傾向にあったが、防災拠点整備事業や防災行政無線デジタル化事業の実施などにより、増加している。</a:t>
          </a:r>
          <a:endParaRPr lang="ja-JP" altLang="ja-JP" sz="1400">
            <a:effectLst/>
          </a:endParaRPr>
        </a:p>
        <a:p>
          <a:r>
            <a:rPr kumimoji="1" lang="ja-JP" altLang="ja-JP" sz="1100">
              <a:solidFill>
                <a:schemeClr val="dk1"/>
              </a:solidFill>
              <a:effectLst/>
              <a:latin typeface="+mn-lt"/>
              <a:ea typeface="+mn-ea"/>
              <a:cs typeface="+mn-cs"/>
            </a:rPr>
            <a:t>充当可能財源等については、特定目的基金への積立を行ったことから、充当可能基金が増加しているが、普通交付税の合併算定替えが終了したため、その他特定目的基金の取崩しにより、事業の財源を確保する状況になることが懸念される。</a:t>
          </a:r>
          <a:endParaRPr lang="ja-JP" altLang="ja-JP" sz="1400">
            <a:effectLst/>
          </a:endParaRPr>
        </a:p>
        <a:p>
          <a:r>
            <a:rPr kumimoji="1" lang="ja-JP" altLang="ja-JP" sz="1100">
              <a:solidFill>
                <a:schemeClr val="dk1"/>
              </a:solidFill>
              <a:effectLst/>
              <a:latin typeface="+mn-lt"/>
              <a:ea typeface="+mn-ea"/>
              <a:cs typeface="+mn-cs"/>
            </a:rPr>
            <a:t>以上のことから、将来負担比率の分子も近年、減少傾向にあるが、今後も健全な財政運営のため、一般会計・公営企業債残高の減少に努め、財政状況に応じ基金の取崩しを慎重に行っていく。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和歌山県みなべ町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ea"/>
              <a:ea typeface="+mn-ea"/>
              <a:cs typeface="+mn-cs"/>
            </a:rPr>
            <a:t>・ふるさと納税額が増加したことに伴い、返礼品などを差し引いた額（約</a:t>
          </a:r>
          <a:r>
            <a:rPr kumimoji="1" lang="en-US" altLang="ja-JP" sz="1200">
              <a:solidFill>
                <a:schemeClr val="dk1"/>
              </a:solidFill>
              <a:effectLst/>
              <a:latin typeface="+mn-ea"/>
              <a:ea typeface="+mn-ea"/>
              <a:cs typeface="+mn-cs"/>
            </a:rPr>
            <a:t>155</a:t>
          </a:r>
          <a:r>
            <a:rPr kumimoji="1" lang="ja-JP" altLang="en-US" sz="1200">
              <a:solidFill>
                <a:schemeClr val="dk1"/>
              </a:solidFill>
              <a:effectLst/>
              <a:latin typeface="+mn-ea"/>
              <a:ea typeface="+mn-ea"/>
              <a:cs typeface="+mn-cs"/>
            </a:rPr>
            <a:t>百万円）の積み立てを行ったことや、普通交付税の再算定分である臨時財政対策債償還基金費分（約</a:t>
          </a:r>
          <a:r>
            <a:rPr kumimoji="1" lang="en-US" altLang="ja-JP" sz="1200">
              <a:solidFill>
                <a:schemeClr val="dk1"/>
              </a:solidFill>
              <a:effectLst/>
              <a:latin typeface="+mn-ea"/>
              <a:ea typeface="+mn-ea"/>
              <a:cs typeface="+mn-cs"/>
            </a:rPr>
            <a:t>55</a:t>
          </a:r>
          <a:r>
            <a:rPr kumimoji="1" lang="ja-JP" altLang="en-US" sz="1200">
              <a:solidFill>
                <a:schemeClr val="dk1"/>
              </a:solidFill>
              <a:effectLst/>
              <a:latin typeface="+mn-ea"/>
              <a:ea typeface="+mn-ea"/>
              <a:cs typeface="+mn-cs"/>
            </a:rPr>
            <a:t>百万円）を減債基金に積み立てを行ったことなどにより増加している。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・短期的には防災拠点整備事業の実施や長期総合計画及び総合戦略に掲げる事業の財源として、基金の取崩しを予定しているため、減少する見込である。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・環境保全地域活性化基金：海・山・川の恵みの中で人が輝く快適なまちづくり、美しいまちづくりを推進するための事業に</a:t>
          </a:r>
          <a:endParaRPr lang="ja-JP" altLang="ja-JP" sz="1600">
            <a:effectLst/>
          </a:endParaRPr>
        </a:p>
        <a:p>
          <a:r>
            <a:rPr kumimoji="1" lang="ja-JP" altLang="ja-JP" sz="1200">
              <a:solidFill>
                <a:schemeClr val="dk1"/>
              </a:solidFill>
              <a:effectLst/>
              <a:latin typeface="+mn-lt"/>
              <a:ea typeface="+mn-ea"/>
              <a:cs typeface="+mn-cs"/>
            </a:rPr>
            <a:t>・公共施設整備基金：行政財産の新築、改築、取得する事業に</a:t>
          </a:r>
          <a:endParaRPr lang="ja-JP" altLang="ja-JP" sz="1600">
            <a:effectLst/>
          </a:endParaRPr>
        </a:p>
        <a:p>
          <a:r>
            <a:rPr kumimoji="1" lang="ja-JP" altLang="ja-JP" sz="1200">
              <a:solidFill>
                <a:schemeClr val="dk1"/>
              </a:solidFill>
              <a:effectLst/>
              <a:latin typeface="+mn-lt"/>
              <a:ea typeface="+mn-ea"/>
              <a:cs typeface="+mn-cs"/>
            </a:rPr>
            <a:t>・地域づくり基金：快適で住みよく活力ある地域づくりを推進する事業に</a:t>
          </a:r>
          <a:endParaRPr lang="ja-JP" altLang="ja-JP" sz="1600">
            <a:effectLst/>
          </a:endParaRPr>
        </a:p>
        <a:p>
          <a:r>
            <a:rPr kumimoji="1" lang="ja-JP" altLang="ja-JP" sz="1200">
              <a:solidFill>
                <a:schemeClr val="dk1"/>
              </a:solidFill>
              <a:effectLst/>
              <a:latin typeface="+mn-lt"/>
              <a:ea typeface="+mn-ea"/>
              <a:cs typeface="+mn-cs"/>
            </a:rPr>
            <a:t>・福祉基金：福祉活動の促進等、社会福祉事業も</a:t>
          </a:r>
          <a:endParaRPr lang="ja-JP" altLang="ja-JP" sz="1600">
            <a:effectLst/>
          </a:endParaRPr>
        </a:p>
        <a:p>
          <a:r>
            <a:rPr kumimoji="1" lang="ja-JP" altLang="ja-JP" sz="1200">
              <a:solidFill>
                <a:schemeClr val="dk1"/>
              </a:solidFill>
              <a:effectLst/>
              <a:latin typeface="+mn-lt"/>
              <a:ea typeface="+mn-ea"/>
              <a:cs typeface="+mn-cs"/>
            </a:rPr>
            <a:t>・防災基金：住民の生命と財産を守る防災対策及び災害対策事業に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・環境保全地域活性化基金：合併特例債の基金造成事業に係る積立による。</a:t>
          </a:r>
          <a:endParaRPr lang="ja-JP" altLang="ja-JP" sz="1600">
            <a:effectLst/>
          </a:endParaRPr>
        </a:p>
        <a:p>
          <a:r>
            <a:rPr kumimoji="1" lang="ja-JP" altLang="ja-JP" sz="1200">
              <a:solidFill>
                <a:schemeClr val="dk1"/>
              </a:solidFill>
              <a:effectLst/>
              <a:latin typeface="+mn-lt"/>
              <a:ea typeface="+mn-ea"/>
              <a:cs typeface="+mn-cs"/>
            </a:rPr>
            <a:t>・公共施設整備基金：定期預金の利息の積立による増。</a:t>
          </a:r>
          <a:endParaRPr lang="ja-JP" altLang="ja-JP" sz="1600">
            <a:effectLst/>
          </a:endParaRPr>
        </a:p>
        <a:p>
          <a:r>
            <a:rPr kumimoji="1" lang="ja-JP" altLang="ja-JP" sz="1200">
              <a:solidFill>
                <a:schemeClr val="dk1"/>
              </a:solidFill>
              <a:effectLst/>
              <a:latin typeface="+mn-lt"/>
              <a:ea typeface="+mn-ea"/>
              <a:cs typeface="+mn-cs"/>
            </a:rPr>
            <a:t>・地域づくり基金：ふるさと納税の返戻</a:t>
          </a:r>
          <a:r>
            <a:rPr kumimoji="1" lang="ja-JP" altLang="en-US" sz="1200">
              <a:solidFill>
                <a:schemeClr val="dk1"/>
              </a:solidFill>
              <a:effectLst/>
              <a:latin typeface="+mn-lt"/>
              <a:ea typeface="+mn-ea"/>
              <a:cs typeface="+mn-cs"/>
            </a:rPr>
            <a:t>品</a:t>
          </a:r>
          <a:r>
            <a:rPr kumimoji="1" lang="ja-JP" altLang="ja-JP" sz="1200">
              <a:solidFill>
                <a:schemeClr val="dk1"/>
              </a:solidFill>
              <a:effectLst/>
              <a:latin typeface="+mn-lt"/>
              <a:ea typeface="+mn-ea"/>
              <a:cs typeface="+mn-cs"/>
            </a:rPr>
            <a:t>等を差し引いた額の積立による。</a:t>
          </a:r>
          <a:endParaRPr lang="ja-JP" altLang="ja-JP" sz="1600">
            <a:effectLst/>
          </a:endParaRPr>
        </a:p>
        <a:p>
          <a:r>
            <a:rPr kumimoji="1" lang="ja-JP" altLang="ja-JP" sz="1200">
              <a:solidFill>
                <a:schemeClr val="dk1"/>
              </a:solidFill>
              <a:effectLst/>
              <a:latin typeface="+mn-lt"/>
              <a:ea typeface="+mn-ea"/>
              <a:cs typeface="+mn-cs"/>
            </a:rPr>
            <a:t>・福祉基金：定期預金の利息の積立による増。</a:t>
          </a:r>
          <a:endParaRPr lang="ja-JP" altLang="ja-JP" sz="1600">
            <a:effectLst/>
          </a:endParaRPr>
        </a:p>
        <a:p>
          <a:r>
            <a:rPr kumimoji="1" lang="ja-JP" altLang="ja-JP" sz="1200">
              <a:solidFill>
                <a:schemeClr val="dk1"/>
              </a:solidFill>
              <a:effectLst/>
              <a:latin typeface="+mn-lt"/>
              <a:ea typeface="+mn-ea"/>
              <a:cs typeface="+mn-cs"/>
            </a:rPr>
            <a:t>・防災基金：定期預金の利息の積立による増</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・環境保全地域活性化基金：防災拠点</a:t>
          </a:r>
          <a:r>
            <a:rPr kumimoji="1" lang="ja-JP" altLang="en-US" sz="1200">
              <a:solidFill>
                <a:schemeClr val="dk1"/>
              </a:solidFill>
              <a:effectLst/>
              <a:latin typeface="+mn-lt"/>
              <a:ea typeface="+mn-ea"/>
              <a:cs typeface="+mn-cs"/>
            </a:rPr>
            <a:t>等の</a:t>
          </a:r>
          <a:r>
            <a:rPr kumimoji="1" lang="ja-JP" altLang="ja-JP" sz="1200">
              <a:solidFill>
                <a:schemeClr val="dk1"/>
              </a:solidFill>
              <a:effectLst/>
              <a:latin typeface="+mn-lt"/>
              <a:ea typeface="+mn-ea"/>
              <a:cs typeface="+mn-cs"/>
            </a:rPr>
            <a:t>整備の財源として取崩を予定しているため減少する。</a:t>
          </a:r>
          <a:endParaRPr lang="ja-JP" altLang="ja-JP" sz="1600">
            <a:effectLst/>
          </a:endParaRPr>
        </a:p>
        <a:p>
          <a:r>
            <a:rPr kumimoji="1" lang="ja-JP" altLang="ja-JP" sz="1200">
              <a:solidFill>
                <a:schemeClr val="dk1"/>
              </a:solidFill>
              <a:effectLst/>
              <a:latin typeface="+mn-lt"/>
              <a:ea typeface="+mn-ea"/>
              <a:cs typeface="+mn-cs"/>
            </a:rPr>
            <a:t>・公共施設整備基金：公共施設の更新整備の財源として取崩を予定しているため減少する。</a:t>
          </a:r>
          <a:endParaRPr lang="ja-JP" altLang="ja-JP" sz="1600">
            <a:effectLst/>
          </a:endParaRPr>
        </a:p>
        <a:p>
          <a:r>
            <a:rPr kumimoji="1" lang="ja-JP" altLang="ja-JP" sz="1200">
              <a:solidFill>
                <a:schemeClr val="dk1"/>
              </a:solidFill>
              <a:effectLst/>
              <a:latin typeface="+mn-lt"/>
              <a:ea typeface="+mn-ea"/>
              <a:cs typeface="+mn-cs"/>
            </a:rPr>
            <a:t>・地域づくり基金：長期総合計画及び総合戦略に掲げる事業の財源とするため、減少する。</a:t>
          </a:r>
          <a:endParaRPr lang="ja-JP" altLang="ja-JP" sz="1600">
            <a:effectLst/>
          </a:endParaRPr>
        </a:p>
        <a:p>
          <a:r>
            <a:rPr kumimoji="1" lang="ja-JP" altLang="ja-JP" sz="1200">
              <a:solidFill>
                <a:schemeClr val="dk1"/>
              </a:solidFill>
              <a:effectLst/>
              <a:latin typeface="+mn-lt"/>
              <a:ea typeface="+mn-ea"/>
              <a:cs typeface="+mn-cs"/>
            </a:rPr>
            <a:t>・福祉基金：定期預金の利息の積立により微増していく予定。</a:t>
          </a:r>
          <a:endParaRPr lang="ja-JP" altLang="ja-JP" sz="1600">
            <a:effectLst/>
          </a:endParaRPr>
        </a:p>
        <a:p>
          <a:r>
            <a:rPr kumimoji="1" lang="ja-JP" altLang="ja-JP" sz="1200">
              <a:solidFill>
                <a:schemeClr val="dk1"/>
              </a:solidFill>
              <a:effectLst/>
              <a:latin typeface="+mn-lt"/>
              <a:ea typeface="+mn-ea"/>
              <a:cs typeface="+mn-cs"/>
            </a:rPr>
            <a:t>・防災基金：防災対策の財源として取崩を予定しているため減少する。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・定期預金の利息の積立による増</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ea"/>
              <a:ea typeface="+mn-ea"/>
              <a:cs typeface="+mn-cs"/>
            </a:rPr>
            <a:t>・今後も事務事業の見直しや公共施設の適正な管理により、健全な財政運営に努め、現在の水準を維持するように努める。</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普通交付税の再算定分である臨時財政対策債償還基金費分</a:t>
          </a:r>
          <a:r>
            <a:rPr kumimoji="1" lang="ja-JP" altLang="en-US"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55</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を減債基金に積み立てを行ったこと</a:t>
          </a:r>
          <a:r>
            <a:rPr kumimoji="1" lang="ja-JP" altLang="en-US" sz="12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・地方債の償還の財源として活用したいため、現在の水準を維持するよう努めることとしている。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12,116
12,034
120.28
10,642,568
9,435,748
1,008,417
5,416,524
10,793,489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近年上昇傾向にあり、類似団体平均値よりも高い水準となっているが、公共施設等総合管理計画及び個別施設計画を策定しており、当該計画に基づいた計画的な施設の維持管理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3" name="直線コネクタ 62"/>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6" name="有形固定資産減価償却率最大値テキスト"/>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7" name="直線コネクタ 66"/>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87012</xdr:rowOff>
    </xdr:from>
    <xdr:ext cx="405111" cy="259045"/>
    <xdr:sp macro="" textlink="">
      <xdr:nvSpPr>
        <xdr:cNvPr id="68" name="有形固定資産減価償却率平均値テキスト"/>
        <xdr:cNvSpPr txBox="1"/>
      </xdr:nvSpPr>
      <xdr:spPr>
        <a:xfrm>
          <a:off x="4813300" y="5487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69" name="フローチャート: 判断 68"/>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0" name="フローチャート: 判断 69"/>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1" name="フローチャート: 判断 70"/>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2" name="フローチャート: 判断 71"/>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3" name="フローチャート: 判断 72"/>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143129</xdr:rowOff>
    </xdr:from>
    <xdr:to>
      <xdr:col>23</xdr:col>
      <xdr:colOff>136525</xdr:colOff>
      <xdr:row>30</xdr:row>
      <xdr:rowOff>73279</xdr:rowOff>
    </xdr:to>
    <xdr:sp macro="" textlink="">
      <xdr:nvSpPr>
        <xdr:cNvPr id="79" name="楕円 78"/>
        <xdr:cNvSpPr/>
      </xdr:nvSpPr>
      <xdr:spPr>
        <a:xfrm>
          <a:off x="47117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121556</xdr:rowOff>
    </xdr:from>
    <xdr:ext cx="405111" cy="259045"/>
    <xdr:sp macro="" textlink="">
      <xdr:nvSpPr>
        <xdr:cNvPr id="80" name="有形固定資産減価償却率該当値テキスト"/>
        <xdr:cNvSpPr txBox="1"/>
      </xdr:nvSpPr>
      <xdr:spPr>
        <a:xfrm>
          <a:off x="4813300" y="5865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1" name="楕円 80"/>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30</xdr:row>
      <xdr:rowOff>22479</xdr:rowOff>
    </xdr:to>
    <xdr:cxnSp macro="">
      <xdr:nvCxnSpPr>
        <xdr:cNvPr id="82" name="直線コネクタ 81"/>
        <xdr:cNvCxnSpPr/>
      </xdr:nvCxnSpPr>
      <xdr:spPr>
        <a:xfrm>
          <a:off x="4051300" y="5816600"/>
          <a:ext cx="7112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9271</xdr:rowOff>
    </xdr:from>
    <xdr:to>
      <xdr:col>15</xdr:col>
      <xdr:colOff>187325</xdr:colOff>
      <xdr:row>29</xdr:row>
      <xdr:rowOff>110871</xdr:rowOff>
    </xdr:to>
    <xdr:sp macro="" textlink="">
      <xdr:nvSpPr>
        <xdr:cNvPr id="83" name="楕円 82"/>
        <xdr:cNvSpPr/>
      </xdr:nvSpPr>
      <xdr:spPr>
        <a:xfrm>
          <a:off x="3238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60071</xdr:rowOff>
    </xdr:from>
    <xdr:to>
      <xdr:col>19</xdr:col>
      <xdr:colOff>136525</xdr:colOff>
      <xdr:row>29</xdr:row>
      <xdr:rowOff>73025</xdr:rowOff>
    </xdr:to>
    <xdr:cxnSp macro="">
      <xdr:nvCxnSpPr>
        <xdr:cNvPr id="84" name="直線コネクタ 83"/>
        <xdr:cNvCxnSpPr/>
      </xdr:nvCxnSpPr>
      <xdr:spPr>
        <a:xfrm>
          <a:off x="3289300" y="580364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102997</xdr:rowOff>
    </xdr:from>
    <xdr:to>
      <xdr:col>11</xdr:col>
      <xdr:colOff>187325</xdr:colOff>
      <xdr:row>29</xdr:row>
      <xdr:rowOff>33147</xdr:rowOff>
    </xdr:to>
    <xdr:sp macro="" textlink="">
      <xdr:nvSpPr>
        <xdr:cNvPr id="85" name="楕円 84"/>
        <xdr:cNvSpPr/>
      </xdr:nvSpPr>
      <xdr:spPr>
        <a:xfrm>
          <a:off x="2476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153797</xdr:rowOff>
    </xdr:from>
    <xdr:to>
      <xdr:col>15</xdr:col>
      <xdr:colOff>136525</xdr:colOff>
      <xdr:row>29</xdr:row>
      <xdr:rowOff>60071</xdr:rowOff>
    </xdr:to>
    <xdr:cxnSp macro="">
      <xdr:nvCxnSpPr>
        <xdr:cNvPr id="86" name="直線コネクタ 85"/>
        <xdr:cNvCxnSpPr/>
      </xdr:nvCxnSpPr>
      <xdr:spPr>
        <a:xfrm>
          <a:off x="2527300" y="5725922"/>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162179</xdr:rowOff>
    </xdr:from>
    <xdr:to>
      <xdr:col>7</xdr:col>
      <xdr:colOff>187325</xdr:colOff>
      <xdr:row>28</xdr:row>
      <xdr:rowOff>92329</xdr:rowOff>
    </xdr:to>
    <xdr:sp macro="" textlink="">
      <xdr:nvSpPr>
        <xdr:cNvPr id="87" name="楕円 86"/>
        <xdr:cNvSpPr/>
      </xdr:nvSpPr>
      <xdr:spPr>
        <a:xfrm>
          <a:off x="1714500" y="55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41529</xdr:rowOff>
    </xdr:from>
    <xdr:to>
      <xdr:col>11</xdr:col>
      <xdr:colOff>136525</xdr:colOff>
      <xdr:row>28</xdr:row>
      <xdr:rowOff>153797</xdr:rowOff>
    </xdr:to>
    <xdr:cxnSp macro="">
      <xdr:nvCxnSpPr>
        <xdr:cNvPr id="88" name="直線コネクタ 87"/>
        <xdr:cNvCxnSpPr/>
      </xdr:nvCxnSpPr>
      <xdr:spPr>
        <a:xfrm>
          <a:off x="1765300" y="5613654"/>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89" name="n_1aveValue有形固定資産減価償却率"/>
        <xdr:cNvSpPr txBox="1"/>
      </xdr:nvSpPr>
      <xdr:spPr>
        <a:xfrm>
          <a:off x="38360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0" name="n_2aveValue有形固定資産減価償却率"/>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1" name="n_3aveValue有形固定資産減価償却率"/>
        <xdr:cNvSpPr txBox="1"/>
      </xdr:nvSpPr>
      <xdr:spPr>
        <a:xfrm>
          <a:off x="2324744" y="518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92" name="n_4aveValue有形固定資産減価償却率"/>
        <xdr:cNvSpPr txBox="1"/>
      </xdr:nvSpPr>
      <xdr:spPr>
        <a:xfrm>
          <a:off x="1562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114952</xdr:rowOff>
    </xdr:from>
    <xdr:ext cx="405111" cy="259045"/>
    <xdr:sp macro="" textlink="">
      <xdr:nvSpPr>
        <xdr:cNvPr id="93" name="n_1mainValue有形固定資産減価償却率"/>
        <xdr:cNvSpPr txBox="1"/>
      </xdr:nvSpPr>
      <xdr:spPr>
        <a:xfrm>
          <a:off x="383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4" name="n_2mainValue有形固定資産減価償却率"/>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24274</xdr:rowOff>
    </xdr:from>
    <xdr:ext cx="405111" cy="259045"/>
    <xdr:sp macro="" textlink="">
      <xdr:nvSpPr>
        <xdr:cNvPr id="95" name="n_3mainValue有形固定資産減価償却率"/>
        <xdr:cNvSpPr txBox="1"/>
      </xdr:nvSpPr>
      <xdr:spPr>
        <a:xfrm>
          <a:off x="2324744" y="576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83456</xdr:rowOff>
    </xdr:from>
    <xdr:ext cx="405111" cy="259045"/>
    <xdr:sp macro="" textlink="">
      <xdr:nvSpPr>
        <xdr:cNvPr id="96" name="n_4mainValue有形固定資産減価償却率"/>
        <xdr:cNvSpPr txBox="1"/>
      </xdr:nvSpPr>
      <xdr:spPr>
        <a:xfrm>
          <a:off x="1562744" y="565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値を令和元年度まで下回っていたが、令和２年度及び令和３年度は上回った。要因としては、毎年の地方債の新規発行額が当該年度の償還額以内として努めてきたが、この２か年については、防災行政無線デジタル化やこども園整備事業、防災拠点整備事業、屋内運動場空調設備工事等の大規模な事業を実施したため、地方債の発行額が償還額を上回ったためである。今後は、償還額以内の新規発行に努め類似団体平均値を上回らないよう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5" name="直線コネクタ 124"/>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6" name="債務償還比率最小値テキスト"/>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7" name="直線コネクタ 126"/>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0" name="債務償還比率平均値テキスト"/>
        <xdr:cNvSpPr txBox="1"/>
      </xdr:nvSpPr>
      <xdr:spPr>
        <a:xfrm>
          <a:off x="14846300" y="5908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1" name="フローチャート: 判断 130"/>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2" name="フローチャート: 判断 131"/>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3" name="フローチャート: 判断 132"/>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4" name="フローチャート: 判断 133"/>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5" name="フローチャート: 判断 134"/>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104648</xdr:rowOff>
    </xdr:from>
    <xdr:to>
      <xdr:col>76</xdr:col>
      <xdr:colOff>73025</xdr:colOff>
      <xdr:row>32</xdr:row>
      <xdr:rowOff>34798</xdr:rowOff>
    </xdr:to>
    <xdr:sp macro="" textlink="">
      <xdr:nvSpPr>
        <xdr:cNvPr id="141" name="楕円 140"/>
        <xdr:cNvSpPr/>
      </xdr:nvSpPr>
      <xdr:spPr>
        <a:xfrm>
          <a:off x="147447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83075</xdr:rowOff>
    </xdr:from>
    <xdr:ext cx="469744" cy="259045"/>
    <xdr:sp macro="" textlink="">
      <xdr:nvSpPr>
        <xdr:cNvPr id="142" name="債務償還比率該当値テキスト"/>
        <xdr:cNvSpPr txBox="1"/>
      </xdr:nvSpPr>
      <xdr:spPr>
        <a:xfrm>
          <a:off x="14846300" y="61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125529</xdr:rowOff>
    </xdr:from>
    <xdr:to>
      <xdr:col>72</xdr:col>
      <xdr:colOff>123825</xdr:colOff>
      <xdr:row>33</xdr:row>
      <xdr:rowOff>55679</xdr:rowOff>
    </xdr:to>
    <xdr:sp macro="" textlink="">
      <xdr:nvSpPr>
        <xdr:cNvPr id="143" name="楕円 142"/>
        <xdr:cNvSpPr/>
      </xdr:nvSpPr>
      <xdr:spPr>
        <a:xfrm>
          <a:off x="14033500" y="63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155448</xdr:rowOff>
    </xdr:from>
    <xdr:to>
      <xdr:col>76</xdr:col>
      <xdr:colOff>22225</xdr:colOff>
      <xdr:row>33</xdr:row>
      <xdr:rowOff>4879</xdr:rowOff>
    </xdr:to>
    <xdr:cxnSp macro="">
      <xdr:nvCxnSpPr>
        <xdr:cNvPr id="144" name="直線コネクタ 143"/>
        <xdr:cNvCxnSpPr/>
      </xdr:nvCxnSpPr>
      <xdr:spPr>
        <a:xfrm flipV="1">
          <a:off x="14084300" y="6241923"/>
          <a:ext cx="711200" cy="1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105918</xdr:rowOff>
    </xdr:from>
    <xdr:to>
      <xdr:col>68</xdr:col>
      <xdr:colOff>123825</xdr:colOff>
      <xdr:row>33</xdr:row>
      <xdr:rowOff>36068</xdr:rowOff>
    </xdr:to>
    <xdr:sp macro="" textlink="">
      <xdr:nvSpPr>
        <xdr:cNvPr id="145" name="楕円 144"/>
        <xdr:cNvSpPr/>
      </xdr:nvSpPr>
      <xdr:spPr>
        <a:xfrm>
          <a:off x="13271500" y="6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156718</xdr:rowOff>
    </xdr:from>
    <xdr:to>
      <xdr:col>72</xdr:col>
      <xdr:colOff>73025</xdr:colOff>
      <xdr:row>33</xdr:row>
      <xdr:rowOff>4879</xdr:rowOff>
    </xdr:to>
    <xdr:cxnSp macro="">
      <xdr:nvCxnSpPr>
        <xdr:cNvPr id="146" name="直線コネクタ 145"/>
        <xdr:cNvCxnSpPr/>
      </xdr:nvCxnSpPr>
      <xdr:spPr>
        <a:xfrm>
          <a:off x="13322300" y="6414643"/>
          <a:ext cx="7620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6424</xdr:rowOff>
    </xdr:from>
    <xdr:to>
      <xdr:col>64</xdr:col>
      <xdr:colOff>123825</xdr:colOff>
      <xdr:row>32</xdr:row>
      <xdr:rowOff>108024</xdr:rowOff>
    </xdr:to>
    <xdr:sp macro="" textlink="">
      <xdr:nvSpPr>
        <xdr:cNvPr id="147" name="楕円 146"/>
        <xdr:cNvSpPr/>
      </xdr:nvSpPr>
      <xdr:spPr>
        <a:xfrm>
          <a:off x="12509500" y="626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57224</xdr:rowOff>
    </xdr:from>
    <xdr:to>
      <xdr:col>68</xdr:col>
      <xdr:colOff>73025</xdr:colOff>
      <xdr:row>32</xdr:row>
      <xdr:rowOff>156718</xdr:rowOff>
    </xdr:to>
    <xdr:cxnSp macro="">
      <xdr:nvCxnSpPr>
        <xdr:cNvPr id="148" name="直線コネクタ 147"/>
        <xdr:cNvCxnSpPr/>
      </xdr:nvCxnSpPr>
      <xdr:spPr>
        <a:xfrm>
          <a:off x="12560300" y="6315149"/>
          <a:ext cx="762000" cy="9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1207</xdr:rowOff>
    </xdr:from>
    <xdr:to>
      <xdr:col>60</xdr:col>
      <xdr:colOff>123825</xdr:colOff>
      <xdr:row>32</xdr:row>
      <xdr:rowOff>102807</xdr:rowOff>
    </xdr:to>
    <xdr:sp macro="" textlink="">
      <xdr:nvSpPr>
        <xdr:cNvPr id="149" name="楕円 148"/>
        <xdr:cNvSpPr/>
      </xdr:nvSpPr>
      <xdr:spPr>
        <a:xfrm>
          <a:off x="11747500" y="62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52007</xdr:rowOff>
    </xdr:from>
    <xdr:to>
      <xdr:col>64</xdr:col>
      <xdr:colOff>73025</xdr:colOff>
      <xdr:row>32</xdr:row>
      <xdr:rowOff>57224</xdr:rowOff>
    </xdr:to>
    <xdr:cxnSp macro="">
      <xdr:nvCxnSpPr>
        <xdr:cNvPr id="150" name="直線コネクタ 149"/>
        <xdr:cNvCxnSpPr/>
      </xdr:nvCxnSpPr>
      <xdr:spPr>
        <a:xfrm>
          <a:off x="11798300" y="6309932"/>
          <a:ext cx="762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1" name="n_1aveValue債務償還比率"/>
        <xdr:cNvSpPr txBox="1"/>
      </xdr:nvSpPr>
      <xdr:spPr>
        <a:xfrm>
          <a:off x="13836727" y="600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52" name="n_2aveValue債務償還比率"/>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53" name="n_3aveValue債務償還比率"/>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54" name="n_4aveValue債務償還比率"/>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46806</xdr:rowOff>
    </xdr:from>
    <xdr:ext cx="469744" cy="259045"/>
    <xdr:sp macro="" textlink="">
      <xdr:nvSpPr>
        <xdr:cNvPr id="155" name="n_1mainValue債務償還比率"/>
        <xdr:cNvSpPr txBox="1"/>
      </xdr:nvSpPr>
      <xdr:spPr>
        <a:xfrm>
          <a:off x="13836727" y="64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52595</xdr:rowOff>
    </xdr:from>
    <xdr:ext cx="469744" cy="259045"/>
    <xdr:sp macro="" textlink="">
      <xdr:nvSpPr>
        <xdr:cNvPr id="156" name="n_2mainValue債務償還比率"/>
        <xdr:cNvSpPr txBox="1"/>
      </xdr:nvSpPr>
      <xdr:spPr>
        <a:xfrm>
          <a:off x="13087427" y="61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124551</xdr:rowOff>
    </xdr:from>
    <xdr:ext cx="469744" cy="259045"/>
    <xdr:sp macro="" textlink="">
      <xdr:nvSpPr>
        <xdr:cNvPr id="157" name="n_3mainValue債務償還比率"/>
        <xdr:cNvSpPr txBox="1"/>
      </xdr:nvSpPr>
      <xdr:spPr>
        <a:xfrm>
          <a:off x="12325427" y="60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119334</xdr:rowOff>
    </xdr:from>
    <xdr:ext cx="469744" cy="259045"/>
    <xdr:sp macro="" textlink="">
      <xdr:nvSpPr>
        <xdr:cNvPr id="158" name="n_4mainValue債務償還比率"/>
        <xdr:cNvSpPr txBox="1"/>
      </xdr:nvSpPr>
      <xdr:spPr>
        <a:xfrm>
          <a:off x="11563427" y="603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12,116
12,034
120.28
10,642,568
9,435,748
1,008,417
5,416,524
10,793,489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90731</xdr:rowOff>
    </xdr:from>
    <xdr:ext cx="405111" cy="259045"/>
    <xdr:sp macro="" textlink="">
      <xdr:nvSpPr>
        <xdr:cNvPr id="64" name="【道路】&#10;有形固定資産減価償却率平均値テキスト"/>
        <xdr:cNvSpPr txBox="1"/>
      </xdr:nvSpPr>
      <xdr:spPr>
        <a:xfrm>
          <a:off x="4673600" y="609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5" name="楕円 74"/>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113228</xdr:rowOff>
    </xdr:from>
    <xdr:ext cx="405111" cy="259045"/>
    <xdr:sp macro="" textlink="">
      <xdr:nvSpPr>
        <xdr:cNvPr id="76" name="【道路】&#10;有形固定資産減価償却率該当値テキスト"/>
        <xdr:cNvSpPr txBox="1"/>
      </xdr:nvSpPr>
      <xdr:spPr>
        <a:xfrm>
          <a:off x="4673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7" name="楕円 76"/>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38</xdr:row>
      <xdr:rowOff>14151</xdr:rowOff>
    </xdr:to>
    <xdr:cxnSp macro="">
      <xdr:nvCxnSpPr>
        <xdr:cNvPr id="78" name="直線コネクタ 77"/>
        <xdr:cNvCxnSpPr/>
      </xdr:nvCxnSpPr>
      <xdr:spPr>
        <a:xfrm>
          <a:off x="3797300" y="6434546"/>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9" name="楕円 78"/>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90896</xdr:rowOff>
    </xdr:to>
    <xdr:cxnSp macro="">
      <xdr:nvCxnSpPr>
        <xdr:cNvPr id="80" name="直線コネクタ 79"/>
        <xdr:cNvCxnSpPr/>
      </xdr:nvCxnSpPr>
      <xdr:spPr>
        <a:xfrm>
          <a:off x="2908300" y="64018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81" name="楕円 80"/>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58239</xdr:rowOff>
    </xdr:to>
    <xdr:cxnSp macro="">
      <xdr:nvCxnSpPr>
        <xdr:cNvPr id="82" name="直線コネクタ 81"/>
        <xdr:cNvCxnSpPr/>
      </xdr:nvCxnSpPr>
      <xdr:spPr>
        <a:xfrm>
          <a:off x="2019300" y="63627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97246</xdr:rowOff>
    </xdr:from>
    <xdr:to>
      <xdr:col>6</xdr:col>
      <xdr:colOff>38100</xdr:colOff>
      <xdr:row>37</xdr:row>
      <xdr:rowOff>27396</xdr:rowOff>
    </xdr:to>
    <xdr:sp macro="" textlink="">
      <xdr:nvSpPr>
        <xdr:cNvPr id="83" name="楕円 82"/>
        <xdr:cNvSpPr/>
      </xdr:nvSpPr>
      <xdr:spPr>
        <a:xfrm>
          <a:off x="1079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148046</xdr:rowOff>
    </xdr:from>
    <xdr:to>
      <xdr:col>10</xdr:col>
      <xdr:colOff>114300</xdr:colOff>
      <xdr:row>37</xdr:row>
      <xdr:rowOff>19050</xdr:rowOff>
    </xdr:to>
    <xdr:cxnSp macro="">
      <xdr:nvCxnSpPr>
        <xdr:cNvPr id="84" name="直線コネクタ 83"/>
        <xdr:cNvCxnSpPr/>
      </xdr:nvCxnSpPr>
      <xdr:spPr>
        <a:xfrm>
          <a:off x="1130300" y="63202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128831</xdr:rowOff>
    </xdr:from>
    <xdr:ext cx="405111" cy="259045"/>
    <xdr:sp macro="" textlink="">
      <xdr:nvSpPr>
        <xdr:cNvPr id="87" name="n_3aveValue【道路】&#10;有形固定資産減価償却率"/>
        <xdr:cNvSpPr txBox="1"/>
      </xdr:nvSpPr>
      <xdr:spPr>
        <a:xfrm>
          <a:off x="1816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128831</xdr:rowOff>
    </xdr:from>
    <xdr:ext cx="405111" cy="259045"/>
    <xdr:sp macro="" textlink="">
      <xdr:nvSpPr>
        <xdr:cNvPr id="88" name="n_4aveValue【道路】&#10;有形固定資産減価償却率"/>
        <xdr:cNvSpPr txBox="1"/>
      </xdr:nvSpPr>
      <xdr:spPr>
        <a:xfrm>
          <a:off x="927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132823</xdr:rowOff>
    </xdr:from>
    <xdr:ext cx="405111" cy="259045"/>
    <xdr:sp macro="" textlink="">
      <xdr:nvSpPr>
        <xdr:cNvPr id="89" name="n_1mainValue【道路】&#10;有形固定資産減価償却率"/>
        <xdr:cNvSpPr txBox="1"/>
      </xdr:nvSpPr>
      <xdr:spPr>
        <a:xfrm>
          <a:off x="35820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100166</xdr:rowOff>
    </xdr:from>
    <xdr:ext cx="405111" cy="259045"/>
    <xdr:sp macro="" textlink="">
      <xdr:nvSpPr>
        <xdr:cNvPr id="90" name="n_2mainValue【道路】&#10;有形固定資産減価償却率"/>
        <xdr:cNvSpPr txBox="1"/>
      </xdr:nvSpPr>
      <xdr:spPr>
        <a:xfrm>
          <a:off x="2705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91" name="n_3mainValue【道路】&#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18523</xdr:rowOff>
    </xdr:from>
    <xdr:ext cx="405111" cy="259045"/>
    <xdr:sp macro="" textlink="">
      <xdr:nvSpPr>
        <xdr:cNvPr id="92" name="n_4mainValue【道路】&#10;有形固定資産減価償却率"/>
        <xdr:cNvSpPr txBox="1"/>
      </xdr:nvSpPr>
      <xdr:spPr>
        <a:xfrm>
          <a:off x="9277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22" name="【道路】&#10;一人当たり延長平均値テキスト"/>
        <xdr:cNvSpPr txBox="1"/>
      </xdr:nvSpPr>
      <xdr:spPr>
        <a:xfrm>
          <a:off x="10515600" y="66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112706</xdr:rowOff>
    </xdr:from>
    <xdr:to>
      <xdr:col>55</xdr:col>
      <xdr:colOff>50800</xdr:colOff>
      <xdr:row>41</xdr:row>
      <xdr:rowOff>42856</xdr:rowOff>
    </xdr:to>
    <xdr:sp macro="" textlink="">
      <xdr:nvSpPr>
        <xdr:cNvPr id="133" name="楕円 132"/>
        <xdr:cNvSpPr/>
      </xdr:nvSpPr>
      <xdr:spPr>
        <a:xfrm>
          <a:off x="10426700" y="69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91133</xdr:rowOff>
    </xdr:from>
    <xdr:ext cx="534377" cy="259045"/>
    <xdr:sp macro="" textlink="">
      <xdr:nvSpPr>
        <xdr:cNvPr id="134" name="【道路】&#10;一人当たり延長該当値テキスト"/>
        <xdr:cNvSpPr txBox="1"/>
      </xdr:nvSpPr>
      <xdr:spPr>
        <a:xfrm>
          <a:off x="10515600" y="69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25153</xdr:rowOff>
    </xdr:from>
    <xdr:to>
      <xdr:col>50</xdr:col>
      <xdr:colOff>165100</xdr:colOff>
      <xdr:row>40</xdr:row>
      <xdr:rowOff>126753</xdr:rowOff>
    </xdr:to>
    <xdr:sp macro="" textlink="">
      <xdr:nvSpPr>
        <xdr:cNvPr id="135" name="楕円 134"/>
        <xdr:cNvSpPr/>
      </xdr:nvSpPr>
      <xdr:spPr>
        <a:xfrm>
          <a:off x="9588500" y="68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75953</xdr:rowOff>
    </xdr:from>
    <xdr:to>
      <xdr:col>55</xdr:col>
      <xdr:colOff>0</xdr:colOff>
      <xdr:row>40</xdr:row>
      <xdr:rowOff>163506</xdr:rowOff>
    </xdr:to>
    <xdr:cxnSp macro="">
      <xdr:nvCxnSpPr>
        <xdr:cNvPr id="136" name="直線コネクタ 135"/>
        <xdr:cNvCxnSpPr/>
      </xdr:nvCxnSpPr>
      <xdr:spPr>
        <a:xfrm>
          <a:off x="9639300" y="6933953"/>
          <a:ext cx="8382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146006</xdr:rowOff>
    </xdr:from>
    <xdr:to>
      <xdr:col>46</xdr:col>
      <xdr:colOff>38100</xdr:colOff>
      <xdr:row>41</xdr:row>
      <xdr:rowOff>76156</xdr:rowOff>
    </xdr:to>
    <xdr:sp macro="" textlink="">
      <xdr:nvSpPr>
        <xdr:cNvPr id="137" name="楕円 136"/>
        <xdr:cNvSpPr/>
      </xdr:nvSpPr>
      <xdr:spPr>
        <a:xfrm>
          <a:off x="8699500" y="70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75953</xdr:rowOff>
    </xdr:from>
    <xdr:to>
      <xdr:col>50</xdr:col>
      <xdr:colOff>114300</xdr:colOff>
      <xdr:row>41</xdr:row>
      <xdr:rowOff>25356</xdr:rowOff>
    </xdr:to>
    <xdr:cxnSp macro="">
      <xdr:nvCxnSpPr>
        <xdr:cNvPr id="138" name="直線コネクタ 137"/>
        <xdr:cNvCxnSpPr/>
      </xdr:nvCxnSpPr>
      <xdr:spPr>
        <a:xfrm flipV="1">
          <a:off x="8750300" y="6933953"/>
          <a:ext cx="8890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4711</xdr:rowOff>
    </xdr:from>
    <xdr:to>
      <xdr:col>41</xdr:col>
      <xdr:colOff>101600</xdr:colOff>
      <xdr:row>41</xdr:row>
      <xdr:rowOff>106311</xdr:rowOff>
    </xdr:to>
    <xdr:sp macro="" textlink="">
      <xdr:nvSpPr>
        <xdr:cNvPr id="139" name="楕円 138"/>
        <xdr:cNvSpPr/>
      </xdr:nvSpPr>
      <xdr:spPr>
        <a:xfrm>
          <a:off x="7810500" y="70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25356</xdr:rowOff>
    </xdr:from>
    <xdr:to>
      <xdr:col>45</xdr:col>
      <xdr:colOff>177800</xdr:colOff>
      <xdr:row>41</xdr:row>
      <xdr:rowOff>55511</xdr:rowOff>
    </xdr:to>
    <xdr:cxnSp macro="">
      <xdr:nvCxnSpPr>
        <xdr:cNvPr id="140" name="直線コネクタ 139"/>
        <xdr:cNvCxnSpPr/>
      </xdr:nvCxnSpPr>
      <xdr:spPr>
        <a:xfrm flipV="1">
          <a:off x="7861300" y="7054806"/>
          <a:ext cx="889000" cy="3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47460</xdr:rowOff>
    </xdr:from>
    <xdr:to>
      <xdr:col>36</xdr:col>
      <xdr:colOff>165100</xdr:colOff>
      <xdr:row>41</xdr:row>
      <xdr:rowOff>149060</xdr:rowOff>
    </xdr:to>
    <xdr:sp macro="" textlink="">
      <xdr:nvSpPr>
        <xdr:cNvPr id="141" name="楕円 140"/>
        <xdr:cNvSpPr/>
      </xdr:nvSpPr>
      <xdr:spPr>
        <a:xfrm>
          <a:off x="6921500" y="70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55511</xdr:rowOff>
    </xdr:from>
    <xdr:to>
      <xdr:col>41</xdr:col>
      <xdr:colOff>50800</xdr:colOff>
      <xdr:row>41</xdr:row>
      <xdr:rowOff>98260</xdr:rowOff>
    </xdr:to>
    <xdr:cxnSp macro="">
      <xdr:nvCxnSpPr>
        <xdr:cNvPr id="142" name="直線コネクタ 141"/>
        <xdr:cNvCxnSpPr/>
      </xdr:nvCxnSpPr>
      <xdr:spPr>
        <a:xfrm flipV="1">
          <a:off x="6972300" y="7084961"/>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43" name="n_1aveValue【道路】&#10;一人当たり延長"/>
        <xdr:cNvSpPr txBox="1"/>
      </xdr:nvSpPr>
      <xdr:spPr>
        <a:xfrm>
          <a:off x="93594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4" name="n_2aveValue【道路】&#10;一人当たり延長"/>
        <xdr:cNvSpPr txBox="1"/>
      </xdr:nvSpPr>
      <xdr:spPr>
        <a:xfrm>
          <a:off x="84831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5" name="n_3aveValue【道路】&#10;一人当たり延長"/>
        <xdr:cNvSpPr txBox="1"/>
      </xdr:nvSpPr>
      <xdr:spPr>
        <a:xfrm>
          <a:off x="7594111" y="66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6" name="n_4aveValue【道路】&#10;一人当たり延長"/>
        <xdr:cNvSpPr txBox="1"/>
      </xdr:nvSpPr>
      <xdr:spPr>
        <a:xfrm>
          <a:off x="6705111"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117880</xdr:rowOff>
    </xdr:from>
    <xdr:ext cx="534377" cy="259045"/>
    <xdr:sp macro="" textlink="">
      <xdr:nvSpPr>
        <xdr:cNvPr id="147" name="n_1mainValue【道路】&#10;一人当たり延長"/>
        <xdr:cNvSpPr txBox="1"/>
      </xdr:nvSpPr>
      <xdr:spPr>
        <a:xfrm>
          <a:off x="9359411" y="69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67283</xdr:rowOff>
    </xdr:from>
    <xdr:ext cx="534377" cy="259045"/>
    <xdr:sp macro="" textlink="">
      <xdr:nvSpPr>
        <xdr:cNvPr id="148" name="n_2mainValue【道路】&#10;一人当たり延長"/>
        <xdr:cNvSpPr txBox="1"/>
      </xdr:nvSpPr>
      <xdr:spPr>
        <a:xfrm>
          <a:off x="8483111" y="70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97438</xdr:rowOff>
    </xdr:from>
    <xdr:ext cx="534377" cy="259045"/>
    <xdr:sp macro="" textlink="">
      <xdr:nvSpPr>
        <xdr:cNvPr id="149" name="n_3mainValue【道路】&#10;一人当たり延長"/>
        <xdr:cNvSpPr txBox="1"/>
      </xdr:nvSpPr>
      <xdr:spPr>
        <a:xfrm>
          <a:off x="7594111" y="71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140187</xdr:rowOff>
    </xdr:from>
    <xdr:ext cx="534377" cy="259045"/>
    <xdr:sp macro="" textlink="">
      <xdr:nvSpPr>
        <xdr:cNvPr id="150" name="n_4mainValue【道路】&#10;一人当たり延長"/>
        <xdr:cNvSpPr txBox="1"/>
      </xdr:nvSpPr>
      <xdr:spPr>
        <a:xfrm>
          <a:off x="6705111" y="71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80" name="【橋りょう・トンネ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42545</xdr:rowOff>
    </xdr:from>
    <xdr:to>
      <xdr:col>24</xdr:col>
      <xdr:colOff>114300</xdr:colOff>
      <xdr:row>60</xdr:row>
      <xdr:rowOff>144145</xdr:rowOff>
    </xdr:to>
    <xdr:sp macro="" textlink="">
      <xdr:nvSpPr>
        <xdr:cNvPr id="191" name="楕円 190"/>
        <xdr:cNvSpPr/>
      </xdr:nvSpPr>
      <xdr:spPr>
        <a:xfrm>
          <a:off x="4584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20972</xdr:rowOff>
    </xdr:from>
    <xdr:ext cx="405111" cy="259045"/>
    <xdr:sp macro="" textlink="">
      <xdr:nvSpPr>
        <xdr:cNvPr id="192" name="【橋りょう・トンネル】&#10;有形固定資産減価償却率該当値テキスト"/>
        <xdr:cNvSpPr txBox="1"/>
      </xdr:nvSpPr>
      <xdr:spPr>
        <a:xfrm>
          <a:off x="4673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3" name="楕円 192"/>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93345</xdr:rowOff>
    </xdr:to>
    <xdr:cxnSp macro="">
      <xdr:nvCxnSpPr>
        <xdr:cNvPr id="194" name="直線コネクタ 193"/>
        <xdr:cNvCxnSpPr/>
      </xdr:nvCxnSpPr>
      <xdr:spPr>
        <a:xfrm>
          <a:off x="3797300" y="103441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95" name="楕円 194"/>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17145</xdr:rowOff>
    </xdr:from>
    <xdr:to>
      <xdr:col>19</xdr:col>
      <xdr:colOff>177800</xdr:colOff>
      <xdr:row>60</xdr:row>
      <xdr:rowOff>57150</xdr:rowOff>
    </xdr:to>
    <xdr:cxnSp macro="">
      <xdr:nvCxnSpPr>
        <xdr:cNvPr id="196" name="直線コネクタ 195"/>
        <xdr:cNvCxnSpPr/>
      </xdr:nvCxnSpPr>
      <xdr:spPr>
        <a:xfrm>
          <a:off x="2908300" y="1030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197" name="楕円 196"/>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78105</xdr:rowOff>
    </xdr:from>
    <xdr:to>
      <xdr:col>15</xdr:col>
      <xdr:colOff>50800</xdr:colOff>
      <xdr:row>60</xdr:row>
      <xdr:rowOff>17145</xdr:rowOff>
    </xdr:to>
    <xdr:cxnSp macro="">
      <xdr:nvCxnSpPr>
        <xdr:cNvPr id="198" name="直線コネクタ 197"/>
        <xdr:cNvCxnSpPr/>
      </xdr:nvCxnSpPr>
      <xdr:spPr>
        <a:xfrm>
          <a:off x="2019300" y="1019365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xdr:rowOff>
    </xdr:from>
    <xdr:to>
      <xdr:col>6</xdr:col>
      <xdr:colOff>38100</xdr:colOff>
      <xdr:row>60</xdr:row>
      <xdr:rowOff>113665</xdr:rowOff>
    </xdr:to>
    <xdr:sp macro="" textlink="">
      <xdr:nvSpPr>
        <xdr:cNvPr id="199" name="楕円 198"/>
        <xdr:cNvSpPr/>
      </xdr:nvSpPr>
      <xdr:spPr>
        <a:xfrm>
          <a:off x="1079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78105</xdr:rowOff>
    </xdr:from>
    <xdr:to>
      <xdr:col>10</xdr:col>
      <xdr:colOff>114300</xdr:colOff>
      <xdr:row>60</xdr:row>
      <xdr:rowOff>62865</xdr:rowOff>
    </xdr:to>
    <xdr:cxnSp macro="">
      <xdr:nvCxnSpPr>
        <xdr:cNvPr id="200" name="直線コネクタ 199"/>
        <xdr:cNvCxnSpPr/>
      </xdr:nvCxnSpPr>
      <xdr:spPr>
        <a:xfrm flipV="1">
          <a:off x="1130300" y="1019365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201" name="n_1aveValue【橋りょう・トンネ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2" name="n_2aveValue【橋りょう・トンネル】&#10;有形固定資産減価償却率"/>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3"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4" name="n_4aveValue【橋りょう・トンネル】&#10;有形固定資産減価償却率"/>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99077</xdr:rowOff>
    </xdr:from>
    <xdr:ext cx="405111" cy="259045"/>
    <xdr:sp macro="" textlink="">
      <xdr:nvSpPr>
        <xdr:cNvPr id="205" name="n_1mainValue【橋りょう・トンネ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59072</xdr:rowOff>
    </xdr:from>
    <xdr:ext cx="405111" cy="259045"/>
    <xdr:sp macro="" textlink="">
      <xdr:nvSpPr>
        <xdr:cNvPr id="206" name="n_2mainValue【橋りょう・トンネル】&#10;有形固定資産減価償却率"/>
        <xdr:cNvSpPr txBox="1"/>
      </xdr:nvSpPr>
      <xdr:spPr>
        <a:xfrm>
          <a:off x="2705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120032</xdr:rowOff>
    </xdr:from>
    <xdr:ext cx="405111" cy="259045"/>
    <xdr:sp macro="" textlink="">
      <xdr:nvSpPr>
        <xdr:cNvPr id="207" name="n_3mainValue【橋りょう・トンネル】&#10;有形固定資産減価償却率"/>
        <xdr:cNvSpPr txBox="1"/>
      </xdr:nvSpPr>
      <xdr:spPr>
        <a:xfrm>
          <a:off x="18167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104792</xdr:rowOff>
    </xdr:from>
    <xdr:ext cx="405111" cy="259045"/>
    <xdr:sp macro="" textlink="">
      <xdr:nvSpPr>
        <xdr:cNvPr id="208" name="n_4mainValue【橋りょう・トンネル】&#10;有形固定資産減価償却率"/>
        <xdr:cNvSpPr txBox="1"/>
      </xdr:nvSpPr>
      <xdr:spPr>
        <a:xfrm>
          <a:off x="927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9" name="【橋りょう・トンネル】&#10;一人当たり有形固定資産（償却資産）額平均値テキスト"/>
        <xdr:cNvSpPr txBox="1"/>
      </xdr:nvSpPr>
      <xdr:spPr>
        <a:xfrm>
          <a:off x="10515600"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134155</xdr:rowOff>
    </xdr:from>
    <xdr:to>
      <xdr:col>55</xdr:col>
      <xdr:colOff>50800</xdr:colOff>
      <xdr:row>59</xdr:row>
      <xdr:rowOff>64305</xdr:rowOff>
    </xdr:to>
    <xdr:sp macro="" textlink="">
      <xdr:nvSpPr>
        <xdr:cNvPr id="250" name="楕円 249"/>
        <xdr:cNvSpPr/>
      </xdr:nvSpPr>
      <xdr:spPr>
        <a:xfrm>
          <a:off x="10426700" y="100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157032</xdr:rowOff>
    </xdr:from>
    <xdr:ext cx="599010" cy="259045"/>
    <xdr:sp macro="" textlink="">
      <xdr:nvSpPr>
        <xdr:cNvPr id="251" name="【橋りょう・トンネル】&#10;一人当たり有形固定資産（償却資産）額該当値テキスト"/>
        <xdr:cNvSpPr txBox="1"/>
      </xdr:nvSpPr>
      <xdr:spPr>
        <a:xfrm>
          <a:off x="10515600" y="992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151278</xdr:rowOff>
    </xdr:from>
    <xdr:to>
      <xdr:col>50</xdr:col>
      <xdr:colOff>165100</xdr:colOff>
      <xdr:row>59</xdr:row>
      <xdr:rowOff>81428</xdr:rowOff>
    </xdr:to>
    <xdr:sp macro="" textlink="">
      <xdr:nvSpPr>
        <xdr:cNvPr id="252" name="楕円 251"/>
        <xdr:cNvSpPr/>
      </xdr:nvSpPr>
      <xdr:spPr>
        <a:xfrm>
          <a:off x="9588500" y="100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13505</xdr:rowOff>
    </xdr:from>
    <xdr:to>
      <xdr:col>55</xdr:col>
      <xdr:colOff>0</xdr:colOff>
      <xdr:row>59</xdr:row>
      <xdr:rowOff>30628</xdr:rowOff>
    </xdr:to>
    <xdr:cxnSp macro="">
      <xdr:nvCxnSpPr>
        <xdr:cNvPr id="253" name="直線コネクタ 252"/>
        <xdr:cNvCxnSpPr/>
      </xdr:nvCxnSpPr>
      <xdr:spPr>
        <a:xfrm flipV="1">
          <a:off x="9639300" y="10129055"/>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166681</xdr:rowOff>
    </xdr:from>
    <xdr:to>
      <xdr:col>46</xdr:col>
      <xdr:colOff>38100</xdr:colOff>
      <xdr:row>59</xdr:row>
      <xdr:rowOff>96831</xdr:rowOff>
    </xdr:to>
    <xdr:sp macro="" textlink="">
      <xdr:nvSpPr>
        <xdr:cNvPr id="254" name="楕円 253"/>
        <xdr:cNvSpPr/>
      </xdr:nvSpPr>
      <xdr:spPr>
        <a:xfrm>
          <a:off x="8699500" y="101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30628</xdr:rowOff>
    </xdr:from>
    <xdr:to>
      <xdr:col>50</xdr:col>
      <xdr:colOff>114300</xdr:colOff>
      <xdr:row>59</xdr:row>
      <xdr:rowOff>46031</xdr:rowOff>
    </xdr:to>
    <xdr:cxnSp macro="">
      <xdr:nvCxnSpPr>
        <xdr:cNvPr id="255" name="直線コネクタ 254"/>
        <xdr:cNvCxnSpPr/>
      </xdr:nvCxnSpPr>
      <xdr:spPr>
        <a:xfrm flipV="1">
          <a:off x="8750300" y="10146178"/>
          <a:ext cx="8890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118585</xdr:rowOff>
    </xdr:from>
    <xdr:to>
      <xdr:col>41</xdr:col>
      <xdr:colOff>101600</xdr:colOff>
      <xdr:row>59</xdr:row>
      <xdr:rowOff>48735</xdr:rowOff>
    </xdr:to>
    <xdr:sp macro="" textlink="">
      <xdr:nvSpPr>
        <xdr:cNvPr id="256" name="楕円 255"/>
        <xdr:cNvSpPr/>
      </xdr:nvSpPr>
      <xdr:spPr>
        <a:xfrm>
          <a:off x="7810500" y="100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169385</xdr:rowOff>
    </xdr:from>
    <xdr:to>
      <xdr:col>45</xdr:col>
      <xdr:colOff>177800</xdr:colOff>
      <xdr:row>59</xdr:row>
      <xdr:rowOff>46031</xdr:rowOff>
    </xdr:to>
    <xdr:cxnSp macro="">
      <xdr:nvCxnSpPr>
        <xdr:cNvPr id="257" name="直線コネクタ 256"/>
        <xdr:cNvCxnSpPr/>
      </xdr:nvCxnSpPr>
      <xdr:spPr>
        <a:xfrm>
          <a:off x="7861300" y="10113485"/>
          <a:ext cx="889000" cy="4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117435</xdr:rowOff>
    </xdr:from>
    <xdr:to>
      <xdr:col>36</xdr:col>
      <xdr:colOff>165100</xdr:colOff>
      <xdr:row>60</xdr:row>
      <xdr:rowOff>47585</xdr:rowOff>
    </xdr:to>
    <xdr:sp macro="" textlink="">
      <xdr:nvSpPr>
        <xdr:cNvPr id="258" name="楕円 257"/>
        <xdr:cNvSpPr/>
      </xdr:nvSpPr>
      <xdr:spPr>
        <a:xfrm>
          <a:off x="6921500" y="102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169385</xdr:rowOff>
    </xdr:from>
    <xdr:to>
      <xdr:col>41</xdr:col>
      <xdr:colOff>50800</xdr:colOff>
      <xdr:row>59</xdr:row>
      <xdr:rowOff>168235</xdr:rowOff>
    </xdr:to>
    <xdr:cxnSp macro="">
      <xdr:nvCxnSpPr>
        <xdr:cNvPr id="259" name="直線コネクタ 258"/>
        <xdr:cNvCxnSpPr/>
      </xdr:nvCxnSpPr>
      <xdr:spPr>
        <a:xfrm flipV="1">
          <a:off x="6972300" y="10113485"/>
          <a:ext cx="889000" cy="17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60" name="n_1aveValue【橋りょう・トンネル】&#10;一人当たり有形固定資産（償却資産）額"/>
        <xdr:cNvSpPr txBox="1"/>
      </xdr:nvSpPr>
      <xdr:spPr>
        <a:xfrm>
          <a:off x="9327095" y="106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20261</xdr:rowOff>
    </xdr:from>
    <xdr:ext cx="599010" cy="259045"/>
    <xdr:sp macro="" textlink="">
      <xdr:nvSpPr>
        <xdr:cNvPr id="261" name="n_2aveValue【橋りょう・トンネル】&#10;一人当たり有形固定資産（償却資産）額"/>
        <xdr:cNvSpPr txBox="1"/>
      </xdr:nvSpPr>
      <xdr:spPr>
        <a:xfrm>
          <a:off x="84507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45220</xdr:rowOff>
    </xdr:from>
    <xdr:ext cx="599010" cy="259045"/>
    <xdr:sp macro="" textlink="">
      <xdr:nvSpPr>
        <xdr:cNvPr id="262" name="n_3aveValue【橋りょう・トンネル】&#10;一人当たり有形固定資産（償却資産）額"/>
        <xdr:cNvSpPr txBox="1"/>
      </xdr:nvSpPr>
      <xdr:spPr>
        <a:xfrm>
          <a:off x="7561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95173</xdr:rowOff>
    </xdr:from>
    <xdr:ext cx="599010" cy="259045"/>
    <xdr:sp macro="" textlink="">
      <xdr:nvSpPr>
        <xdr:cNvPr id="263" name="n_4aveValue【橋りょう・トンネル】&#10;一人当たり有形固定資産（償却資産）額"/>
        <xdr:cNvSpPr txBox="1"/>
      </xdr:nvSpPr>
      <xdr:spPr>
        <a:xfrm>
          <a:off x="6672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97955</xdr:rowOff>
    </xdr:from>
    <xdr:ext cx="599010" cy="259045"/>
    <xdr:sp macro="" textlink="">
      <xdr:nvSpPr>
        <xdr:cNvPr id="264" name="n_1mainValue【橋りょう・トンネル】&#10;一人当たり有形固定資産（償却資産）額"/>
        <xdr:cNvSpPr txBox="1"/>
      </xdr:nvSpPr>
      <xdr:spPr>
        <a:xfrm>
          <a:off x="9327095" y="987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113358</xdr:rowOff>
    </xdr:from>
    <xdr:ext cx="599010" cy="259045"/>
    <xdr:sp macro="" textlink="">
      <xdr:nvSpPr>
        <xdr:cNvPr id="265" name="n_2mainValue【橋りょう・トンネル】&#10;一人当たり有形固定資産（償却資産）額"/>
        <xdr:cNvSpPr txBox="1"/>
      </xdr:nvSpPr>
      <xdr:spPr>
        <a:xfrm>
          <a:off x="8450795" y="988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65262</xdr:rowOff>
    </xdr:from>
    <xdr:ext cx="599010" cy="259045"/>
    <xdr:sp macro="" textlink="">
      <xdr:nvSpPr>
        <xdr:cNvPr id="266" name="n_3mainValue【橋りょう・トンネル】&#10;一人当たり有形固定資産（償却資産）額"/>
        <xdr:cNvSpPr txBox="1"/>
      </xdr:nvSpPr>
      <xdr:spPr>
        <a:xfrm>
          <a:off x="7561795" y="98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64112</xdr:rowOff>
    </xdr:from>
    <xdr:ext cx="599010" cy="259045"/>
    <xdr:sp macro="" textlink="">
      <xdr:nvSpPr>
        <xdr:cNvPr id="267" name="n_4mainValue【橋りょう・トンネル】&#10;一人当たり有形固定資産（償却資産）額"/>
        <xdr:cNvSpPr txBox="1"/>
      </xdr:nvSpPr>
      <xdr:spPr>
        <a:xfrm>
          <a:off x="6672795" y="1000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160655</xdr:rowOff>
    </xdr:from>
    <xdr:to>
      <xdr:col>24</xdr:col>
      <xdr:colOff>114300</xdr:colOff>
      <xdr:row>85</xdr:row>
      <xdr:rowOff>90805</xdr:rowOff>
    </xdr:to>
    <xdr:sp macro="" textlink="">
      <xdr:nvSpPr>
        <xdr:cNvPr id="308" name="楕円 307"/>
        <xdr:cNvSpPr/>
      </xdr:nvSpPr>
      <xdr:spPr>
        <a:xfrm>
          <a:off x="4584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139082</xdr:rowOff>
    </xdr:from>
    <xdr:ext cx="405111" cy="259045"/>
    <xdr:sp macro="" textlink="">
      <xdr:nvSpPr>
        <xdr:cNvPr id="309" name="【公営住宅】&#10;有形固定資産減価償却率該当値テキスト"/>
        <xdr:cNvSpPr txBox="1"/>
      </xdr:nvSpPr>
      <xdr:spPr>
        <a:xfrm>
          <a:off x="4673600"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139700</xdr:rowOff>
    </xdr:from>
    <xdr:to>
      <xdr:col>20</xdr:col>
      <xdr:colOff>38100</xdr:colOff>
      <xdr:row>85</xdr:row>
      <xdr:rowOff>69850</xdr:rowOff>
    </xdr:to>
    <xdr:sp macro="" textlink="">
      <xdr:nvSpPr>
        <xdr:cNvPr id="310" name="楕円 309"/>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19050</xdr:rowOff>
    </xdr:from>
    <xdr:to>
      <xdr:col>24</xdr:col>
      <xdr:colOff>63500</xdr:colOff>
      <xdr:row>85</xdr:row>
      <xdr:rowOff>40005</xdr:rowOff>
    </xdr:to>
    <xdr:cxnSp macro="">
      <xdr:nvCxnSpPr>
        <xdr:cNvPr id="311" name="直線コネクタ 310"/>
        <xdr:cNvCxnSpPr/>
      </xdr:nvCxnSpPr>
      <xdr:spPr>
        <a:xfrm>
          <a:off x="3797300" y="145923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114936</xdr:rowOff>
    </xdr:from>
    <xdr:to>
      <xdr:col>15</xdr:col>
      <xdr:colOff>101600</xdr:colOff>
      <xdr:row>85</xdr:row>
      <xdr:rowOff>45086</xdr:rowOff>
    </xdr:to>
    <xdr:sp macro="" textlink="">
      <xdr:nvSpPr>
        <xdr:cNvPr id="312" name="楕円 311"/>
        <xdr:cNvSpPr/>
      </xdr:nvSpPr>
      <xdr:spPr>
        <a:xfrm>
          <a:off x="2857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165736</xdr:rowOff>
    </xdr:from>
    <xdr:to>
      <xdr:col>19</xdr:col>
      <xdr:colOff>177800</xdr:colOff>
      <xdr:row>85</xdr:row>
      <xdr:rowOff>19050</xdr:rowOff>
    </xdr:to>
    <xdr:cxnSp macro="">
      <xdr:nvCxnSpPr>
        <xdr:cNvPr id="313" name="直線コネクタ 312"/>
        <xdr:cNvCxnSpPr/>
      </xdr:nvCxnSpPr>
      <xdr:spPr>
        <a:xfrm>
          <a:off x="2908300" y="145675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90170</xdr:rowOff>
    </xdr:from>
    <xdr:to>
      <xdr:col>10</xdr:col>
      <xdr:colOff>165100</xdr:colOff>
      <xdr:row>85</xdr:row>
      <xdr:rowOff>20320</xdr:rowOff>
    </xdr:to>
    <xdr:sp macro="" textlink="">
      <xdr:nvSpPr>
        <xdr:cNvPr id="314" name="楕円 313"/>
        <xdr:cNvSpPr/>
      </xdr:nvSpPr>
      <xdr:spPr>
        <a:xfrm>
          <a:off x="196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140970</xdr:rowOff>
    </xdr:from>
    <xdr:to>
      <xdr:col>15</xdr:col>
      <xdr:colOff>50800</xdr:colOff>
      <xdr:row>84</xdr:row>
      <xdr:rowOff>165736</xdr:rowOff>
    </xdr:to>
    <xdr:cxnSp macro="">
      <xdr:nvCxnSpPr>
        <xdr:cNvPr id="315" name="直線コネクタ 314"/>
        <xdr:cNvCxnSpPr/>
      </xdr:nvCxnSpPr>
      <xdr:spPr>
        <a:xfrm>
          <a:off x="2019300" y="145427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36830</xdr:rowOff>
    </xdr:from>
    <xdr:to>
      <xdr:col>6</xdr:col>
      <xdr:colOff>38100</xdr:colOff>
      <xdr:row>84</xdr:row>
      <xdr:rowOff>138430</xdr:rowOff>
    </xdr:to>
    <xdr:sp macro="" textlink="">
      <xdr:nvSpPr>
        <xdr:cNvPr id="316" name="楕円 315"/>
        <xdr:cNvSpPr/>
      </xdr:nvSpPr>
      <xdr:spPr>
        <a:xfrm>
          <a:off x="1079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87630</xdr:rowOff>
    </xdr:from>
    <xdr:to>
      <xdr:col>10</xdr:col>
      <xdr:colOff>114300</xdr:colOff>
      <xdr:row>84</xdr:row>
      <xdr:rowOff>140970</xdr:rowOff>
    </xdr:to>
    <xdr:cxnSp macro="">
      <xdr:nvCxnSpPr>
        <xdr:cNvPr id="317" name="直線コネクタ 316"/>
        <xdr:cNvCxnSpPr/>
      </xdr:nvCxnSpPr>
      <xdr:spPr>
        <a:xfrm>
          <a:off x="1130300" y="144894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9" name="n_2aveValue【公営住宅】&#10;有形固定資産減価償却率"/>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20" name="n_3aveValue【公営住宅】&#10;有形固定資産減価償却率"/>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21" name="n_4aveValue【公営住宅】&#10;有形固定資産減価償却率"/>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60977</xdr:rowOff>
    </xdr:from>
    <xdr:ext cx="405111" cy="259045"/>
    <xdr:sp macro="" textlink="">
      <xdr:nvSpPr>
        <xdr:cNvPr id="322" name="n_1mainValue【公営住宅】&#10;有形固定資産減価償却率"/>
        <xdr:cNvSpPr txBox="1"/>
      </xdr:nvSpPr>
      <xdr:spPr>
        <a:xfrm>
          <a:off x="3582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36213</xdr:rowOff>
    </xdr:from>
    <xdr:ext cx="405111" cy="259045"/>
    <xdr:sp macro="" textlink="">
      <xdr:nvSpPr>
        <xdr:cNvPr id="323" name="n_2mainValue【公営住宅】&#10;有形固定資産減価償却率"/>
        <xdr:cNvSpPr txBox="1"/>
      </xdr:nvSpPr>
      <xdr:spPr>
        <a:xfrm>
          <a:off x="2705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324" name="n_3mainValue【公営住宅】&#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129557</xdr:rowOff>
    </xdr:from>
    <xdr:ext cx="405111" cy="259045"/>
    <xdr:sp macro="" textlink="">
      <xdr:nvSpPr>
        <xdr:cNvPr id="325" name="n_4mainValue【公営住宅】&#10;有形固定資産減価償却率"/>
        <xdr:cNvSpPr txBox="1"/>
      </xdr:nvSpPr>
      <xdr:spPr>
        <a:xfrm>
          <a:off x="927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85852</xdr:rowOff>
    </xdr:from>
    <xdr:to>
      <xdr:col>55</xdr:col>
      <xdr:colOff>50800</xdr:colOff>
      <xdr:row>86</xdr:row>
      <xdr:rowOff>16002</xdr:rowOff>
    </xdr:to>
    <xdr:sp macro="" textlink="">
      <xdr:nvSpPr>
        <xdr:cNvPr id="365" name="楕円 364"/>
        <xdr:cNvSpPr/>
      </xdr:nvSpPr>
      <xdr:spPr>
        <a:xfrm>
          <a:off x="10426700" y="146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779</xdr:rowOff>
    </xdr:from>
    <xdr:ext cx="469744" cy="259045"/>
    <xdr:sp macro="" textlink="">
      <xdr:nvSpPr>
        <xdr:cNvPr id="366" name="【公営住宅】&#10;一人当たり面積該当値テキスト"/>
        <xdr:cNvSpPr txBox="1"/>
      </xdr:nvSpPr>
      <xdr:spPr>
        <a:xfrm>
          <a:off x="10515600" y="1457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88392</xdr:rowOff>
    </xdr:from>
    <xdr:to>
      <xdr:col>50</xdr:col>
      <xdr:colOff>165100</xdr:colOff>
      <xdr:row>86</xdr:row>
      <xdr:rowOff>18542</xdr:rowOff>
    </xdr:to>
    <xdr:sp macro="" textlink="">
      <xdr:nvSpPr>
        <xdr:cNvPr id="367" name="楕円 366"/>
        <xdr:cNvSpPr/>
      </xdr:nvSpPr>
      <xdr:spPr>
        <a:xfrm>
          <a:off x="9588500" y="146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136652</xdr:rowOff>
    </xdr:from>
    <xdr:to>
      <xdr:col>55</xdr:col>
      <xdr:colOff>0</xdr:colOff>
      <xdr:row>85</xdr:row>
      <xdr:rowOff>139192</xdr:rowOff>
    </xdr:to>
    <xdr:cxnSp macro="">
      <xdr:nvCxnSpPr>
        <xdr:cNvPr id="368" name="直線コネクタ 367"/>
        <xdr:cNvCxnSpPr/>
      </xdr:nvCxnSpPr>
      <xdr:spPr>
        <a:xfrm flipV="1">
          <a:off x="9639300" y="14709902"/>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91439</xdr:rowOff>
    </xdr:from>
    <xdr:to>
      <xdr:col>46</xdr:col>
      <xdr:colOff>38100</xdr:colOff>
      <xdr:row>86</xdr:row>
      <xdr:rowOff>21589</xdr:rowOff>
    </xdr:to>
    <xdr:sp macro="" textlink="">
      <xdr:nvSpPr>
        <xdr:cNvPr id="369" name="楕円 368"/>
        <xdr:cNvSpPr/>
      </xdr:nvSpPr>
      <xdr:spPr>
        <a:xfrm>
          <a:off x="8699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139192</xdr:rowOff>
    </xdr:from>
    <xdr:to>
      <xdr:col>50</xdr:col>
      <xdr:colOff>114300</xdr:colOff>
      <xdr:row>85</xdr:row>
      <xdr:rowOff>142239</xdr:rowOff>
    </xdr:to>
    <xdr:cxnSp macro="">
      <xdr:nvCxnSpPr>
        <xdr:cNvPr id="370" name="直線コネクタ 369"/>
        <xdr:cNvCxnSpPr/>
      </xdr:nvCxnSpPr>
      <xdr:spPr>
        <a:xfrm flipV="1">
          <a:off x="8750300" y="1471244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93853</xdr:rowOff>
    </xdr:from>
    <xdr:to>
      <xdr:col>41</xdr:col>
      <xdr:colOff>101600</xdr:colOff>
      <xdr:row>86</xdr:row>
      <xdr:rowOff>24003</xdr:rowOff>
    </xdr:to>
    <xdr:sp macro="" textlink="">
      <xdr:nvSpPr>
        <xdr:cNvPr id="371" name="楕円 370"/>
        <xdr:cNvSpPr/>
      </xdr:nvSpPr>
      <xdr:spPr>
        <a:xfrm>
          <a:off x="7810500" y="14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142239</xdr:rowOff>
    </xdr:from>
    <xdr:to>
      <xdr:col>45</xdr:col>
      <xdr:colOff>177800</xdr:colOff>
      <xdr:row>85</xdr:row>
      <xdr:rowOff>144653</xdr:rowOff>
    </xdr:to>
    <xdr:cxnSp macro="">
      <xdr:nvCxnSpPr>
        <xdr:cNvPr id="372" name="直線コネクタ 371"/>
        <xdr:cNvCxnSpPr/>
      </xdr:nvCxnSpPr>
      <xdr:spPr>
        <a:xfrm flipV="1">
          <a:off x="7861300" y="14715489"/>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98552</xdr:rowOff>
    </xdr:from>
    <xdr:to>
      <xdr:col>36</xdr:col>
      <xdr:colOff>165100</xdr:colOff>
      <xdr:row>86</xdr:row>
      <xdr:rowOff>28702</xdr:rowOff>
    </xdr:to>
    <xdr:sp macro="" textlink="">
      <xdr:nvSpPr>
        <xdr:cNvPr id="373" name="楕円 372"/>
        <xdr:cNvSpPr/>
      </xdr:nvSpPr>
      <xdr:spPr>
        <a:xfrm>
          <a:off x="6921500" y="146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144653</xdr:rowOff>
    </xdr:from>
    <xdr:to>
      <xdr:col>41</xdr:col>
      <xdr:colOff>50800</xdr:colOff>
      <xdr:row>85</xdr:row>
      <xdr:rowOff>149352</xdr:rowOff>
    </xdr:to>
    <xdr:cxnSp macro="">
      <xdr:nvCxnSpPr>
        <xdr:cNvPr id="374" name="直線コネクタ 373"/>
        <xdr:cNvCxnSpPr/>
      </xdr:nvCxnSpPr>
      <xdr:spPr>
        <a:xfrm flipV="1">
          <a:off x="6972300" y="1471790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9669</xdr:rowOff>
    </xdr:from>
    <xdr:ext cx="469744" cy="259045"/>
    <xdr:sp macro="" textlink="">
      <xdr:nvSpPr>
        <xdr:cNvPr id="379" name="n_1mainValue【公営住宅】&#10;一人当たり面積"/>
        <xdr:cNvSpPr txBox="1"/>
      </xdr:nvSpPr>
      <xdr:spPr>
        <a:xfrm>
          <a:off x="9391727" y="14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12716</xdr:rowOff>
    </xdr:from>
    <xdr:ext cx="469744" cy="259045"/>
    <xdr:sp macro="" textlink="">
      <xdr:nvSpPr>
        <xdr:cNvPr id="380" name="n_2mainValue【公営住宅】&#10;一人当たり面積"/>
        <xdr:cNvSpPr txBox="1"/>
      </xdr:nvSpPr>
      <xdr:spPr>
        <a:xfrm>
          <a:off x="8515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15130</xdr:rowOff>
    </xdr:from>
    <xdr:ext cx="469744" cy="259045"/>
    <xdr:sp macro="" textlink="">
      <xdr:nvSpPr>
        <xdr:cNvPr id="381" name="n_3mainValue【公営住宅】&#10;一人当たり面積"/>
        <xdr:cNvSpPr txBox="1"/>
      </xdr:nvSpPr>
      <xdr:spPr>
        <a:xfrm>
          <a:off x="7626427" y="1475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19829</xdr:rowOff>
    </xdr:from>
    <xdr:ext cx="469744" cy="259045"/>
    <xdr:sp macro="" textlink="">
      <xdr:nvSpPr>
        <xdr:cNvPr id="382" name="n_4mainValue【公営住宅】&#10;一人当たり面積"/>
        <xdr:cNvSpPr txBox="1"/>
      </xdr:nvSpPr>
      <xdr:spPr>
        <a:xfrm>
          <a:off x="6737427" y="147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80011</xdr:rowOff>
    </xdr:from>
    <xdr:to>
      <xdr:col>24</xdr:col>
      <xdr:colOff>62865</xdr:colOff>
      <xdr:row>107</xdr:row>
      <xdr:rowOff>102870</xdr:rowOff>
    </xdr:to>
    <xdr:cxnSp macro="">
      <xdr:nvCxnSpPr>
        <xdr:cNvPr id="406" name="直線コネクタ 405"/>
        <xdr:cNvCxnSpPr/>
      </xdr:nvCxnSpPr>
      <xdr:spPr>
        <a:xfrm flipV="1">
          <a:off x="4634865" y="1722501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106697</xdr:rowOff>
    </xdr:from>
    <xdr:ext cx="405111" cy="259045"/>
    <xdr:sp macro="" textlink="">
      <xdr:nvSpPr>
        <xdr:cNvPr id="407" name="【港湾・漁港】&#10;有形固定資産減価償却率最小値テキスト"/>
        <xdr:cNvSpPr txBox="1"/>
      </xdr:nvSpPr>
      <xdr:spPr>
        <a:xfrm>
          <a:off x="4673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102870</xdr:rowOff>
    </xdr:from>
    <xdr:to>
      <xdr:col>24</xdr:col>
      <xdr:colOff>152400</xdr:colOff>
      <xdr:row>107</xdr:row>
      <xdr:rowOff>102870</xdr:rowOff>
    </xdr:to>
    <xdr:cxnSp macro="">
      <xdr:nvCxnSpPr>
        <xdr:cNvPr id="408" name="直線コネクタ 407"/>
        <xdr:cNvCxnSpPr/>
      </xdr:nvCxnSpPr>
      <xdr:spPr>
        <a:xfrm>
          <a:off x="4546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26688</xdr:rowOff>
    </xdr:from>
    <xdr:ext cx="340478" cy="259045"/>
    <xdr:sp macro="" textlink="">
      <xdr:nvSpPr>
        <xdr:cNvPr id="409" name="【港湾・漁港】&#10;有形固定資産減価償却率最大値テキスト"/>
        <xdr:cNvSpPr txBox="1"/>
      </xdr:nvSpPr>
      <xdr:spPr>
        <a:xfrm>
          <a:off x="4673600" y="17000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80011</xdr:rowOff>
    </xdr:from>
    <xdr:to>
      <xdr:col>24</xdr:col>
      <xdr:colOff>152400</xdr:colOff>
      <xdr:row>100</xdr:row>
      <xdr:rowOff>80011</xdr:rowOff>
    </xdr:to>
    <xdr:cxnSp macro="">
      <xdr:nvCxnSpPr>
        <xdr:cNvPr id="410" name="直線コネクタ 409"/>
        <xdr:cNvCxnSpPr/>
      </xdr:nvCxnSpPr>
      <xdr:spPr>
        <a:xfrm>
          <a:off x="4546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41927</xdr:rowOff>
    </xdr:from>
    <xdr:ext cx="405111" cy="259045"/>
    <xdr:sp macro="" textlink="">
      <xdr:nvSpPr>
        <xdr:cNvPr id="411" name="【港湾・漁港】&#10;有形固定資産減価償却率平均値テキスト"/>
        <xdr:cNvSpPr txBox="1"/>
      </xdr:nvSpPr>
      <xdr:spPr>
        <a:xfrm>
          <a:off x="4673600" y="1821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63500</xdr:rowOff>
    </xdr:from>
    <xdr:to>
      <xdr:col>24</xdr:col>
      <xdr:colOff>114300</xdr:colOff>
      <xdr:row>106</xdr:row>
      <xdr:rowOff>165100</xdr:rowOff>
    </xdr:to>
    <xdr:sp macro="" textlink="">
      <xdr:nvSpPr>
        <xdr:cNvPr id="412" name="フローチャート: 判断 411"/>
        <xdr:cNvSpPr/>
      </xdr:nvSpPr>
      <xdr:spPr>
        <a:xfrm>
          <a:off x="45847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33020</xdr:rowOff>
    </xdr:from>
    <xdr:to>
      <xdr:col>20</xdr:col>
      <xdr:colOff>38100</xdr:colOff>
      <xdr:row>106</xdr:row>
      <xdr:rowOff>134620</xdr:rowOff>
    </xdr:to>
    <xdr:sp macro="" textlink="">
      <xdr:nvSpPr>
        <xdr:cNvPr id="413" name="フローチャート: 判断 412"/>
        <xdr:cNvSpPr/>
      </xdr:nvSpPr>
      <xdr:spPr>
        <a:xfrm>
          <a:off x="3746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14" name="フローチャート: 判断 413"/>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42545</xdr:rowOff>
    </xdr:from>
    <xdr:to>
      <xdr:col>10</xdr:col>
      <xdr:colOff>165100</xdr:colOff>
      <xdr:row>106</xdr:row>
      <xdr:rowOff>144145</xdr:rowOff>
    </xdr:to>
    <xdr:sp macro="" textlink="">
      <xdr:nvSpPr>
        <xdr:cNvPr id="415" name="フローチャート: 判断 414"/>
        <xdr:cNvSpPr/>
      </xdr:nvSpPr>
      <xdr:spPr>
        <a:xfrm>
          <a:off x="1968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6" name="フローチャート: 判断 415"/>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29211</xdr:rowOff>
    </xdr:from>
    <xdr:to>
      <xdr:col>24</xdr:col>
      <xdr:colOff>114300</xdr:colOff>
      <xdr:row>100</xdr:row>
      <xdr:rowOff>130811</xdr:rowOff>
    </xdr:to>
    <xdr:sp macro="" textlink="">
      <xdr:nvSpPr>
        <xdr:cNvPr id="422" name="楕円 421"/>
        <xdr:cNvSpPr/>
      </xdr:nvSpPr>
      <xdr:spPr>
        <a:xfrm>
          <a:off x="45847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153688</xdr:rowOff>
    </xdr:from>
    <xdr:ext cx="340478" cy="259045"/>
    <xdr:sp macro="" textlink="">
      <xdr:nvSpPr>
        <xdr:cNvPr id="423" name="【港湾・漁港】&#10;有形固定資産減価償却率該当値テキスト"/>
        <xdr:cNvSpPr txBox="1"/>
      </xdr:nvSpPr>
      <xdr:spPr>
        <a:xfrm>
          <a:off x="4673600" y="171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164464</xdr:rowOff>
    </xdr:from>
    <xdr:to>
      <xdr:col>20</xdr:col>
      <xdr:colOff>38100</xdr:colOff>
      <xdr:row>100</xdr:row>
      <xdr:rowOff>94614</xdr:rowOff>
    </xdr:to>
    <xdr:sp macro="" textlink="">
      <xdr:nvSpPr>
        <xdr:cNvPr id="424" name="楕円 423"/>
        <xdr:cNvSpPr/>
      </xdr:nvSpPr>
      <xdr:spPr>
        <a:xfrm>
          <a:off x="3746500" y="17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43814</xdr:rowOff>
    </xdr:from>
    <xdr:to>
      <xdr:col>24</xdr:col>
      <xdr:colOff>63500</xdr:colOff>
      <xdr:row>100</xdr:row>
      <xdr:rowOff>80011</xdr:rowOff>
    </xdr:to>
    <xdr:cxnSp macro="">
      <xdr:nvCxnSpPr>
        <xdr:cNvPr id="425" name="直線コネクタ 424"/>
        <xdr:cNvCxnSpPr/>
      </xdr:nvCxnSpPr>
      <xdr:spPr>
        <a:xfrm>
          <a:off x="3797300" y="171888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19686</xdr:rowOff>
    </xdr:from>
    <xdr:to>
      <xdr:col>15</xdr:col>
      <xdr:colOff>101600</xdr:colOff>
      <xdr:row>100</xdr:row>
      <xdr:rowOff>121286</xdr:rowOff>
    </xdr:to>
    <xdr:sp macro="" textlink="">
      <xdr:nvSpPr>
        <xdr:cNvPr id="426" name="楕円 425"/>
        <xdr:cNvSpPr/>
      </xdr:nvSpPr>
      <xdr:spPr>
        <a:xfrm>
          <a:off x="28575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43814</xdr:rowOff>
    </xdr:from>
    <xdr:to>
      <xdr:col>19</xdr:col>
      <xdr:colOff>177800</xdr:colOff>
      <xdr:row>100</xdr:row>
      <xdr:rowOff>70486</xdr:rowOff>
    </xdr:to>
    <xdr:cxnSp macro="">
      <xdr:nvCxnSpPr>
        <xdr:cNvPr id="427" name="直線コネクタ 426"/>
        <xdr:cNvCxnSpPr/>
      </xdr:nvCxnSpPr>
      <xdr:spPr>
        <a:xfrm flipV="1">
          <a:off x="2908300" y="171888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135889</xdr:rowOff>
    </xdr:from>
    <xdr:to>
      <xdr:col>10</xdr:col>
      <xdr:colOff>165100</xdr:colOff>
      <xdr:row>100</xdr:row>
      <xdr:rowOff>66039</xdr:rowOff>
    </xdr:to>
    <xdr:sp macro="" textlink="">
      <xdr:nvSpPr>
        <xdr:cNvPr id="428" name="楕円 427"/>
        <xdr:cNvSpPr/>
      </xdr:nvSpPr>
      <xdr:spPr>
        <a:xfrm>
          <a:off x="1968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15239</xdr:rowOff>
    </xdr:from>
    <xdr:to>
      <xdr:col>15</xdr:col>
      <xdr:colOff>50800</xdr:colOff>
      <xdr:row>100</xdr:row>
      <xdr:rowOff>70486</xdr:rowOff>
    </xdr:to>
    <xdr:cxnSp macro="">
      <xdr:nvCxnSpPr>
        <xdr:cNvPr id="429" name="直線コネクタ 428"/>
        <xdr:cNvCxnSpPr/>
      </xdr:nvCxnSpPr>
      <xdr:spPr>
        <a:xfrm>
          <a:off x="2019300" y="171602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120650</xdr:rowOff>
    </xdr:from>
    <xdr:to>
      <xdr:col>6</xdr:col>
      <xdr:colOff>38100</xdr:colOff>
      <xdr:row>100</xdr:row>
      <xdr:rowOff>50800</xdr:rowOff>
    </xdr:to>
    <xdr:sp macro="" textlink="">
      <xdr:nvSpPr>
        <xdr:cNvPr id="430" name="楕円 429"/>
        <xdr:cNvSpPr/>
      </xdr:nvSpPr>
      <xdr:spPr>
        <a:xfrm>
          <a:off x="1079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0</xdr:rowOff>
    </xdr:from>
    <xdr:to>
      <xdr:col>10</xdr:col>
      <xdr:colOff>114300</xdr:colOff>
      <xdr:row>100</xdr:row>
      <xdr:rowOff>15239</xdr:rowOff>
    </xdr:to>
    <xdr:cxnSp macro="">
      <xdr:nvCxnSpPr>
        <xdr:cNvPr id="431" name="直線コネクタ 430"/>
        <xdr:cNvCxnSpPr/>
      </xdr:nvCxnSpPr>
      <xdr:spPr>
        <a:xfrm>
          <a:off x="1130300" y="1714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125747</xdr:rowOff>
    </xdr:from>
    <xdr:ext cx="405111" cy="259045"/>
    <xdr:sp macro="" textlink="">
      <xdr:nvSpPr>
        <xdr:cNvPr id="432" name="n_1aveValue【港湾・漁港】&#10;有形固定資産減価償却率"/>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33" name="n_2aveValue【港湾・漁港】&#10;有形固定資産減価償却率"/>
        <xdr:cNvSpPr txBox="1"/>
      </xdr:nvSpPr>
      <xdr:spPr>
        <a:xfrm>
          <a:off x="2705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135272</xdr:rowOff>
    </xdr:from>
    <xdr:ext cx="405111" cy="259045"/>
    <xdr:sp macro="" textlink="">
      <xdr:nvSpPr>
        <xdr:cNvPr id="434" name="n_3aveValue【港湾・漁港】&#10;有形固定資産減価償却率"/>
        <xdr:cNvSpPr txBox="1"/>
      </xdr:nvSpPr>
      <xdr:spPr>
        <a:xfrm>
          <a:off x="1816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35" name="n_4aveValue【港湾・漁港】&#10;有形固定資産減価償却率"/>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111141</xdr:rowOff>
    </xdr:from>
    <xdr:ext cx="340478" cy="259045"/>
    <xdr:sp macro="" textlink="">
      <xdr:nvSpPr>
        <xdr:cNvPr id="436" name="n_1mainValue【港湾・漁港】&#10;有形固定資産減価償却率"/>
        <xdr:cNvSpPr txBox="1"/>
      </xdr:nvSpPr>
      <xdr:spPr>
        <a:xfrm>
          <a:off x="3614361" y="16913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137813</xdr:rowOff>
    </xdr:from>
    <xdr:ext cx="340478" cy="259045"/>
    <xdr:sp macro="" textlink="">
      <xdr:nvSpPr>
        <xdr:cNvPr id="437" name="n_2mainValue【港湾・漁港】&#10;有形固定資産減価償却率"/>
        <xdr:cNvSpPr txBox="1"/>
      </xdr:nvSpPr>
      <xdr:spPr>
        <a:xfrm>
          <a:off x="2738061" y="16939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82566</xdr:rowOff>
    </xdr:from>
    <xdr:ext cx="340478" cy="259045"/>
    <xdr:sp macro="" textlink="">
      <xdr:nvSpPr>
        <xdr:cNvPr id="438" name="n_3mainValue【港湾・漁港】&#10;有形固定資産減価償却率"/>
        <xdr:cNvSpPr txBox="1"/>
      </xdr:nvSpPr>
      <xdr:spPr>
        <a:xfrm>
          <a:off x="1849061" y="1688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67327</xdr:rowOff>
    </xdr:from>
    <xdr:ext cx="340478" cy="259045"/>
    <xdr:sp macro="" textlink="">
      <xdr:nvSpPr>
        <xdr:cNvPr id="439" name="n_4mainValue【港湾・漁港】&#10;有形固定資産減価償却率"/>
        <xdr:cNvSpPr txBox="1"/>
      </xdr:nvSpPr>
      <xdr:spPr>
        <a:xfrm>
          <a:off x="960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3" name="テキスト ボックス 452"/>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5" name="テキスト ボックス 454"/>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79347</xdr:rowOff>
    </xdr:from>
    <xdr:to>
      <xdr:col>54</xdr:col>
      <xdr:colOff>189865</xdr:colOff>
      <xdr:row>107</xdr:row>
      <xdr:rowOff>131880</xdr:rowOff>
    </xdr:to>
    <xdr:cxnSp macro="">
      <xdr:nvCxnSpPr>
        <xdr:cNvPr id="459" name="直線コネクタ 458"/>
        <xdr:cNvCxnSpPr/>
      </xdr:nvCxnSpPr>
      <xdr:spPr>
        <a:xfrm flipV="1">
          <a:off x="10476865" y="17224347"/>
          <a:ext cx="0" cy="1252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135707</xdr:rowOff>
    </xdr:from>
    <xdr:ext cx="469744" cy="259045"/>
    <xdr:sp macro="" textlink="">
      <xdr:nvSpPr>
        <xdr:cNvPr id="460" name="【港湾・漁港】&#10;一人当たり有形固定資産（償却資産）額最小値テキスト"/>
        <xdr:cNvSpPr txBox="1"/>
      </xdr:nvSpPr>
      <xdr:spPr>
        <a:xfrm>
          <a:off x="10515600" y="184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131880</xdr:rowOff>
    </xdr:from>
    <xdr:to>
      <xdr:col>55</xdr:col>
      <xdr:colOff>88900</xdr:colOff>
      <xdr:row>107</xdr:row>
      <xdr:rowOff>131880</xdr:rowOff>
    </xdr:to>
    <xdr:cxnSp macro="">
      <xdr:nvCxnSpPr>
        <xdr:cNvPr id="461" name="直線コネクタ 460"/>
        <xdr:cNvCxnSpPr/>
      </xdr:nvCxnSpPr>
      <xdr:spPr>
        <a:xfrm>
          <a:off x="10388600" y="1847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26024</xdr:rowOff>
    </xdr:from>
    <xdr:ext cx="690189" cy="259045"/>
    <xdr:sp macro="" textlink="">
      <xdr:nvSpPr>
        <xdr:cNvPr id="462" name="【港湾・漁港】&#10;一人当たり有形固定資産（償却資産）額最大値テキスト"/>
        <xdr:cNvSpPr txBox="1"/>
      </xdr:nvSpPr>
      <xdr:spPr>
        <a:xfrm>
          <a:off x="10515600" y="16999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79347</xdr:rowOff>
    </xdr:from>
    <xdr:to>
      <xdr:col>55</xdr:col>
      <xdr:colOff>88900</xdr:colOff>
      <xdr:row>100</xdr:row>
      <xdr:rowOff>79347</xdr:rowOff>
    </xdr:to>
    <xdr:cxnSp macro="">
      <xdr:nvCxnSpPr>
        <xdr:cNvPr id="463" name="直線コネクタ 462"/>
        <xdr:cNvCxnSpPr/>
      </xdr:nvCxnSpPr>
      <xdr:spPr>
        <a:xfrm>
          <a:off x="10388600" y="1722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27271</xdr:rowOff>
    </xdr:from>
    <xdr:ext cx="690189" cy="259045"/>
    <xdr:sp macro="" textlink="">
      <xdr:nvSpPr>
        <xdr:cNvPr id="464" name="【港湾・漁港】&#10;一人当たり有形固定資産（償却資産）額平均値テキスト"/>
        <xdr:cNvSpPr txBox="1"/>
      </xdr:nvSpPr>
      <xdr:spPr>
        <a:xfrm>
          <a:off x="10515600" y="1768662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4394</xdr:rowOff>
    </xdr:from>
    <xdr:to>
      <xdr:col>55</xdr:col>
      <xdr:colOff>50800</xdr:colOff>
      <xdr:row>104</xdr:row>
      <xdr:rowOff>105994</xdr:rowOff>
    </xdr:to>
    <xdr:sp macro="" textlink="">
      <xdr:nvSpPr>
        <xdr:cNvPr id="465" name="フローチャート: 判断 464"/>
        <xdr:cNvSpPr/>
      </xdr:nvSpPr>
      <xdr:spPr>
        <a:xfrm>
          <a:off x="10426700" y="178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21541</xdr:rowOff>
    </xdr:from>
    <xdr:to>
      <xdr:col>50</xdr:col>
      <xdr:colOff>165100</xdr:colOff>
      <xdr:row>104</xdr:row>
      <xdr:rowOff>123141</xdr:rowOff>
    </xdr:to>
    <xdr:sp macro="" textlink="">
      <xdr:nvSpPr>
        <xdr:cNvPr id="466" name="フローチャート: 判断 465"/>
        <xdr:cNvSpPr/>
      </xdr:nvSpPr>
      <xdr:spPr>
        <a:xfrm>
          <a:off x="9588500" y="17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41908</xdr:rowOff>
    </xdr:from>
    <xdr:to>
      <xdr:col>46</xdr:col>
      <xdr:colOff>38100</xdr:colOff>
      <xdr:row>104</xdr:row>
      <xdr:rowOff>143508</xdr:rowOff>
    </xdr:to>
    <xdr:sp macro="" textlink="">
      <xdr:nvSpPr>
        <xdr:cNvPr id="467" name="フローチャート: 判断 466"/>
        <xdr:cNvSpPr/>
      </xdr:nvSpPr>
      <xdr:spPr>
        <a:xfrm>
          <a:off x="8699500" y="178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141920</xdr:rowOff>
    </xdr:from>
    <xdr:to>
      <xdr:col>41</xdr:col>
      <xdr:colOff>101600</xdr:colOff>
      <xdr:row>105</xdr:row>
      <xdr:rowOff>72070</xdr:rowOff>
    </xdr:to>
    <xdr:sp macro="" textlink="">
      <xdr:nvSpPr>
        <xdr:cNvPr id="468" name="フローチャート: 判断 467"/>
        <xdr:cNvSpPr/>
      </xdr:nvSpPr>
      <xdr:spPr>
        <a:xfrm>
          <a:off x="7810500" y="179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156573</xdr:rowOff>
    </xdr:from>
    <xdr:to>
      <xdr:col>36</xdr:col>
      <xdr:colOff>165100</xdr:colOff>
      <xdr:row>105</xdr:row>
      <xdr:rowOff>86723</xdr:rowOff>
    </xdr:to>
    <xdr:sp macro="" textlink="">
      <xdr:nvSpPr>
        <xdr:cNvPr id="469" name="フローチャート: 判断 468"/>
        <xdr:cNvSpPr/>
      </xdr:nvSpPr>
      <xdr:spPr>
        <a:xfrm>
          <a:off x="6921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80806</xdr:rowOff>
    </xdr:from>
    <xdr:to>
      <xdr:col>55</xdr:col>
      <xdr:colOff>50800</xdr:colOff>
      <xdr:row>108</xdr:row>
      <xdr:rowOff>10956</xdr:rowOff>
    </xdr:to>
    <xdr:sp macro="" textlink="">
      <xdr:nvSpPr>
        <xdr:cNvPr id="475" name="楕円 474"/>
        <xdr:cNvSpPr/>
      </xdr:nvSpPr>
      <xdr:spPr>
        <a:xfrm>
          <a:off x="10426700" y="184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167183</xdr:rowOff>
    </xdr:from>
    <xdr:ext cx="469744" cy="259045"/>
    <xdr:sp macro="" textlink="">
      <xdr:nvSpPr>
        <xdr:cNvPr id="476" name="【港湾・漁港】&#10;一人当たり有形固定資産（償却資産）額該当値テキスト"/>
        <xdr:cNvSpPr txBox="1"/>
      </xdr:nvSpPr>
      <xdr:spPr>
        <a:xfrm>
          <a:off x="10515600" y="183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80814</xdr:rowOff>
    </xdr:from>
    <xdr:to>
      <xdr:col>50</xdr:col>
      <xdr:colOff>165100</xdr:colOff>
      <xdr:row>108</xdr:row>
      <xdr:rowOff>10964</xdr:rowOff>
    </xdr:to>
    <xdr:sp macro="" textlink="">
      <xdr:nvSpPr>
        <xdr:cNvPr id="477" name="楕円 476"/>
        <xdr:cNvSpPr/>
      </xdr:nvSpPr>
      <xdr:spPr>
        <a:xfrm>
          <a:off x="9588500" y="184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131606</xdr:rowOff>
    </xdr:from>
    <xdr:to>
      <xdr:col>55</xdr:col>
      <xdr:colOff>0</xdr:colOff>
      <xdr:row>107</xdr:row>
      <xdr:rowOff>131614</xdr:rowOff>
    </xdr:to>
    <xdr:cxnSp macro="">
      <xdr:nvCxnSpPr>
        <xdr:cNvPr id="478" name="直線コネクタ 477"/>
        <xdr:cNvCxnSpPr/>
      </xdr:nvCxnSpPr>
      <xdr:spPr>
        <a:xfrm flipV="1">
          <a:off x="9639300" y="18476756"/>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82085</xdr:rowOff>
    </xdr:from>
    <xdr:to>
      <xdr:col>46</xdr:col>
      <xdr:colOff>38100</xdr:colOff>
      <xdr:row>108</xdr:row>
      <xdr:rowOff>12235</xdr:rowOff>
    </xdr:to>
    <xdr:sp macro="" textlink="">
      <xdr:nvSpPr>
        <xdr:cNvPr id="479" name="楕円 478"/>
        <xdr:cNvSpPr/>
      </xdr:nvSpPr>
      <xdr:spPr>
        <a:xfrm>
          <a:off x="8699500" y="184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131614</xdr:rowOff>
    </xdr:from>
    <xdr:to>
      <xdr:col>50</xdr:col>
      <xdr:colOff>114300</xdr:colOff>
      <xdr:row>107</xdr:row>
      <xdr:rowOff>132885</xdr:rowOff>
    </xdr:to>
    <xdr:cxnSp macro="">
      <xdr:nvCxnSpPr>
        <xdr:cNvPr id="480" name="直線コネクタ 479"/>
        <xdr:cNvCxnSpPr/>
      </xdr:nvCxnSpPr>
      <xdr:spPr>
        <a:xfrm flipV="1">
          <a:off x="8750300" y="18476764"/>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81886</xdr:rowOff>
    </xdr:from>
    <xdr:to>
      <xdr:col>41</xdr:col>
      <xdr:colOff>101600</xdr:colOff>
      <xdr:row>108</xdr:row>
      <xdr:rowOff>12036</xdr:rowOff>
    </xdr:to>
    <xdr:sp macro="" textlink="">
      <xdr:nvSpPr>
        <xdr:cNvPr id="481" name="楕円 480"/>
        <xdr:cNvSpPr/>
      </xdr:nvSpPr>
      <xdr:spPr>
        <a:xfrm>
          <a:off x="7810500" y="184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132686</xdr:rowOff>
    </xdr:from>
    <xdr:to>
      <xdr:col>45</xdr:col>
      <xdr:colOff>177800</xdr:colOff>
      <xdr:row>107</xdr:row>
      <xdr:rowOff>132885</xdr:rowOff>
    </xdr:to>
    <xdr:cxnSp macro="">
      <xdr:nvCxnSpPr>
        <xdr:cNvPr id="482" name="直線コネクタ 481"/>
        <xdr:cNvCxnSpPr/>
      </xdr:nvCxnSpPr>
      <xdr:spPr>
        <a:xfrm>
          <a:off x="7861300" y="18477836"/>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82304</xdr:rowOff>
    </xdr:from>
    <xdr:to>
      <xdr:col>36</xdr:col>
      <xdr:colOff>165100</xdr:colOff>
      <xdr:row>108</xdr:row>
      <xdr:rowOff>12454</xdr:rowOff>
    </xdr:to>
    <xdr:sp macro="" textlink="">
      <xdr:nvSpPr>
        <xdr:cNvPr id="483" name="楕円 482"/>
        <xdr:cNvSpPr/>
      </xdr:nvSpPr>
      <xdr:spPr>
        <a:xfrm>
          <a:off x="6921500" y="184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132686</xdr:rowOff>
    </xdr:from>
    <xdr:to>
      <xdr:col>41</xdr:col>
      <xdr:colOff>50800</xdr:colOff>
      <xdr:row>107</xdr:row>
      <xdr:rowOff>133104</xdr:rowOff>
    </xdr:to>
    <xdr:cxnSp macro="">
      <xdr:nvCxnSpPr>
        <xdr:cNvPr id="484" name="直線コネクタ 483"/>
        <xdr:cNvCxnSpPr/>
      </xdr:nvCxnSpPr>
      <xdr:spPr>
        <a:xfrm flipV="1">
          <a:off x="6972300" y="18477836"/>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102</xdr:row>
      <xdr:rowOff>139668</xdr:rowOff>
    </xdr:from>
    <xdr:ext cx="690189" cy="259045"/>
    <xdr:sp macro="" textlink="">
      <xdr:nvSpPr>
        <xdr:cNvPr id="485" name="n_1aveValue【港湾・漁港】&#10;一人当たり有形固定資産（償却資産）額"/>
        <xdr:cNvSpPr txBox="1"/>
      </xdr:nvSpPr>
      <xdr:spPr>
        <a:xfrm>
          <a:off x="9281505" y="1762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160035</xdr:rowOff>
    </xdr:from>
    <xdr:ext cx="599010" cy="259045"/>
    <xdr:sp macro="" textlink="">
      <xdr:nvSpPr>
        <xdr:cNvPr id="486" name="n_2aveValue【港湾・漁港】&#10;一人当たり有形固定資産（償却資産）額"/>
        <xdr:cNvSpPr txBox="1"/>
      </xdr:nvSpPr>
      <xdr:spPr>
        <a:xfrm>
          <a:off x="8450795" y="1764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88597</xdr:rowOff>
    </xdr:from>
    <xdr:ext cx="599010" cy="259045"/>
    <xdr:sp macro="" textlink="">
      <xdr:nvSpPr>
        <xdr:cNvPr id="487" name="n_3aveValue【港湾・漁港】&#10;一人当たり有形固定資産（償却資産）額"/>
        <xdr:cNvSpPr txBox="1"/>
      </xdr:nvSpPr>
      <xdr:spPr>
        <a:xfrm>
          <a:off x="7561795" y="177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103250</xdr:rowOff>
    </xdr:from>
    <xdr:ext cx="599010" cy="259045"/>
    <xdr:sp macro="" textlink="">
      <xdr:nvSpPr>
        <xdr:cNvPr id="488" name="n_4aveValue【港湾・漁港】&#10;一人当たり有形固定資産（償却資産）額"/>
        <xdr:cNvSpPr txBox="1"/>
      </xdr:nvSpPr>
      <xdr:spPr>
        <a:xfrm>
          <a:off x="6672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2091</xdr:rowOff>
    </xdr:from>
    <xdr:ext cx="469744" cy="259045"/>
    <xdr:sp macro="" textlink="">
      <xdr:nvSpPr>
        <xdr:cNvPr id="489" name="n_1mainValue【港湾・漁港】&#10;一人当たり有形固定資産（償却資産）額"/>
        <xdr:cNvSpPr txBox="1"/>
      </xdr:nvSpPr>
      <xdr:spPr>
        <a:xfrm>
          <a:off x="9391728" y="185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3362</xdr:rowOff>
    </xdr:from>
    <xdr:ext cx="378565" cy="259045"/>
    <xdr:sp macro="" textlink="">
      <xdr:nvSpPr>
        <xdr:cNvPr id="490" name="n_2mainValue【港湾・漁港】&#10;一人当たり有形固定資産（償却資産）額"/>
        <xdr:cNvSpPr txBox="1"/>
      </xdr:nvSpPr>
      <xdr:spPr>
        <a:xfrm>
          <a:off x="8561017" y="18519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3163</xdr:rowOff>
    </xdr:from>
    <xdr:ext cx="469744" cy="259045"/>
    <xdr:sp macro="" textlink="">
      <xdr:nvSpPr>
        <xdr:cNvPr id="491" name="n_3mainValue【港湾・漁港】&#10;一人当たり有形固定資産（償却資産）額"/>
        <xdr:cNvSpPr txBox="1"/>
      </xdr:nvSpPr>
      <xdr:spPr>
        <a:xfrm>
          <a:off x="7626428" y="1851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3581</xdr:rowOff>
    </xdr:from>
    <xdr:ext cx="378565" cy="259045"/>
    <xdr:sp macro="" textlink="">
      <xdr:nvSpPr>
        <xdr:cNvPr id="492" name="n_4mainValue【港湾・漁港】&#10;一人当たり有形固定資産（償却資産）額"/>
        <xdr:cNvSpPr txBox="1"/>
      </xdr:nvSpPr>
      <xdr:spPr>
        <a:xfrm>
          <a:off x="6783017" y="18520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517" name="直線コネクタ 516"/>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520" name="【認定こども園・幼稚園・保育所】&#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521" name="直線コネクタ 520"/>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522"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23" name="フローチャート: 判断 522"/>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4" name="フローチャート: 判断 523"/>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25" name="フローチャート: 判断 524"/>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526" name="フローチャート: 判断 525"/>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527" name="フローチャート: 判断 526"/>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533" name="楕円 532"/>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534" name="【認定こども園・幼稚園・保育所】&#10;有形固定資産減価償却率該当値テキスト"/>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535" name="楕円 534"/>
        <xdr:cNvSpPr/>
      </xdr:nvSpPr>
      <xdr:spPr>
        <a:xfrm>
          <a:off x="1543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51435</xdr:rowOff>
    </xdr:from>
    <xdr:to>
      <xdr:col>85</xdr:col>
      <xdr:colOff>127000</xdr:colOff>
      <xdr:row>39</xdr:row>
      <xdr:rowOff>76200</xdr:rowOff>
    </xdr:to>
    <xdr:cxnSp macro="">
      <xdr:nvCxnSpPr>
        <xdr:cNvPr id="536" name="直線コネクタ 535"/>
        <xdr:cNvCxnSpPr/>
      </xdr:nvCxnSpPr>
      <xdr:spPr>
        <a:xfrm>
          <a:off x="15481300" y="67379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537" name="楕円 536"/>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xdr:rowOff>
    </xdr:from>
    <xdr:to>
      <xdr:col>81</xdr:col>
      <xdr:colOff>50800</xdr:colOff>
      <xdr:row>39</xdr:row>
      <xdr:rowOff>51435</xdr:rowOff>
    </xdr:to>
    <xdr:cxnSp macro="">
      <xdr:nvCxnSpPr>
        <xdr:cNvPr id="538" name="直線コネクタ 537"/>
        <xdr:cNvCxnSpPr/>
      </xdr:nvCxnSpPr>
      <xdr:spPr>
        <a:xfrm>
          <a:off x="14592300" y="66922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4445</xdr:rowOff>
    </xdr:from>
    <xdr:to>
      <xdr:col>72</xdr:col>
      <xdr:colOff>38100</xdr:colOff>
      <xdr:row>39</xdr:row>
      <xdr:rowOff>106045</xdr:rowOff>
    </xdr:to>
    <xdr:sp macro="" textlink="">
      <xdr:nvSpPr>
        <xdr:cNvPr id="539" name="楕円 538"/>
        <xdr:cNvSpPr/>
      </xdr:nvSpPr>
      <xdr:spPr>
        <a:xfrm>
          <a:off x="13652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55245</xdr:rowOff>
    </xdr:to>
    <xdr:cxnSp macro="">
      <xdr:nvCxnSpPr>
        <xdr:cNvPr id="540" name="直線コネクタ 539"/>
        <xdr:cNvCxnSpPr/>
      </xdr:nvCxnSpPr>
      <xdr:spPr>
        <a:xfrm flipV="1">
          <a:off x="13703300" y="66922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160655</xdr:rowOff>
    </xdr:from>
    <xdr:to>
      <xdr:col>67</xdr:col>
      <xdr:colOff>101600</xdr:colOff>
      <xdr:row>39</xdr:row>
      <xdr:rowOff>90805</xdr:rowOff>
    </xdr:to>
    <xdr:sp macro="" textlink="">
      <xdr:nvSpPr>
        <xdr:cNvPr id="541" name="楕円 540"/>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40005</xdr:rowOff>
    </xdr:from>
    <xdr:to>
      <xdr:col>71</xdr:col>
      <xdr:colOff>177800</xdr:colOff>
      <xdr:row>39</xdr:row>
      <xdr:rowOff>55245</xdr:rowOff>
    </xdr:to>
    <xdr:cxnSp macro="">
      <xdr:nvCxnSpPr>
        <xdr:cNvPr id="542" name="直線コネクタ 541"/>
        <xdr:cNvCxnSpPr/>
      </xdr:nvCxnSpPr>
      <xdr:spPr>
        <a:xfrm>
          <a:off x="12814300" y="6726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3" name="n_1aveValue【認定こども園・幼稚園・保育所】&#10;有形固定資産減価償却率"/>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544" name="n_2aveValue【認定こども園・幼稚園・保育所】&#10;有形固定資産減価償却率"/>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545" name="n_3aveValue【認定こども園・幼稚園・保育所】&#10;有形固定資産減価償却率"/>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546" name="n_4aveValue【認定こども園・幼稚園・保育所】&#10;有形固定資産減価償却率"/>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93362</xdr:rowOff>
    </xdr:from>
    <xdr:ext cx="405111" cy="259045"/>
    <xdr:sp macro="" textlink="">
      <xdr:nvSpPr>
        <xdr:cNvPr id="547" name="n_1mainValue【認定こども園・幼稚園・保育所】&#10;有形固定資産減価償却率"/>
        <xdr:cNvSpPr txBox="1"/>
      </xdr:nvSpPr>
      <xdr:spPr>
        <a:xfrm>
          <a:off x="15266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548" name="n_2mainValue【認定こども園・幼稚園・保育所】&#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97172</xdr:rowOff>
    </xdr:from>
    <xdr:ext cx="405111" cy="259045"/>
    <xdr:sp macro="" textlink="">
      <xdr:nvSpPr>
        <xdr:cNvPr id="549" name="n_3mainValue【認定こども園・幼稚園・保育所】&#10;有形固定資産減価償却率"/>
        <xdr:cNvSpPr txBox="1"/>
      </xdr:nvSpPr>
      <xdr:spPr>
        <a:xfrm>
          <a:off x="13500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81932</xdr:rowOff>
    </xdr:from>
    <xdr:ext cx="405111" cy="259045"/>
    <xdr:sp macro="" textlink="">
      <xdr:nvSpPr>
        <xdr:cNvPr id="550" name="n_4mainValue【認定こども園・幼稚園・保育所】&#10;有形固定資産減価償却率"/>
        <xdr:cNvSpPr txBox="1"/>
      </xdr:nvSpPr>
      <xdr:spPr>
        <a:xfrm>
          <a:off x="12611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2" name="テキスト ボックス 5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4" name="テキスト ボックス 5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6" name="テキスト ボックス 5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8" name="テキスト ボックス 5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0" name="テキスト ボックス 5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574" name="直線コネクタ 573"/>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575" name="【認定こども園・幼稚園・保育所】&#10;一人当たり面積最小値テキスト"/>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576" name="直線コネクタ 575"/>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577" name="【認定こども園・幼稚園・保育所】&#10;一人当たり面積最大値テキスト"/>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578" name="直線コネクタ 577"/>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579" name="【認定こども園・幼稚園・保育所】&#10;一人当たり面積平均値テキスト"/>
        <xdr:cNvSpPr txBox="1"/>
      </xdr:nvSpPr>
      <xdr:spPr>
        <a:xfrm>
          <a:off x="22199600" y="651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580" name="フローチャート: 判断 579"/>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581" name="フローチャート: 判断 580"/>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582" name="フローチャート: 判断 581"/>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83" name="フローチャート: 判断 58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584" name="フローチャート: 判断 583"/>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42545</xdr:rowOff>
    </xdr:from>
    <xdr:to>
      <xdr:col>116</xdr:col>
      <xdr:colOff>114300</xdr:colOff>
      <xdr:row>41</xdr:row>
      <xdr:rowOff>144145</xdr:rowOff>
    </xdr:to>
    <xdr:sp macro="" textlink="">
      <xdr:nvSpPr>
        <xdr:cNvPr id="590" name="楕円 589"/>
        <xdr:cNvSpPr/>
      </xdr:nvSpPr>
      <xdr:spPr>
        <a:xfrm>
          <a:off x="221107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128922</xdr:rowOff>
    </xdr:from>
    <xdr:ext cx="469744" cy="259045"/>
    <xdr:sp macro="" textlink="">
      <xdr:nvSpPr>
        <xdr:cNvPr id="591" name="【認定こども園・幼稚園・保育所】&#10;一人当たり面積該当値テキスト"/>
        <xdr:cNvSpPr txBox="1"/>
      </xdr:nvSpPr>
      <xdr:spPr>
        <a:xfrm>
          <a:off x="22199600" y="698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592" name="楕円 591"/>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93345</xdr:rowOff>
    </xdr:from>
    <xdr:to>
      <xdr:col>116</xdr:col>
      <xdr:colOff>63500</xdr:colOff>
      <xdr:row>41</xdr:row>
      <xdr:rowOff>95250</xdr:rowOff>
    </xdr:to>
    <xdr:cxnSp macro="">
      <xdr:nvCxnSpPr>
        <xdr:cNvPr id="593" name="直線コネクタ 592"/>
        <xdr:cNvCxnSpPr/>
      </xdr:nvCxnSpPr>
      <xdr:spPr>
        <a:xfrm flipV="1">
          <a:off x="21323300" y="71227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594" name="楕円 593"/>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99060</xdr:rowOff>
    </xdr:to>
    <xdr:cxnSp macro="">
      <xdr:nvCxnSpPr>
        <xdr:cNvPr id="595" name="直線コネクタ 594"/>
        <xdr:cNvCxnSpPr/>
      </xdr:nvCxnSpPr>
      <xdr:spPr>
        <a:xfrm flipV="1">
          <a:off x="20434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50165</xdr:rowOff>
    </xdr:from>
    <xdr:to>
      <xdr:col>102</xdr:col>
      <xdr:colOff>165100</xdr:colOff>
      <xdr:row>41</xdr:row>
      <xdr:rowOff>151765</xdr:rowOff>
    </xdr:to>
    <xdr:sp macro="" textlink="">
      <xdr:nvSpPr>
        <xdr:cNvPr id="596" name="楕円 595"/>
        <xdr:cNvSpPr/>
      </xdr:nvSpPr>
      <xdr:spPr>
        <a:xfrm>
          <a:off x="19494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100965</xdr:rowOff>
    </xdr:to>
    <xdr:cxnSp macro="">
      <xdr:nvCxnSpPr>
        <xdr:cNvPr id="597" name="直線コネクタ 596"/>
        <xdr:cNvCxnSpPr/>
      </xdr:nvCxnSpPr>
      <xdr:spPr>
        <a:xfrm flipV="1">
          <a:off x="19545300" y="71285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598" name="楕円 597"/>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100965</xdr:rowOff>
    </xdr:from>
    <xdr:to>
      <xdr:col>102</xdr:col>
      <xdr:colOff>114300</xdr:colOff>
      <xdr:row>41</xdr:row>
      <xdr:rowOff>102870</xdr:rowOff>
    </xdr:to>
    <xdr:cxnSp macro="">
      <xdr:nvCxnSpPr>
        <xdr:cNvPr id="599" name="直線コネクタ 598"/>
        <xdr:cNvCxnSpPr/>
      </xdr:nvCxnSpPr>
      <xdr:spPr>
        <a:xfrm flipV="1">
          <a:off x="18656300" y="71304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600" name="n_1aveValue【認定こども園・幼稚園・保育所】&#10;一人当たり面積"/>
        <xdr:cNvSpPr txBox="1"/>
      </xdr:nvSpPr>
      <xdr:spPr>
        <a:xfrm>
          <a:off x="21075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601" name="n_2aveValue【認定こども園・幼稚園・保育所】&#10;一人当たり面積"/>
        <xdr:cNvSpPr txBox="1"/>
      </xdr:nvSpPr>
      <xdr:spPr>
        <a:xfrm>
          <a:off x="201994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602"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603" name="n_4aveValue【認定こども園・幼稚園・保育所】&#10;一人当たり面積"/>
        <xdr:cNvSpPr txBox="1"/>
      </xdr:nvSpPr>
      <xdr:spPr>
        <a:xfrm>
          <a:off x="18421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604"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605" name="n_2mainValue【認定こども園・幼稚園・保育所】&#10;一人当たり面積"/>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142892</xdr:rowOff>
    </xdr:from>
    <xdr:ext cx="469744" cy="259045"/>
    <xdr:sp macro="" textlink="">
      <xdr:nvSpPr>
        <xdr:cNvPr id="606" name="n_3mainValue【認定こども園・幼稚園・保育所】&#10;一人当たり面積"/>
        <xdr:cNvSpPr txBox="1"/>
      </xdr:nvSpPr>
      <xdr:spPr>
        <a:xfrm>
          <a:off x="19310427" y="71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607"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634" name="直線コネクタ 633"/>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635" name="【学校施設】&#10;有形固定資産減価償却率最小値テキスト"/>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636" name="直線コネクタ 635"/>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637" name="【学校施設】&#10;有形固定資産減価償却率最大値テキスト"/>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638" name="直線コネクタ 637"/>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639" name="【学校施設】&#10;有形固定資産減価償却率平均値テキスト"/>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40" name="フローチャート: 判断 639"/>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641" name="フローチャート: 判断 640"/>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642" name="フローチャート: 判断 641"/>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43" name="フローチャート: 判断 642"/>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644" name="フローチャート: 判断 643"/>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650" name="楕円 649"/>
        <xdr:cNvSpPr/>
      </xdr:nvSpPr>
      <xdr:spPr>
        <a:xfrm>
          <a:off x="16268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48821</xdr:rowOff>
    </xdr:from>
    <xdr:ext cx="405111" cy="259045"/>
    <xdr:sp macro="" textlink="">
      <xdr:nvSpPr>
        <xdr:cNvPr id="651" name="【学校施設】&#10;有形固定資産減価償却率該当値テキスト"/>
        <xdr:cNvSpPr txBox="1"/>
      </xdr:nvSpPr>
      <xdr:spPr>
        <a:xfrm>
          <a:off x="16357600" y="999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652" name="楕円 651"/>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76744</xdr:rowOff>
    </xdr:to>
    <xdr:cxnSp macro="">
      <xdr:nvCxnSpPr>
        <xdr:cNvPr id="653" name="直線コネクタ 652"/>
        <xdr:cNvCxnSpPr/>
      </xdr:nvCxnSpPr>
      <xdr:spPr>
        <a:xfrm>
          <a:off x="15481300" y="101727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54" name="楕円 653"/>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57150</xdr:rowOff>
    </xdr:to>
    <xdr:cxnSp macro="">
      <xdr:nvCxnSpPr>
        <xdr:cNvPr id="655" name="直線コネクタ 654"/>
        <xdr:cNvCxnSpPr/>
      </xdr:nvCxnSpPr>
      <xdr:spPr>
        <a:xfrm>
          <a:off x="14592300" y="100910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656" name="楕円 655"/>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146957</xdr:rowOff>
    </xdr:to>
    <xdr:cxnSp macro="">
      <xdr:nvCxnSpPr>
        <xdr:cNvPr id="657" name="直線コネクタ 656"/>
        <xdr:cNvCxnSpPr/>
      </xdr:nvCxnSpPr>
      <xdr:spPr>
        <a:xfrm>
          <a:off x="13703300" y="99441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658" name="楕円 657"/>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0</xdr:rowOff>
    </xdr:from>
    <xdr:to>
      <xdr:col>71</xdr:col>
      <xdr:colOff>177800</xdr:colOff>
      <xdr:row>58</xdr:row>
      <xdr:rowOff>107769</xdr:rowOff>
    </xdr:to>
    <xdr:cxnSp macro="">
      <xdr:nvCxnSpPr>
        <xdr:cNvPr id="659" name="直線コネクタ 658"/>
        <xdr:cNvCxnSpPr/>
      </xdr:nvCxnSpPr>
      <xdr:spPr>
        <a:xfrm flipV="1">
          <a:off x="12814300" y="994410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660" name="n_1aveValue【学校施設】&#10;有形固定資産減価償却率"/>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661" name="n_2aveValue【学校施設】&#10;有形固定資産減価償却率"/>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62" name="n_3aveValue【学校施設】&#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663" name="n_4aveValue【学校施設】&#10;有形固定資産減価償却率"/>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664" name="n_1mainValue【学校施設】&#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5" name="n_2mainValue【学校施設】&#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666" name="n_3mainValue【学校施設】&#10;有形固定資産減価償却率"/>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667" name="n_4mainValue【学校施設】&#10;有形固定資産減価償却率"/>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94" name="直線コネクタ 693"/>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95" name="【学校施設】&#10;一人当たり面積最小値テキスト"/>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96" name="直線コネクタ 695"/>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97" name="【学校施設】&#10;一人当たり面積最大値テキスト"/>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98" name="直線コネクタ 697"/>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40294</xdr:rowOff>
    </xdr:from>
    <xdr:ext cx="469744" cy="259045"/>
    <xdr:sp macro="" textlink="">
      <xdr:nvSpPr>
        <xdr:cNvPr id="699" name="【学校施設】&#10;一人当たり面積平均値テキスト"/>
        <xdr:cNvSpPr txBox="1"/>
      </xdr:nvSpPr>
      <xdr:spPr>
        <a:xfrm>
          <a:off x="22199600" y="1049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700" name="フローチャート: 判断 699"/>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701" name="フローチャート: 判断 700"/>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702" name="フローチャート: 判断 701"/>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703" name="フローチャート: 判断 702"/>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704" name="フローチャート: 判断 703"/>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61214</xdr:rowOff>
    </xdr:from>
    <xdr:to>
      <xdr:col>116</xdr:col>
      <xdr:colOff>114300</xdr:colOff>
      <xdr:row>59</xdr:row>
      <xdr:rowOff>162814</xdr:rowOff>
    </xdr:to>
    <xdr:sp macro="" textlink="">
      <xdr:nvSpPr>
        <xdr:cNvPr id="710" name="楕円 709"/>
        <xdr:cNvSpPr/>
      </xdr:nvSpPr>
      <xdr:spPr>
        <a:xfrm>
          <a:off x="221107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84091</xdr:rowOff>
    </xdr:from>
    <xdr:ext cx="469744" cy="259045"/>
    <xdr:sp macro="" textlink="">
      <xdr:nvSpPr>
        <xdr:cNvPr id="711" name="【学校施設】&#10;一人当たり面積該当値テキスト"/>
        <xdr:cNvSpPr txBox="1"/>
      </xdr:nvSpPr>
      <xdr:spPr>
        <a:xfrm>
          <a:off x="22199600" y="1002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82114</xdr:rowOff>
    </xdr:from>
    <xdr:to>
      <xdr:col>112</xdr:col>
      <xdr:colOff>38100</xdr:colOff>
      <xdr:row>60</xdr:row>
      <xdr:rowOff>12264</xdr:rowOff>
    </xdr:to>
    <xdr:sp macro="" textlink="">
      <xdr:nvSpPr>
        <xdr:cNvPr id="712" name="楕円 711"/>
        <xdr:cNvSpPr/>
      </xdr:nvSpPr>
      <xdr:spPr>
        <a:xfrm>
          <a:off x="21272500" y="101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112014</xdr:rowOff>
    </xdr:from>
    <xdr:to>
      <xdr:col>116</xdr:col>
      <xdr:colOff>63500</xdr:colOff>
      <xdr:row>59</xdr:row>
      <xdr:rowOff>132914</xdr:rowOff>
    </xdr:to>
    <xdr:cxnSp macro="">
      <xdr:nvCxnSpPr>
        <xdr:cNvPr id="713" name="直線コネクタ 712"/>
        <xdr:cNvCxnSpPr/>
      </xdr:nvCxnSpPr>
      <xdr:spPr>
        <a:xfrm flipV="1">
          <a:off x="21323300" y="10227564"/>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90605</xdr:rowOff>
    </xdr:from>
    <xdr:to>
      <xdr:col>107</xdr:col>
      <xdr:colOff>101600</xdr:colOff>
      <xdr:row>60</xdr:row>
      <xdr:rowOff>20755</xdr:rowOff>
    </xdr:to>
    <xdr:sp macro="" textlink="">
      <xdr:nvSpPr>
        <xdr:cNvPr id="714" name="楕円 713"/>
        <xdr:cNvSpPr/>
      </xdr:nvSpPr>
      <xdr:spPr>
        <a:xfrm>
          <a:off x="20383500" y="1020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132914</xdr:rowOff>
    </xdr:from>
    <xdr:to>
      <xdr:col>111</xdr:col>
      <xdr:colOff>177800</xdr:colOff>
      <xdr:row>59</xdr:row>
      <xdr:rowOff>141405</xdr:rowOff>
    </xdr:to>
    <xdr:cxnSp macro="">
      <xdr:nvCxnSpPr>
        <xdr:cNvPr id="715" name="直線コネクタ 714"/>
        <xdr:cNvCxnSpPr/>
      </xdr:nvCxnSpPr>
      <xdr:spPr>
        <a:xfrm flipV="1">
          <a:off x="20434300" y="1024846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143837</xdr:rowOff>
    </xdr:from>
    <xdr:to>
      <xdr:col>102</xdr:col>
      <xdr:colOff>165100</xdr:colOff>
      <xdr:row>60</xdr:row>
      <xdr:rowOff>73987</xdr:rowOff>
    </xdr:to>
    <xdr:sp macro="" textlink="">
      <xdr:nvSpPr>
        <xdr:cNvPr id="716" name="楕円 715"/>
        <xdr:cNvSpPr/>
      </xdr:nvSpPr>
      <xdr:spPr>
        <a:xfrm>
          <a:off x="19494500" y="102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141405</xdr:rowOff>
    </xdr:from>
    <xdr:to>
      <xdr:col>107</xdr:col>
      <xdr:colOff>50800</xdr:colOff>
      <xdr:row>60</xdr:row>
      <xdr:rowOff>23187</xdr:rowOff>
    </xdr:to>
    <xdr:cxnSp macro="">
      <xdr:nvCxnSpPr>
        <xdr:cNvPr id="717" name="直線コネクタ 716"/>
        <xdr:cNvCxnSpPr/>
      </xdr:nvCxnSpPr>
      <xdr:spPr>
        <a:xfrm flipV="1">
          <a:off x="19545300" y="10256955"/>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163757</xdr:rowOff>
    </xdr:from>
    <xdr:to>
      <xdr:col>98</xdr:col>
      <xdr:colOff>38100</xdr:colOff>
      <xdr:row>60</xdr:row>
      <xdr:rowOff>93907</xdr:rowOff>
    </xdr:to>
    <xdr:sp macro="" textlink="">
      <xdr:nvSpPr>
        <xdr:cNvPr id="718" name="楕円 717"/>
        <xdr:cNvSpPr/>
      </xdr:nvSpPr>
      <xdr:spPr>
        <a:xfrm>
          <a:off x="18605500" y="102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23187</xdr:rowOff>
    </xdr:from>
    <xdr:to>
      <xdr:col>102</xdr:col>
      <xdr:colOff>114300</xdr:colOff>
      <xdr:row>60</xdr:row>
      <xdr:rowOff>43107</xdr:rowOff>
    </xdr:to>
    <xdr:cxnSp macro="">
      <xdr:nvCxnSpPr>
        <xdr:cNvPr id="719" name="直線コネクタ 718"/>
        <xdr:cNvCxnSpPr/>
      </xdr:nvCxnSpPr>
      <xdr:spPr>
        <a:xfrm flipV="1">
          <a:off x="18656300" y="10310187"/>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100383</xdr:rowOff>
    </xdr:from>
    <xdr:ext cx="469744" cy="259045"/>
    <xdr:sp macro="" textlink="">
      <xdr:nvSpPr>
        <xdr:cNvPr id="720" name="n_1aveValue【学校施設】&#10;一人当たり面積"/>
        <xdr:cNvSpPr txBox="1"/>
      </xdr:nvSpPr>
      <xdr:spPr>
        <a:xfrm>
          <a:off x="21075727" y="1055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72624</xdr:rowOff>
    </xdr:from>
    <xdr:ext cx="469744" cy="259045"/>
    <xdr:sp macro="" textlink="">
      <xdr:nvSpPr>
        <xdr:cNvPr id="721" name="n_2aveValue【学校施設】&#10;一人当たり面積"/>
        <xdr:cNvSpPr txBox="1"/>
      </xdr:nvSpPr>
      <xdr:spPr>
        <a:xfrm>
          <a:off x="20199427" y="1053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94178</xdr:rowOff>
    </xdr:from>
    <xdr:ext cx="469744" cy="259045"/>
    <xdr:sp macro="" textlink="">
      <xdr:nvSpPr>
        <xdr:cNvPr id="722" name="n_3aveValue【学校施設】&#10;一人当たり面積"/>
        <xdr:cNvSpPr txBox="1"/>
      </xdr:nvSpPr>
      <xdr:spPr>
        <a:xfrm>
          <a:off x="19310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69686</xdr:rowOff>
    </xdr:from>
    <xdr:ext cx="469744" cy="259045"/>
    <xdr:sp macro="" textlink="">
      <xdr:nvSpPr>
        <xdr:cNvPr id="723" name="n_4aveValue【学校施設】&#10;一人当たり面積"/>
        <xdr:cNvSpPr txBox="1"/>
      </xdr:nvSpPr>
      <xdr:spPr>
        <a:xfrm>
          <a:off x="184214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28791</xdr:rowOff>
    </xdr:from>
    <xdr:ext cx="469744" cy="259045"/>
    <xdr:sp macro="" textlink="">
      <xdr:nvSpPr>
        <xdr:cNvPr id="724" name="n_1mainValue【学校施設】&#10;一人当たり面積"/>
        <xdr:cNvSpPr txBox="1"/>
      </xdr:nvSpPr>
      <xdr:spPr>
        <a:xfrm>
          <a:off x="21075727" y="997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37282</xdr:rowOff>
    </xdr:from>
    <xdr:ext cx="469744" cy="259045"/>
    <xdr:sp macro="" textlink="">
      <xdr:nvSpPr>
        <xdr:cNvPr id="725" name="n_2mainValue【学校施設】&#10;一人当たり面積"/>
        <xdr:cNvSpPr txBox="1"/>
      </xdr:nvSpPr>
      <xdr:spPr>
        <a:xfrm>
          <a:off x="20199427" y="998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90514</xdr:rowOff>
    </xdr:from>
    <xdr:ext cx="469744" cy="259045"/>
    <xdr:sp macro="" textlink="">
      <xdr:nvSpPr>
        <xdr:cNvPr id="726" name="n_3mainValue【学校施設】&#10;一人当たり面積"/>
        <xdr:cNvSpPr txBox="1"/>
      </xdr:nvSpPr>
      <xdr:spPr>
        <a:xfrm>
          <a:off x="19310427" y="1003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110434</xdr:rowOff>
    </xdr:from>
    <xdr:ext cx="469744" cy="259045"/>
    <xdr:sp macro="" textlink="">
      <xdr:nvSpPr>
        <xdr:cNvPr id="727" name="n_4mainValue【学校施設】&#10;一人当たり面積"/>
        <xdr:cNvSpPr txBox="1"/>
      </xdr:nvSpPr>
      <xdr:spPr>
        <a:xfrm>
          <a:off x="18421427" y="1005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類似団体と比較し、特に有形固定資産減価償却率が高くなっている施設は、道路、認定こども園・幼稚園・保育所、公営住宅であり、特に低くなっている施設は、学校施設、港湾・漁港である。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令和４年度より公立保育所１、公立幼稚園１、民間保育所１の計３施設を統合及び高台移転を開始しているため、将来的には有形固定資産減価償却率は減少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営住宅については、昭和６０年代に多く建築されており、その多くは木造住宅である。耐用年数である３０年を経過したものが多くなってきているため、有形固定資産減価償却率が高くなっている。令和２年度に策定した町営住宅長寿命化計画に基づき、今後は建て替えや大規模改修等計画的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12,116
12,034
120.28
10,642,568
9,435,748
1,008,417
5,416,524
10,793,489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3"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4" name="楕円 73"/>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98896</xdr:rowOff>
    </xdr:from>
    <xdr:ext cx="405111" cy="259045"/>
    <xdr:sp macro="" textlink="">
      <xdr:nvSpPr>
        <xdr:cNvPr id="75" name="【図書館】&#10;有形固定資産減価償却率該当値テキスト"/>
        <xdr:cNvSpPr txBox="1"/>
      </xdr:nvSpPr>
      <xdr:spPr>
        <a:xfrm>
          <a:off x="4673600" y="627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6" name="楕円 75"/>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152944</xdr:rowOff>
    </xdr:to>
    <xdr:cxnSp macro="">
      <xdr:nvCxnSpPr>
        <xdr:cNvPr id="77" name="直線コネクタ 76"/>
        <xdr:cNvCxnSpPr/>
      </xdr:nvCxnSpPr>
      <xdr:spPr>
        <a:xfrm flipV="1">
          <a:off x="3797300" y="64704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74386</xdr:rowOff>
    </xdr:from>
    <xdr:to>
      <xdr:col>15</xdr:col>
      <xdr:colOff>101600</xdr:colOff>
      <xdr:row>38</xdr:row>
      <xdr:rowOff>4536</xdr:rowOff>
    </xdr:to>
    <xdr:sp macro="" textlink="">
      <xdr:nvSpPr>
        <xdr:cNvPr id="78" name="楕円 77"/>
        <xdr:cNvSpPr/>
      </xdr:nvSpPr>
      <xdr:spPr>
        <a:xfrm>
          <a:off x="2857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125186</xdr:rowOff>
    </xdr:from>
    <xdr:to>
      <xdr:col>19</xdr:col>
      <xdr:colOff>177800</xdr:colOff>
      <xdr:row>37</xdr:row>
      <xdr:rowOff>152944</xdr:rowOff>
    </xdr:to>
    <xdr:cxnSp macro="">
      <xdr:nvCxnSpPr>
        <xdr:cNvPr id="79" name="直線コネクタ 78"/>
        <xdr:cNvCxnSpPr/>
      </xdr:nvCxnSpPr>
      <xdr:spPr>
        <a:xfrm>
          <a:off x="2908300" y="646883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89081</xdr:rowOff>
    </xdr:from>
    <xdr:to>
      <xdr:col>10</xdr:col>
      <xdr:colOff>165100</xdr:colOff>
      <xdr:row>38</xdr:row>
      <xdr:rowOff>19231</xdr:rowOff>
    </xdr:to>
    <xdr:sp macro="" textlink="">
      <xdr:nvSpPr>
        <xdr:cNvPr id="80" name="楕円 79"/>
        <xdr:cNvSpPr/>
      </xdr:nvSpPr>
      <xdr:spPr>
        <a:xfrm>
          <a:off x="1968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125186</xdr:rowOff>
    </xdr:from>
    <xdr:to>
      <xdr:col>15</xdr:col>
      <xdr:colOff>50800</xdr:colOff>
      <xdr:row>37</xdr:row>
      <xdr:rowOff>139881</xdr:rowOff>
    </xdr:to>
    <xdr:cxnSp macro="">
      <xdr:nvCxnSpPr>
        <xdr:cNvPr id="81" name="直線コネクタ 80"/>
        <xdr:cNvCxnSpPr/>
      </xdr:nvCxnSpPr>
      <xdr:spPr>
        <a:xfrm flipV="1">
          <a:off x="2019300" y="646883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37</xdr:row>
      <xdr:rowOff>139881</xdr:rowOff>
    </xdr:to>
    <xdr:cxnSp macro="">
      <xdr:nvCxnSpPr>
        <xdr:cNvPr id="83" name="直線コネクタ 82"/>
        <xdr:cNvCxnSpPr/>
      </xdr:nvCxnSpPr>
      <xdr:spPr>
        <a:xfrm>
          <a:off x="1130300" y="6413319"/>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23421</xdr:rowOff>
    </xdr:from>
    <xdr:ext cx="405111" cy="259045"/>
    <xdr:sp macro="" textlink="">
      <xdr:nvSpPr>
        <xdr:cNvPr id="88" name="n_1mainValue【図書館】&#10;有形固定資産減価償却率"/>
        <xdr:cNvSpPr txBox="1"/>
      </xdr:nvSpPr>
      <xdr:spPr>
        <a:xfrm>
          <a:off x="3582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167112</xdr:rowOff>
    </xdr:from>
    <xdr:ext cx="405111" cy="259045"/>
    <xdr:sp macro="" textlink="">
      <xdr:nvSpPr>
        <xdr:cNvPr id="89" name="n_2mainValue【図書館】&#10;有形固定資産減価償却率"/>
        <xdr:cNvSpPr txBox="1"/>
      </xdr:nvSpPr>
      <xdr:spPr>
        <a:xfrm>
          <a:off x="2705744"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10358</xdr:rowOff>
    </xdr:from>
    <xdr:ext cx="405111" cy="259045"/>
    <xdr:sp macro="" textlink="">
      <xdr:nvSpPr>
        <xdr:cNvPr id="90" name="n_3mainValue【図書館】&#10;有形固定資産減価償却率"/>
        <xdr:cNvSpPr txBox="1"/>
      </xdr:nvSpPr>
      <xdr:spPr>
        <a:xfrm>
          <a:off x="1816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136996</xdr:rowOff>
    </xdr:from>
    <xdr:ext cx="405111" cy="259045"/>
    <xdr:sp macro="" textlink="">
      <xdr:nvSpPr>
        <xdr:cNvPr id="91" name="n_4mainValue【図書館】&#10;有形固定資産減価償却率"/>
        <xdr:cNvSpPr txBox="1"/>
      </xdr:nvSpPr>
      <xdr:spPr>
        <a:xfrm>
          <a:off x="927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136415</xdr:rowOff>
    </xdr:from>
    <xdr:ext cx="469744" cy="259045"/>
    <xdr:sp macro="" textlink="">
      <xdr:nvSpPr>
        <xdr:cNvPr id="118" name="【図書館】&#10;一人当たり面積平均値テキスト"/>
        <xdr:cNvSpPr txBox="1"/>
      </xdr:nvSpPr>
      <xdr:spPr>
        <a:xfrm>
          <a:off x="10515600" y="665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52832</xdr:rowOff>
    </xdr:from>
    <xdr:to>
      <xdr:col>55</xdr:col>
      <xdr:colOff>50800</xdr:colOff>
      <xdr:row>38</xdr:row>
      <xdr:rowOff>154432</xdr:rowOff>
    </xdr:to>
    <xdr:sp macro="" textlink="">
      <xdr:nvSpPr>
        <xdr:cNvPr id="129" name="楕円 128"/>
        <xdr:cNvSpPr/>
      </xdr:nvSpPr>
      <xdr:spPr>
        <a:xfrm>
          <a:off x="10426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75709</xdr:rowOff>
    </xdr:from>
    <xdr:ext cx="469744" cy="259045"/>
    <xdr:sp macro="" textlink="">
      <xdr:nvSpPr>
        <xdr:cNvPr id="130" name="【図書館】&#10;一人当たり面積該当値テキスト"/>
        <xdr:cNvSpPr txBox="1"/>
      </xdr:nvSpPr>
      <xdr:spPr>
        <a:xfrm>
          <a:off x="10515600"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61976</xdr:rowOff>
    </xdr:from>
    <xdr:to>
      <xdr:col>50</xdr:col>
      <xdr:colOff>165100</xdr:colOff>
      <xdr:row>38</xdr:row>
      <xdr:rowOff>163576</xdr:rowOff>
    </xdr:to>
    <xdr:sp macro="" textlink="">
      <xdr:nvSpPr>
        <xdr:cNvPr id="131" name="楕円 130"/>
        <xdr:cNvSpPr/>
      </xdr:nvSpPr>
      <xdr:spPr>
        <a:xfrm>
          <a:off x="9588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103632</xdr:rowOff>
    </xdr:from>
    <xdr:to>
      <xdr:col>55</xdr:col>
      <xdr:colOff>0</xdr:colOff>
      <xdr:row>38</xdr:row>
      <xdr:rowOff>112776</xdr:rowOff>
    </xdr:to>
    <xdr:cxnSp macro="">
      <xdr:nvCxnSpPr>
        <xdr:cNvPr id="132" name="直線コネクタ 131"/>
        <xdr:cNvCxnSpPr/>
      </xdr:nvCxnSpPr>
      <xdr:spPr>
        <a:xfrm flipV="1">
          <a:off x="9639300" y="6618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33" name="楕円 132"/>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112776</xdr:rowOff>
    </xdr:from>
    <xdr:to>
      <xdr:col>50</xdr:col>
      <xdr:colOff>114300</xdr:colOff>
      <xdr:row>38</xdr:row>
      <xdr:rowOff>121920</xdr:rowOff>
    </xdr:to>
    <xdr:cxnSp macro="">
      <xdr:nvCxnSpPr>
        <xdr:cNvPr id="134" name="直線コネクタ 133"/>
        <xdr:cNvCxnSpPr/>
      </xdr:nvCxnSpPr>
      <xdr:spPr>
        <a:xfrm flipV="1">
          <a:off x="8750300" y="662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135" name="楕円 134"/>
        <xdr:cNvSpPr/>
      </xdr:nvSpPr>
      <xdr:spPr>
        <a:xfrm>
          <a:off x="7810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121920</xdr:rowOff>
    </xdr:from>
    <xdr:to>
      <xdr:col>45</xdr:col>
      <xdr:colOff>177800</xdr:colOff>
      <xdr:row>38</xdr:row>
      <xdr:rowOff>131064</xdr:rowOff>
    </xdr:to>
    <xdr:cxnSp macro="">
      <xdr:nvCxnSpPr>
        <xdr:cNvPr id="136" name="直線コネクタ 135"/>
        <xdr:cNvCxnSpPr/>
      </xdr:nvCxnSpPr>
      <xdr:spPr>
        <a:xfrm flipV="1">
          <a:off x="7861300" y="6637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89408</xdr:rowOff>
    </xdr:from>
    <xdr:to>
      <xdr:col>36</xdr:col>
      <xdr:colOff>165100</xdr:colOff>
      <xdr:row>39</xdr:row>
      <xdr:rowOff>19558</xdr:rowOff>
    </xdr:to>
    <xdr:sp macro="" textlink="">
      <xdr:nvSpPr>
        <xdr:cNvPr id="137" name="楕円 136"/>
        <xdr:cNvSpPr/>
      </xdr:nvSpPr>
      <xdr:spPr>
        <a:xfrm>
          <a:off x="6921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131064</xdr:rowOff>
    </xdr:from>
    <xdr:to>
      <xdr:col>41</xdr:col>
      <xdr:colOff>50800</xdr:colOff>
      <xdr:row>38</xdr:row>
      <xdr:rowOff>140208</xdr:rowOff>
    </xdr:to>
    <xdr:cxnSp macro="">
      <xdr:nvCxnSpPr>
        <xdr:cNvPr id="138" name="直線コネクタ 137"/>
        <xdr:cNvCxnSpPr/>
      </xdr:nvCxnSpPr>
      <xdr:spPr>
        <a:xfrm flipV="1">
          <a:off x="6972300" y="6646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47261</xdr:rowOff>
    </xdr:from>
    <xdr:ext cx="469744" cy="259045"/>
    <xdr:sp macro="" textlink="">
      <xdr:nvSpPr>
        <xdr:cNvPr id="139" name="n_1aveValue【図書館】&#10;一人当たり面積"/>
        <xdr:cNvSpPr txBox="1"/>
      </xdr:nvSpPr>
      <xdr:spPr>
        <a:xfrm>
          <a:off x="93917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56405</xdr:rowOff>
    </xdr:from>
    <xdr:ext cx="469744" cy="259045"/>
    <xdr:sp macro="" textlink="">
      <xdr:nvSpPr>
        <xdr:cNvPr id="140" name="n_2aveValue【図書館】&#10;一人当たり面積"/>
        <xdr:cNvSpPr txBox="1"/>
      </xdr:nvSpPr>
      <xdr:spPr>
        <a:xfrm>
          <a:off x="8515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88409</xdr:rowOff>
    </xdr:from>
    <xdr:ext cx="469744" cy="259045"/>
    <xdr:sp macro="" textlink="">
      <xdr:nvSpPr>
        <xdr:cNvPr id="142" name="n_4aveValue【図書館】&#10;一人当たり面積"/>
        <xdr:cNvSpPr txBox="1"/>
      </xdr:nvSpPr>
      <xdr:spPr>
        <a:xfrm>
          <a:off x="6737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8653</xdr:rowOff>
    </xdr:from>
    <xdr:ext cx="469744" cy="259045"/>
    <xdr:sp macro="" textlink="">
      <xdr:nvSpPr>
        <xdr:cNvPr id="143" name="n_1mainValue【図書館】&#10;一人当たり面積"/>
        <xdr:cNvSpPr txBox="1"/>
      </xdr:nvSpPr>
      <xdr:spPr>
        <a:xfrm>
          <a:off x="93917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44" name="n_2main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5" name="n_3mainValue【図書館】&#10;一人当たり面積"/>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36085</xdr:rowOff>
    </xdr:from>
    <xdr:ext cx="469744" cy="259045"/>
    <xdr:sp macro="" textlink="">
      <xdr:nvSpPr>
        <xdr:cNvPr id="146" name="n_4mainValue【図書館】&#10;一人当たり面積"/>
        <xdr:cNvSpPr txBox="1"/>
      </xdr:nvSpPr>
      <xdr:spPr>
        <a:xfrm>
          <a:off x="6737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176" name="【体育館・プール】&#10;有形固定資産減価償却率平均値テキスト"/>
        <xdr:cNvSpPr txBox="1"/>
      </xdr:nvSpPr>
      <xdr:spPr>
        <a:xfrm>
          <a:off x="46736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7" name="楕円 186"/>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88" name="【体育館・プール】&#10;有形固定資産減価償却率該当値テキスト"/>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89" name="楕円 188"/>
        <xdr:cNvSpPr/>
      </xdr:nvSpPr>
      <xdr:spPr>
        <a:xfrm>
          <a:off x="3746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43815</xdr:rowOff>
    </xdr:from>
    <xdr:to>
      <xdr:col>24</xdr:col>
      <xdr:colOff>63500</xdr:colOff>
      <xdr:row>61</xdr:row>
      <xdr:rowOff>108585</xdr:rowOff>
    </xdr:to>
    <xdr:cxnSp macro="">
      <xdr:nvCxnSpPr>
        <xdr:cNvPr id="190" name="直線コネクタ 189"/>
        <xdr:cNvCxnSpPr/>
      </xdr:nvCxnSpPr>
      <xdr:spPr>
        <a:xfrm>
          <a:off x="3797300" y="1050226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99695</xdr:rowOff>
    </xdr:from>
    <xdr:to>
      <xdr:col>15</xdr:col>
      <xdr:colOff>101600</xdr:colOff>
      <xdr:row>61</xdr:row>
      <xdr:rowOff>29845</xdr:rowOff>
    </xdr:to>
    <xdr:sp macro="" textlink="">
      <xdr:nvSpPr>
        <xdr:cNvPr id="191" name="楕円 190"/>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150495</xdr:rowOff>
    </xdr:from>
    <xdr:to>
      <xdr:col>19</xdr:col>
      <xdr:colOff>177800</xdr:colOff>
      <xdr:row>61</xdr:row>
      <xdr:rowOff>43815</xdr:rowOff>
    </xdr:to>
    <xdr:cxnSp macro="">
      <xdr:nvCxnSpPr>
        <xdr:cNvPr id="192" name="直線コネクタ 191"/>
        <xdr:cNvCxnSpPr/>
      </xdr:nvCxnSpPr>
      <xdr:spPr>
        <a:xfrm>
          <a:off x="2908300" y="1043749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93" name="楕円 192"/>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150495</xdr:rowOff>
    </xdr:to>
    <xdr:cxnSp macro="">
      <xdr:nvCxnSpPr>
        <xdr:cNvPr id="194" name="直線コネクタ 193"/>
        <xdr:cNvCxnSpPr/>
      </xdr:nvCxnSpPr>
      <xdr:spPr>
        <a:xfrm>
          <a:off x="2019300" y="103727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141605</xdr:rowOff>
    </xdr:from>
    <xdr:to>
      <xdr:col>6</xdr:col>
      <xdr:colOff>38100</xdr:colOff>
      <xdr:row>60</xdr:row>
      <xdr:rowOff>71755</xdr:rowOff>
    </xdr:to>
    <xdr:sp macro="" textlink="">
      <xdr:nvSpPr>
        <xdr:cNvPr id="195" name="楕円 194"/>
        <xdr:cNvSpPr/>
      </xdr:nvSpPr>
      <xdr:spPr>
        <a:xfrm>
          <a:off x="1079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20955</xdr:rowOff>
    </xdr:from>
    <xdr:to>
      <xdr:col>10</xdr:col>
      <xdr:colOff>114300</xdr:colOff>
      <xdr:row>60</xdr:row>
      <xdr:rowOff>85725</xdr:rowOff>
    </xdr:to>
    <xdr:cxnSp macro="">
      <xdr:nvCxnSpPr>
        <xdr:cNvPr id="196" name="直線コネクタ 195"/>
        <xdr:cNvCxnSpPr/>
      </xdr:nvCxnSpPr>
      <xdr:spPr>
        <a:xfrm>
          <a:off x="1130300" y="103079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97" name="n_1aveValue【体育館・プー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8"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99" name="n_3ave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200" name="n_4aveValue【体育館・プール】&#10;有形固定資産減価償却率"/>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111142</xdr:rowOff>
    </xdr:from>
    <xdr:ext cx="405111" cy="259045"/>
    <xdr:sp macro="" textlink="">
      <xdr:nvSpPr>
        <xdr:cNvPr id="201" name="n_1mainValue【体育館・プール】&#10;有形固定資産減価償却率"/>
        <xdr:cNvSpPr txBox="1"/>
      </xdr:nvSpPr>
      <xdr:spPr>
        <a:xfrm>
          <a:off x="3582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46372</xdr:rowOff>
    </xdr:from>
    <xdr:ext cx="405111" cy="259045"/>
    <xdr:sp macro="" textlink="">
      <xdr:nvSpPr>
        <xdr:cNvPr id="202" name="n_2mainValue【体育館・プール】&#10;有形固定資産減価償却率"/>
        <xdr:cNvSpPr txBox="1"/>
      </xdr:nvSpPr>
      <xdr:spPr>
        <a:xfrm>
          <a:off x="270574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203" name="n_3main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88282</xdr:rowOff>
    </xdr:from>
    <xdr:ext cx="405111" cy="259045"/>
    <xdr:sp macro="" textlink="">
      <xdr:nvSpPr>
        <xdr:cNvPr id="204" name="n_4mainValue【体育館・プール】&#10;有形固定資産減価償却率"/>
        <xdr:cNvSpPr txBox="1"/>
      </xdr:nvSpPr>
      <xdr:spPr>
        <a:xfrm>
          <a:off x="927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4635</xdr:rowOff>
    </xdr:from>
    <xdr:to>
      <xdr:col>55</xdr:col>
      <xdr:colOff>50800</xdr:colOff>
      <xdr:row>63</xdr:row>
      <xdr:rowOff>106235</xdr:rowOff>
    </xdr:to>
    <xdr:sp macro="" textlink="">
      <xdr:nvSpPr>
        <xdr:cNvPr id="240" name="楕円 239"/>
        <xdr:cNvSpPr/>
      </xdr:nvSpPr>
      <xdr:spPr>
        <a:xfrm>
          <a:off x="104267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91012</xdr:rowOff>
    </xdr:from>
    <xdr:ext cx="469744" cy="259045"/>
    <xdr:sp macro="" textlink="">
      <xdr:nvSpPr>
        <xdr:cNvPr id="241" name="【体育館・プール】&#10;一人当たり面積該当値テキスト"/>
        <xdr:cNvSpPr txBox="1"/>
      </xdr:nvSpPr>
      <xdr:spPr>
        <a:xfrm>
          <a:off x="10515600" y="1072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4635</xdr:rowOff>
    </xdr:from>
    <xdr:to>
      <xdr:col>50</xdr:col>
      <xdr:colOff>165100</xdr:colOff>
      <xdr:row>63</xdr:row>
      <xdr:rowOff>106235</xdr:rowOff>
    </xdr:to>
    <xdr:sp macro="" textlink="">
      <xdr:nvSpPr>
        <xdr:cNvPr id="242" name="楕円 241"/>
        <xdr:cNvSpPr/>
      </xdr:nvSpPr>
      <xdr:spPr>
        <a:xfrm>
          <a:off x="9588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55435</xdr:rowOff>
    </xdr:from>
    <xdr:to>
      <xdr:col>55</xdr:col>
      <xdr:colOff>0</xdr:colOff>
      <xdr:row>63</xdr:row>
      <xdr:rowOff>55435</xdr:rowOff>
    </xdr:to>
    <xdr:cxnSp macro="">
      <xdr:nvCxnSpPr>
        <xdr:cNvPr id="243" name="直線コネクタ 242"/>
        <xdr:cNvCxnSpPr/>
      </xdr:nvCxnSpPr>
      <xdr:spPr>
        <a:xfrm>
          <a:off x="9639300" y="1085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4635</xdr:rowOff>
    </xdr:from>
    <xdr:to>
      <xdr:col>46</xdr:col>
      <xdr:colOff>38100</xdr:colOff>
      <xdr:row>63</xdr:row>
      <xdr:rowOff>106235</xdr:rowOff>
    </xdr:to>
    <xdr:sp macro="" textlink="">
      <xdr:nvSpPr>
        <xdr:cNvPr id="244" name="楕円 243"/>
        <xdr:cNvSpPr/>
      </xdr:nvSpPr>
      <xdr:spPr>
        <a:xfrm>
          <a:off x="8699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55435</xdr:rowOff>
    </xdr:from>
    <xdr:to>
      <xdr:col>50</xdr:col>
      <xdr:colOff>114300</xdr:colOff>
      <xdr:row>63</xdr:row>
      <xdr:rowOff>55435</xdr:rowOff>
    </xdr:to>
    <xdr:cxnSp macro="">
      <xdr:nvCxnSpPr>
        <xdr:cNvPr id="245" name="直線コネクタ 244"/>
        <xdr:cNvCxnSpPr/>
      </xdr:nvCxnSpPr>
      <xdr:spPr>
        <a:xfrm>
          <a:off x="8750300" y="1085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4635</xdr:rowOff>
    </xdr:from>
    <xdr:to>
      <xdr:col>41</xdr:col>
      <xdr:colOff>101600</xdr:colOff>
      <xdr:row>63</xdr:row>
      <xdr:rowOff>106235</xdr:rowOff>
    </xdr:to>
    <xdr:sp macro="" textlink="">
      <xdr:nvSpPr>
        <xdr:cNvPr id="246" name="楕円 245"/>
        <xdr:cNvSpPr/>
      </xdr:nvSpPr>
      <xdr:spPr>
        <a:xfrm>
          <a:off x="7810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55435</xdr:rowOff>
    </xdr:from>
    <xdr:to>
      <xdr:col>45</xdr:col>
      <xdr:colOff>177800</xdr:colOff>
      <xdr:row>63</xdr:row>
      <xdr:rowOff>55435</xdr:rowOff>
    </xdr:to>
    <xdr:cxnSp macro="">
      <xdr:nvCxnSpPr>
        <xdr:cNvPr id="247" name="直線コネクタ 246"/>
        <xdr:cNvCxnSpPr/>
      </xdr:nvCxnSpPr>
      <xdr:spPr>
        <a:xfrm>
          <a:off x="7861300" y="1085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4635</xdr:rowOff>
    </xdr:from>
    <xdr:to>
      <xdr:col>36</xdr:col>
      <xdr:colOff>165100</xdr:colOff>
      <xdr:row>63</xdr:row>
      <xdr:rowOff>106235</xdr:rowOff>
    </xdr:to>
    <xdr:sp macro="" textlink="">
      <xdr:nvSpPr>
        <xdr:cNvPr id="248" name="楕円 247"/>
        <xdr:cNvSpPr/>
      </xdr:nvSpPr>
      <xdr:spPr>
        <a:xfrm>
          <a:off x="6921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55435</xdr:rowOff>
    </xdr:from>
    <xdr:to>
      <xdr:col>41</xdr:col>
      <xdr:colOff>50800</xdr:colOff>
      <xdr:row>63</xdr:row>
      <xdr:rowOff>55435</xdr:rowOff>
    </xdr:to>
    <xdr:cxnSp macro="">
      <xdr:nvCxnSpPr>
        <xdr:cNvPr id="249" name="直線コネクタ 248"/>
        <xdr:cNvCxnSpPr/>
      </xdr:nvCxnSpPr>
      <xdr:spPr>
        <a:xfrm>
          <a:off x="6972300" y="1085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50" name="n_1aveValue【体育館・プール】&#10;一人当たり面積"/>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2" name="n_3aveValue【体育館・プール】&#10;一人当たり面積"/>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3" name="n_4aveValue【体育館・プール】&#10;一人当たり面積"/>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97362</xdr:rowOff>
    </xdr:from>
    <xdr:ext cx="469744" cy="259045"/>
    <xdr:sp macro="" textlink="">
      <xdr:nvSpPr>
        <xdr:cNvPr id="254" name="n_1mainValue【体育館・プール】&#10;一人当たり面積"/>
        <xdr:cNvSpPr txBox="1"/>
      </xdr:nvSpPr>
      <xdr:spPr>
        <a:xfrm>
          <a:off x="93917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97362</xdr:rowOff>
    </xdr:from>
    <xdr:ext cx="469744" cy="259045"/>
    <xdr:sp macro="" textlink="">
      <xdr:nvSpPr>
        <xdr:cNvPr id="255" name="n_2mainValue【体育館・プール】&#10;一人当たり面積"/>
        <xdr:cNvSpPr txBox="1"/>
      </xdr:nvSpPr>
      <xdr:spPr>
        <a:xfrm>
          <a:off x="85154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97362</xdr:rowOff>
    </xdr:from>
    <xdr:ext cx="469744" cy="259045"/>
    <xdr:sp macro="" textlink="">
      <xdr:nvSpPr>
        <xdr:cNvPr id="256" name="n_3mainValue【体育館・プール】&#10;一人当たり面積"/>
        <xdr:cNvSpPr txBox="1"/>
      </xdr:nvSpPr>
      <xdr:spPr>
        <a:xfrm>
          <a:off x="76264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97362</xdr:rowOff>
    </xdr:from>
    <xdr:ext cx="469744" cy="259045"/>
    <xdr:sp macro="" textlink="">
      <xdr:nvSpPr>
        <xdr:cNvPr id="257" name="n_4mainValue【体育館・プール】&#10;一人当たり面積"/>
        <xdr:cNvSpPr txBox="1"/>
      </xdr:nvSpPr>
      <xdr:spPr>
        <a:xfrm>
          <a:off x="67374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285" name="【福祉施設】&#10;有形固定資産減価償却率平均値テキスト"/>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88" name="フローチャート: 判断 287"/>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9" name="フローチャート: 判断 288"/>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0" name="フローチャート: 判断 289"/>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39878</xdr:rowOff>
    </xdr:from>
    <xdr:to>
      <xdr:col>24</xdr:col>
      <xdr:colOff>114300</xdr:colOff>
      <xdr:row>82</xdr:row>
      <xdr:rowOff>141478</xdr:rowOff>
    </xdr:to>
    <xdr:sp macro="" textlink="">
      <xdr:nvSpPr>
        <xdr:cNvPr id="296" name="楕円 295"/>
        <xdr:cNvSpPr/>
      </xdr:nvSpPr>
      <xdr:spPr>
        <a:xfrm>
          <a:off x="45847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18305</xdr:rowOff>
    </xdr:from>
    <xdr:ext cx="405111" cy="259045"/>
    <xdr:sp macro="" textlink="">
      <xdr:nvSpPr>
        <xdr:cNvPr id="297" name="【福祉施設】&#10;有形固定資産減価償却率該当値テキスト"/>
        <xdr:cNvSpPr txBox="1"/>
      </xdr:nvSpPr>
      <xdr:spPr>
        <a:xfrm>
          <a:off x="4673600"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165608</xdr:rowOff>
    </xdr:from>
    <xdr:to>
      <xdr:col>20</xdr:col>
      <xdr:colOff>38100</xdr:colOff>
      <xdr:row>82</xdr:row>
      <xdr:rowOff>95758</xdr:rowOff>
    </xdr:to>
    <xdr:sp macro="" textlink="">
      <xdr:nvSpPr>
        <xdr:cNvPr id="298" name="楕円 297"/>
        <xdr:cNvSpPr/>
      </xdr:nvSpPr>
      <xdr:spPr>
        <a:xfrm>
          <a:off x="3746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44958</xdr:rowOff>
    </xdr:from>
    <xdr:to>
      <xdr:col>24</xdr:col>
      <xdr:colOff>63500</xdr:colOff>
      <xdr:row>82</xdr:row>
      <xdr:rowOff>90678</xdr:rowOff>
    </xdr:to>
    <xdr:cxnSp macro="">
      <xdr:nvCxnSpPr>
        <xdr:cNvPr id="299" name="直線コネクタ 298"/>
        <xdr:cNvCxnSpPr/>
      </xdr:nvCxnSpPr>
      <xdr:spPr>
        <a:xfrm>
          <a:off x="3797300" y="141038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129032</xdr:rowOff>
    </xdr:from>
    <xdr:to>
      <xdr:col>15</xdr:col>
      <xdr:colOff>101600</xdr:colOff>
      <xdr:row>82</xdr:row>
      <xdr:rowOff>59182</xdr:rowOff>
    </xdr:to>
    <xdr:sp macro="" textlink="">
      <xdr:nvSpPr>
        <xdr:cNvPr id="300" name="楕円 299"/>
        <xdr:cNvSpPr/>
      </xdr:nvSpPr>
      <xdr:spPr>
        <a:xfrm>
          <a:off x="2857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xdr:rowOff>
    </xdr:from>
    <xdr:to>
      <xdr:col>19</xdr:col>
      <xdr:colOff>177800</xdr:colOff>
      <xdr:row>82</xdr:row>
      <xdr:rowOff>44958</xdr:rowOff>
    </xdr:to>
    <xdr:cxnSp macro="">
      <xdr:nvCxnSpPr>
        <xdr:cNvPr id="301" name="直線コネクタ 300"/>
        <xdr:cNvCxnSpPr/>
      </xdr:nvCxnSpPr>
      <xdr:spPr>
        <a:xfrm>
          <a:off x="2908300" y="140672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46737</xdr:rowOff>
    </xdr:from>
    <xdr:to>
      <xdr:col>10</xdr:col>
      <xdr:colOff>165100</xdr:colOff>
      <xdr:row>81</xdr:row>
      <xdr:rowOff>148337</xdr:rowOff>
    </xdr:to>
    <xdr:sp macro="" textlink="">
      <xdr:nvSpPr>
        <xdr:cNvPr id="302" name="楕円 301"/>
        <xdr:cNvSpPr/>
      </xdr:nvSpPr>
      <xdr:spPr>
        <a:xfrm>
          <a:off x="1968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97537</xdr:rowOff>
    </xdr:from>
    <xdr:to>
      <xdr:col>15</xdr:col>
      <xdr:colOff>50800</xdr:colOff>
      <xdr:row>82</xdr:row>
      <xdr:rowOff>8382</xdr:rowOff>
    </xdr:to>
    <xdr:cxnSp macro="">
      <xdr:nvCxnSpPr>
        <xdr:cNvPr id="303" name="直線コネクタ 302"/>
        <xdr:cNvCxnSpPr/>
      </xdr:nvCxnSpPr>
      <xdr:spPr>
        <a:xfrm>
          <a:off x="2019300" y="1398498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110744</xdr:rowOff>
    </xdr:from>
    <xdr:to>
      <xdr:col>6</xdr:col>
      <xdr:colOff>38100</xdr:colOff>
      <xdr:row>82</xdr:row>
      <xdr:rowOff>40894</xdr:rowOff>
    </xdr:to>
    <xdr:sp macro="" textlink="">
      <xdr:nvSpPr>
        <xdr:cNvPr id="304" name="楕円 303"/>
        <xdr:cNvSpPr/>
      </xdr:nvSpPr>
      <xdr:spPr>
        <a:xfrm>
          <a:off x="1079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97537</xdr:rowOff>
    </xdr:from>
    <xdr:to>
      <xdr:col>10</xdr:col>
      <xdr:colOff>114300</xdr:colOff>
      <xdr:row>81</xdr:row>
      <xdr:rowOff>161544</xdr:rowOff>
    </xdr:to>
    <xdr:cxnSp macro="">
      <xdr:nvCxnSpPr>
        <xdr:cNvPr id="305" name="直線コネクタ 304"/>
        <xdr:cNvCxnSpPr/>
      </xdr:nvCxnSpPr>
      <xdr:spPr>
        <a:xfrm flipV="1">
          <a:off x="1130300" y="1398498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306" name="n_1aveValue【福祉施設】&#10;有形固定資産減価償却率"/>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307" name="n_2aveValue【福祉施設】&#10;有形固定資産減価償却率"/>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8" name="n_3aveValue【福祉施設】&#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9" name="n_4aveValue【福祉施設】&#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86885</xdr:rowOff>
    </xdr:from>
    <xdr:ext cx="405111" cy="259045"/>
    <xdr:sp macro="" textlink="">
      <xdr:nvSpPr>
        <xdr:cNvPr id="310" name="n_1mainValue【福祉施設】&#10;有形固定資産減価償却率"/>
        <xdr:cNvSpPr txBox="1"/>
      </xdr:nvSpPr>
      <xdr:spPr>
        <a:xfrm>
          <a:off x="35820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50309</xdr:rowOff>
    </xdr:from>
    <xdr:ext cx="405111" cy="259045"/>
    <xdr:sp macro="" textlink="">
      <xdr:nvSpPr>
        <xdr:cNvPr id="311" name="n_2mainValue【福祉施設】&#10;有形固定資産減価償却率"/>
        <xdr:cNvSpPr txBox="1"/>
      </xdr:nvSpPr>
      <xdr:spPr>
        <a:xfrm>
          <a:off x="27057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139464</xdr:rowOff>
    </xdr:from>
    <xdr:ext cx="405111" cy="259045"/>
    <xdr:sp macro="" textlink="">
      <xdr:nvSpPr>
        <xdr:cNvPr id="312" name="n_3mainValue【福祉施設】&#10;有形固定資産減価償却率"/>
        <xdr:cNvSpPr txBox="1"/>
      </xdr:nvSpPr>
      <xdr:spPr>
        <a:xfrm>
          <a:off x="18167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32021</xdr:rowOff>
    </xdr:from>
    <xdr:ext cx="405111" cy="259045"/>
    <xdr:sp macro="" textlink="">
      <xdr:nvSpPr>
        <xdr:cNvPr id="313" name="n_4mainValue【福祉施設】&#10;有形固定資産減価償却率"/>
        <xdr:cNvSpPr txBox="1"/>
      </xdr:nvSpPr>
      <xdr:spPr>
        <a:xfrm>
          <a:off x="9277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342" name="【福祉施設】&#10;一人当たり面積平均値テキスト"/>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45" name="フローチャート: 判断 344"/>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46" name="フローチャート: 判断 345"/>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47" name="フローチャート: 判断 346"/>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53" name="楕円 352"/>
        <xdr:cNvSpPr/>
      </xdr:nvSpPr>
      <xdr:spPr>
        <a:xfrm>
          <a:off x="10426700" y="144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20338</xdr:rowOff>
    </xdr:from>
    <xdr:ext cx="469744" cy="259045"/>
    <xdr:sp macro="" textlink="">
      <xdr:nvSpPr>
        <xdr:cNvPr id="354" name="【福祉施設】&#10;一人当たり面積該当値テキスト"/>
        <xdr:cNvSpPr txBox="1"/>
      </xdr:nvSpPr>
      <xdr:spPr>
        <a:xfrm>
          <a:off x="10515600" y="1442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48261</xdr:rowOff>
    </xdr:from>
    <xdr:to>
      <xdr:col>50</xdr:col>
      <xdr:colOff>165100</xdr:colOff>
      <xdr:row>84</xdr:row>
      <xdr:rowOff>149861</xdr:rowOff>
    </xdr:to>
    <xdr:sp macro="" textlink="">
      <xdr:nvSpPr>
        <xdr:cNvPr id="355" name="楕円 354"/>
        <xdr:cNvSpPr/>
      </xdr:nvSpPr>
      <xdr:spPr>
        <a:xfrm>
          <a:off x="9588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92711</xdr:rowOff>
    </xdr:from>
    <xdr:to>
      <xdr:col>55</xdr:col>
      <xdr:colOff>0</xdr:colOff>
      <xdr:row>84</xdr:row>
      <xdr:rowOff>99061</xdr:rowOff>
    </xdr:to>
    <xdr:cxnSp macro="">
      <xdr:nvCxnSpPr>
        <xdr:cNvPr id="356" name="直線コネクタ 355"/>
        <xdr:cNvCxnSpPr/>
      </xdr:nvCxnSpPr>
      <xdr:spPr>
        <a:xfrm flipV="1">
          <a:off x="9639300" y="144945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162561</xdr:rowOff>
    </xdr:from>
    <xdr:to>
      <xdr:col>46</xdr:col>
      <xdr:colOff>38100</xdr:colOff>
      <xdr:row>83</xdr:row>
      <xdr:rowOff>92711</xdr:rowOff>
    </xdr:to>
    <xdr:sp macro="" textlink="">
      <xdr:nvSpPr>
        <xdr:cNvPr id="357" name="楕円 356"/>
        <xdr:cNvSpPr/>
      </xdr:nvSpPr>
      <xdr:spPr>
        <a:xfrm>
          <a:off x="8699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41911</xdr:rowOff>
    </xdr:from>
    <xdr:to>
      <xdr:col>50</xdr:col>
      <xdr:colOff>114300</xdr:colOff>
      <xdr:row>84</xdr:row>
      <xdr:rowOff>99061</xdr:rowOff>
    </xdr:to>
    <xdr:cxnSp macro="">
      <xdr:nvCxnSpPr>
        <xdr:cNvPr id="358" name="直線コネクタ 357"/>
        <xdr:cNvCxnSpPr/>
      </xdr:nvCxnSpPr>
      <xdr:spPr>
        <a:xfrm>
          <a:off x="8750300" y="142722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59" name="楕円 358"/>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41911</xdr:rowOff>
    </xdr:from>
    <xdr:to>
      <xdr:col>45</xdr:col>
      <xdr:colOff>177800</xdr:colOff>
      <xdr:row>84</xdr:row>
      <xdr:rowOff>95250</xdr:rowOff>
    </xdr:to>
    <xdr:cxnSp macro="">
      <xdr:nvCxnSpPr>
        <xdr:cNvPr id="360" name="直線コネクタ 359"/>
        <xdr:cNvCxnSpPr/>
      </xdr:nvCxnSpPr>
      <xdr:spPr>
        <a:xfrm flipV="1">
          <a:off x="7861300" y="142722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50800</xdr:rowOff>
    </xdr:from>
    <xdr:to>
      <xdr:col>36</xdr:col>
      <xdr:colOff>165100</xdr:colOff>
      <xdr:row>84</xdr:row>
      <xdr:rowOff>152400</xdr:rowOff>
    </xdr:to>
    <xdr:sp macro="" textlink="">
      <xdr:nvSpPr>
        <xdr:cNvPr id="361" name="楕円 360"/>
        <xdr:cNvSpPr/>
      </xdr:nvSpPr>
      <xdr:spPr>
        <a:xfrm>
          <a:off x="6921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101600</xdr:rowOff>
    </xdr:to>
    <xdr:cxnSp macro="">
      <xdr:nvCxnSpPr>
        <xdr:cNvPr id="362" name="直線コネクタ 361"/>
        <xdr:cNvCxnSpPr/>
      </xdr:nvCxnSpPr>
      <xdr:spPr>
        <a:xfrm flipV="1">
          <a:off x="6972300" y="144970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363" name="n_1aveValue【福祉施設】&#10;一人当たり面積"/>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116857</xdr:rowOff>
    </xdr:from>
    <xdr:ext cx="469744" cy="259045"/>
    <xdr:sp macro="" textlink="">
      <xdr:nvSpPr>
        <xdr:cNvPr id="364" name="n_2aveValue【福祉施設】&#10;一人当たり面積"/>
        <xdr:cNvSpPr txBox="1"/>
      </xdr:nvSpPr>
      <xdr:spPr>
        <a:xfrm>
          <a:off x="8515427" y="145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149877</xdr:rowOff>
    </xdr:from>
    <xdr:ext cx="469744" cy="259045"/>
    <xdr:sp macro="" textlink="">
      <xdr:nvSpPr>
        <xdr:cNvPr id="365" name="n_3aveValue【福祉施設】&#10;一人当たり面積"/>
        <xdr:cNvSpPr txBox="1"/>
      </xdr:nvSpPr>
      <xdr:spPr>
        <a:xfrm>
          <a:off x="7626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366" name="n_4aveValue【福祉施設】&#10;一人当たり面積"/>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140988</xdr:rowOff>
    </xdr:from>
    <xdr:ext cx="469744" cy="259045"/>
    <xdr:sp macro="" textlink="">
      <xdr:nvSpPr>
        <xdr:cNvPr id="367" name="n_1mainValue【福祉施設】&#10;一人当たり面積"/>
        <xdr:cNvSpPr txBox="1"/>
      </xdr:nvSpPr>
      <xdr:spPr>
        <a:xfrm>
          <a:off x="9391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109238</xdr:rowOff>
    </xdr:from>
    <xdr:ext cx="469744" cy="259045"/>
    <xdr:sp macro="" textlink="">
      <xdr:nvSpPr>
        <xdr:cNvPr id="368" name="n_2mainValue【福祉施設】&#10;一人当たり面積"/>
        <xdr:cNvSpPr txBox="1"/>
      </xdr:nvSpPr>
      <xdr:spPr>
        <a:xfrm>
          <a:off x="85154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69" name="n_3main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143527</xdr:rowOff>
    </xdr:from>
    <xdr:ext cx="469744" cy="259045"/>
    <xdr:sp macro="" textlink="">
      <xdr:nvSpPr>
        <xdr:cNvPr id="370" name="n_4mainValue【福祉施設】&#10;一人当たり面積"/>
        <xdr:cNvSpPr txBox="1"/>
      </xdr:nvSpPr>
      <xdr:spPr>
        <a:xfrm>
          <a:off x="6737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5" name="テキスト ボックス 4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3" name="テキスト ボックス 4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425" name="直線コネクタ 424"/>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26"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27" name="直線コネクタ 426"/>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28"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29" name="直線コネクタ 428"/>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28211</xdr:rowOff>
    </xdr:from>
    <xdr:ext cx="405111" cy="259045"/>
    <xdr:sp macro="" textlink="">
      <xdr:nvSpPr>
        <xdr:cNvPr id="430" name="【保健センター・保健所】&#10;有形固定資産減価償却率平均値テキスト"/>
        <xdr:cNvSpPr txBox="1"/>
      </xdr:nvSpPr>
      <xdr:spPr>
        <a:xfrm>
          <a:off x="16357600" y="9800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431" name="フローチャート: 判断 430"/>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432" name="フローチャート: 判断 431"/>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433" name="フローチャート: 判断 432"/>
        <xdr:cNvSpPr/>
      </xdr:nvSpPr>
      <xdr:spPr>
        <a:xfrm>
          <a:off x="14541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434" name="フローチャート: 判断 433"/>
        <xdr:cNvSpPr/>
      </xdr:nvSpPr>
      <xdr:spPr>
        <a:xfrm>
          <a:off x="13652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435" name="フローチャート: 判断 434"/>
        <xdr:cNvSpPr/>
      </xdr:nvSpPr>
      <xdr:spPr>
        <a:xfrm>
          <a:off x="12763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441" name="楕円 440"/>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109237</xdr:rowOff>
    </xdr:from>
    <xdr:ext cx="405111" cy="259045"/>
    <xdr:sp macro="" textlink="">
      <xdr:nvSpPr>
        <xdr:cNvPr id="442" name="【保健センター・保健所】&#10;有形固定資産減価償却率該当値テキスト"/>
        <xdr:cNvSpPr txBox="1"/>
      </xdr:nvSpPr>
      <xdr:spPr>
        <a:xfrm>
          <a:off x="1635760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443" name="楕円 442"/>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137160</xdr:rowOff>
    </xdr:to>
    <xdr:cxnSp macro="">
      <xdr:nvCxnSpPr>
        <xdr:cNvPr id="444" name="直線コネクタ 443"/>
        <xdr:cNvCxnSpPr/>
      </xdr:nvCxnSpPr>
      <xdr:spPr>
        <a:xfrm>
          <a:off x="15481300" y="9692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143510</xdr:rowOff>
    </xdr:from>
    <xdr:to>
      <xdr:col>76</xdr:col>
      <xdr:colOff>165100</xdr:colOff>
      <xdr:row>56</xdr:row>
      <xdr:rowOff>73660</xdr:rowOff>
    </xdr:to>
    <xdr:sp macro="" textlink="">
      <xdr:nvSpPr>
        <xdr:cNvPr id="445" name="楕円 444"/>
        <xdr:cNvSpPr/>
      </xdr:nvSpPr>
      <xdr:spPr>
        <a:xfrm>
          <a:off x="14541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22860</xdr:rowOff>
    </xdr:from>
    <xdr:to>
      <xdr:col>81</xdr:col>
      <xdr:colOff>50800</xdr:colOff>
      <xdr:row>56</xdr:row>
      <xdr:rowOff>91440</xdr:rowOff>
    </xdr:to>
    <xdr:cxnSp macro="">
      <xdr:nvCxnSpPr>
        <xdr:cNvPr id="446" name="直線コネクタ 445"/>
        <xdr:cNvCxnSpPr/>
      </xdr:nvCxnSpPr>
      <xdr:spPr>
        <a:xfrm>
          <a:off x="14592300" y="9624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447" name="楕円 446"/>
        <xdr:cNvSpPr/>
      </xdr:nvSpPr>
      <xdr:spPr>
        <a:xfrm>
          <a:off x="1365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22860</xdr:rowOff>
    </xdr:to>
    <xdr:cxnSp macro="">
      <xdr:nvCxnSpPr>
        <xdr:cNvPr id="448" name="直線コネクタ 447"/>
        <xdr:cNvCxnSpPr/>
      </xdr:nvCxnSpPr>
      <xdr:spPr>
        <a:xfrm>
          <a:off x="13703300" y="9601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449" name="楕円 448"/>
        <xdr:cNvSpPr/>
      </xdr:nvSpPr>
      <xdr:spPr>
        <a:xfrm>
          <a:off x="1276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56</xdr:row>
      <xdr:rowOff>0</xdr:rowOff>
    </xdr:to>
    <xdr:cxnSp macro="">
      <xdr:nvCxnSpPr>
        <xdr:cNvPr id="450" name="直線コネクタ 449"/>
        <xdr:cNvCxnSpPr/>
      </xdr:nvCxnSpPr>
      <xdr:spPr>
        <a:xfrm>
          <a:off x="12814300" y="955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169943</xdr:rowOff>
    </xdr:from>
    <xdr:ext cx="405111" cy="259045"/>
    <xdr:sp macro="" textlink="">
      <xdr:nvSpPr>
        <xdr:cNvPr id="451" name="n_1aveValue【保健センター・保健所】&#10;有形固定資産減価償却率"/>
        <xdr:cNvSpPr txBox="1"/>
      </xdr:nvSpPr>
      <xdr:spPr>
        <a:xfrm>
          <a:off x="15266044" y="994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80789</xdr:rowOff>
    </xdr:from>
    <xdr:ext cx="405111" cy="259045"/>
    <xdr:sp macro="" textlink="">
      <xdr:nvSpPr>
        <xdr:cNvPr id="452" name="n_2aveValue【保健センター・保健所】&#10;有形固定資産減価償却率"/>
        <xdr:cNvSpPr txBox="1"/>
      </xdr:nvSpPr>
      <xdr:spPr>
        <a:xfrm>
          <a:off x="14389744" y="985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46499</xdr:rowOff>
    </xdr:from>
    <xdr:ext cx="405111" cy="259045"/>
    <xdr:sp macro="" textlink="">
      <xdr:nvSpPr>
        <xdr:cNvPr id="453" name="n_3aveValue【保健センター・保健所】&#10;有形固定資産減価償却率"/>
        <xdr:cNvSpPr txBox="1"/>
      </xdr:nvSpPr>
      <xdr:spPr>
        <a:xfrm>
          <a:off x="13500744" y="981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30497</xdr:rowOff>
    </xdr:from>
    <xdr:ext cx="405111" cy="259045"/>
    <xdr:sp macro="" textlink="">
      <xdr:nvSpPr>
        <xdr:cNvPr id="454" name="n_4aveValue【保健センター・保健所】&#10;有形固定資産減価償却率"/>
        <xdr:cNvSpPr txBox="1"/>
      </xdr:nvSpPr>
      <xdr:spPr>
        <a:xfrm>
          <a:off x="126117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158767</xdr:rowOff>
    </xdr:from>
    <xdr:ext cx="405111" cy="259045"/>
    <xdr:sp macro="" textlink="">
      <xdr:nvSpPr>
        <xdr:cNvPr id="455" name="n_1mainValue【保健センター・保健所】&#10;有形固定資産減価償却率"/>
        <xdr:cNvSpPr txBox="1"/>
      </xdr:nvSpPr>
      <xdr:spPr>
        <a:xfrm>
          <a:off x="15266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90187</xdr:rowOff>
    </xdr:from>
    <xdr:ext cx="405111" cy="259045"/>
    <xdr:sp macro="" textlink="">
      <xdr:nvSpPr>
        <xdr:cNvPr id="456" name="n_2mainValue【保健センター・保健所】&#10;有形固定資産減価償却率"/>
        <xdr:cNvSpPr txBox="1"/>
      </xdr:nvSpPr>
      <xdr:spPr>
        <a:xfrm>
          <a:off x="14389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457" name="n_3mainValue【保健センター・保健所】&#10;有形固定資産減価償却率"/>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21607</xdr:rowOff>
    </xdr:from>
    <xdr:ext cx="405111" cy="259045"/>
    <xdr:sp macro="" textlink="">
      <xdr:nvSpPr>
        <xdr:cNvPr id="458" name="n_4mainValue【保健センター・保健所】&#10;有形固定資産減価償却率"/>
        <xdr:cNvSpPr txBox="1"/>
      </xdr:nvSpPr>
      <xdr:spPr>
        <a:xfrm>
          <a:off x="12611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9" name="直線コネクタ 4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0" name="テキスト ボックス 4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1" name="直線コネクタ 4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2" name="テキスト ボックス 4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3" name="直線コネクタ 4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4" name="テキスト ボックス 4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5" name="直線コネクタ 4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6" name="テキスト ボックス 4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480" name="直線コネクタ 479"/>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481" name="【保健センター・保健所】&#10;一人当たり面積最小値テキスト"/>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482" name="直線コネクタ 481"/>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483" name="【保健センター・保健所】&#10;一人当たり面積最大値テキスト"/>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484" name="直線コネクタ 483"/>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485" name="【保健センター・保健所】&#10;一人当たり面積平均値テキスト"/>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86" name="フローチャート: 判断 485"/>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487" name="フローチャート: 判断 486"/>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488" name="フローチャート: 判断 487"/>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489" name="フローチャート: 判断 488"/>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490" name="フローチャート: 判断 489"/>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145796</xdr:rowOff>
    </xdr:from>
    <xdr:to>
      <xdr:col>116</xdr:col>
      <xdr:colOff>114300</xdr:colOff>
      <xdr:row>61</xdr:row>
      <xdr:rowOff>75946</xdr:rowOff>
    </xdr:to>
    <xdr:sp macro="" textlink="">
      <xdr:nvSpPr>
        <xdr:cNvPr id="496" name="楕円 495"/>
        <xdr:cNvSpPr/>
      </xdr:nvSpPr>
      <xdr:spPr>
        <a:xfrm>
          <a:off x="22110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168673</xdr:rowOff>
    </xdr:from>
    <xdr:ext cx="469744" cy="259045"/>
    <xdr:sp macro="" textlink="">
      <xdr:nvSpPr>
        <xdr:cNvPr id="497" name="【保健センター・保健所】&#10;一人当たり面積該当値テキスト"/>
        <xdr:cNvSpPr txBox="1"/>
      </xdr:nvSpPr>
      <xdr:spPr>
        <a:xfrm>
          <a:off x="22199600"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498" name="楕円 497"/>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25146</xdr:rowOff>
    </xdr:from>
    <xdr:to>
      <xdr:col>116</xdr:col>
      <xdr:colOff>63500</xdr:colOff>
      <xdr:row>61</xdr:row>
      <xdr:rowOff>34290</xdr:rowOff>
    </xdr:to>
    <xdr:cxnSp macro="">
      <xdr:nvCxnSpPr>
        <xdr:cNvPr id="499" name="直線コネクタ 498"/>
        <xdr:cNvCxnSpPr/>
      </xdr:nvCxnSpPr>
      <xdr:spPr>
        <a:xfrm flipV="1">
          <a:off x="21323300" y="10483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36068</xdr:rowOff>
    </xdr:from>
    <xdr:to>
      <xdr:col>107</xdr:col>
      <xdr:colOff>101600</xdr:colOff>
      <xdr:row>58</xdr:row>
      <xdr:rowOff>137668</xdr:rowOff>
    </xdr:to>
    <xdr:sp macro="" textlink="">
      <xdr:nvSpPr>
        <xdr:cNvPr id="500" name="楕円 499"/>
        <xdr:cNvSpPr/>
      </xdr:nvSpPr>
      <xdr:spPr>
        <a:xfrm>
          <a:off x="20383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86868</xdr:rowOff>
    </xdr:from>
    <xdr:to>
      <xdr:col>111</xdr:col>
      <xdr:colOff>177800</xdr:colOff>
      <xdr:row>61</xdr:row>
      <xdr:rowOff>34290</xdr:rowOff>
    </xdr:to>
    <xdr:cxnSp macro="">
      <xdr:nvCxnSpPr>
        <xdr:cNvPr id="501" name="直線コネクタ 500"/>
        <xdr:cNvCxnSpPr/>
      </xdr:nvCxnSpPr>
      <xdr:spPr>
        <a:xfrm>
          <a:off x="20434300" y="10030968"/>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170942</xdr:rowOff>
    </xdr:from>
    <xdr:to>
      <xdr:col>102</xdr:col>
      <xdr:colOff>165100</xdr:colOff>
      <xdr:row>61</xdr:row>
      <xdr:rowOff>101092</xdr:rowOff>
    </xdr:to>
    <xdr:sp macro="" textlink="">
      <xdr:nvSpPr>
        <xdr:cNvPr id="502" name="楕円 501"/>
        <xdr:cNvSpPr/>
      </xdr:nvSpPr>
      <xdr:spPr>
        <a:xfrm>
          <a:off x="19494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86868</xdr:rowOff>
    </xdr:from>
    <xdr:to>
      <xdr:col>107</xdr:col>
      <xdr:colOff>50800</xdr:colOff>
      <xdr:row>61</xdr:row>
      <xdr:rowOff>50292</xdr:rowOff>
    </xdr:to>
    <xdr:cxnSp macro="">
      <xdr:nvCxnSpPr>
        <xdr:cNvPr id="503" name="直線コネクタ 502"/>
        <xdr:cNvCxnSpPr/>
      </xdr:nvCxnSpPr>
      <xdr:spPr>
        <a:xfrm flipV="1">
          <a:off x="19545300" y="10030968"/>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8636</xdr:rowOff>
    </xdr:from>
    <xdr:to>
      <xdr:col>98</xdr:col>
      <xdr:colOff>38100</xdr:colOff>
      <xdr:row>61</xdr:row>
      <xdr:rowOff>110236</xdr:rowOff>
    </xdr:to>
    <xdr:sp macro="" textlink="">
      <xdr:nvSpPr>
        <xdr:cNvPr id="504" name="楕円 503"/>
        <xdr:cNvSpPr/>
      </xdr:nvSpPr>
      <xdr:spPr>
        <a:xfrm>
          <a:off x="18605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50292</xdr:rowOff>
    </xdr:from>
    <xdr:to>
      <xdr:col>102</xdr:col>
      <xdr:colOff>114300</xdr:colOff>
      <xdr:row>61</xdr:row>
      <xdr:rowOff>59436</xdr:rowOff>
    </xdr:to>
    <xdr:cxnSp macro="">
      <xdr:nvCxnSpPr>
        <xdr:cNvPr id="505" name="直線コネクタ 504"/>
        <xdr:cNvCxnSpPr/>
      </xdr:nvCxnSpPr>
      <xdr:spPr>
        <a:xfrm flipV="1">
          <a:off x="18656300" y="105087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137939</xdr:rowOff>
    </xdr:from>
    <xdr:ext cx="469744" cy="259045"/>
    <xdr:sp macro="" textlink="">
      <xdr:nvSpPr>
        <xdr:cNvPr id="506" name="n_1ave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507" name="n_2aveValue【保健センター・保健所】&#10;一人当たり面積"/>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508" name="n_3aveValue【保健センター・保健所】&#10;一人当たり面積"/>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105935</xdr:rowOff>
    </xdr:from>
    <xdr:ext cx="469744" cy="259045"/>
    <xdr:sp macro="" textlink="">
      <xdr:nvSpPr>
        <xdr:cNvPr id="509" name="n_4aveValue【保健センター・保健所】&#10;一人当たり面積"/>
        <xdr:cNvSpPr txBox="1"/>
      </xdr:nvSpPr>
      <xdr:spPr>
        <a:xfrm>
          <a:off x="18421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510" name="n_1mainValue【保健センター・保健所】&#10;一人当たり面積"/>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154195</xdr:rowOff>
    </xdr:from>
    <xdr:ext cx="469744" cy="259045"/>
    <xdr:sp macro="" textlink="">
      <xdr:nvSpPr>
        <xdr:cNvPr id="511" name="n_2mainValue【保健センター・保健所】&#10;一人当たり面積"/>
        <xdr:cNvSpPr txBox="1"/>
      </xdr:nvSpPr>
      <xdr:spPr>
        <a:xfrm>
          <a:off x="20199427"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117619</xdr:rowOff>
    </xdr:from>
    <xdr:ext cx="469744" cy="259045"/>
    <xdr:sp macro="" textlink="">
      <xdr:nvSpPr>
        <xdr:cNvPr id="512" name="n_3mainValue【保健センター・保健所】&#10;一人当たり面積"/>
        <xdr:cNvSpPr txBox="1"/>
      </xdr:nvSpPr>
      <xdr:spPr>
        <a:xfrm>
          <a:off x="19310427" y="1023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126763</xdr:rowOff>
    </xdr:from>
    <xdr:ext cx="469744" cy="259045"/>
    <xdr:sp macro="" textlink="">
      <xdr:nvSpPr>
        <xdr:cNvPr id="513" name="n_4mainValue【保健センター・保健所】&#10;一人当たり面積"/>
        <xdr:cNvSpPr txBox="1"/>
      </xdr:nvSpPr>
      <xdr:spPr>
        <a:xfrm>
          <a:off x="18421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6" name="テキスト ボックス 5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6" name="テキスト ボックス 5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539" name="直線コネクタ 538"/>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1" name="直線コネクタ 5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42"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43" name="直線コネクタ 542"/>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44"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45" name="フローチャート: 判断 544"/>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546" name="フローチャート: 判断 545"/>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47" name="フローチャート: 判断 546"/>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548" name="フローチャート: 判断 547"/>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549" name="フローチャート: 判断 548"/>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555" name="楕円 554"/>
        <xdr:cNvSpPr/>
      </xdr:nvSpPr>
      <xdr:spPr>
        <a:xfrm>
          <a:off x="16268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556" name="【消防施設】&#10;有形固定資産減価償却率該当値テキスト"/>
        <xdr:cNvSpPr txBox="1"/>
      </xdr:nvSpPr>
      <xdr:spPr>
        <a:xfrm>
          <a:off x="16357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557" name="楕円 556"/>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83</xdr:row>
      <xdr:rowOff>49530</xdr:rowOff>
    </xdr:to>
    <xdr:cxnSp macro="">
      <xdr:nvCxnSpPr>
        <xdr:cNvPr id="558" name="直線コネクタ 557"/>
        <xdr:cNvCxnSpPr/>
      </xdr:nvCxnSpPr>
      <xdr:spPr>
        <a:xfrm>
          <a:off x="15481300" y="1417537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59" name="楕円 558"/>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83</xdr:row>
      <xdr:rowOff>95250</xdr:rowOff>
    </xdr:to>
    <xdr:cxnSp macro="">
      <xdr:nvCxnSpPr>
        <xdr:cNvPr id="560" name="直線コネクタ 559"/>
        <xdr:cNvCxnSpPr/>
      </xdr:nvCxnSpPr>
      <xdr:spPr>
        <a:xfrm flipV="1">
          <a:off x="14592300" y="1417537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80373</xdr:rowOff>
    </xdr:from>
    <xdr:to>
      <xdr:col>72</xdr:col>
      <xdr:colOff>38100</xdr:colOff>
      <xdr:row>83</xdr:row>
      <xdr:rowOff>10523</xdr:rowOff>
    </xdr:to>
    <xdr:sp macro="" textlink="">
      <xdr:nvSpPr>
        <xdr:cNvPr id="561" name="楕円 560"/>
        <xdr:cNvSpPr/>
      </xdr:nvSpPr>
      <xdr:spPr>
        <a:xfrm>
          <a:off x="13652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131173</xdr:rowOff>
    </xdr:from>
    <xdr:to>
      <xdr:col>76</xdr:col>
      <xdr:colOff>114300</xdr:colOff>
      <xdr:row>83</xdr:row>
      <xdr:rowOff>95250</xdr:rowOff>
    </xdr:to>
    <xdr:cxnSp macro="">
      <xdr:nvCxnSpPr>
        <xdr:cNvPr id="562" name="直線コネクタ 561"/>
        <xdr:cNvCxnSpPr/>
      </xdr:nvCxnSpPr>
      <xdr:spPr>
        <a:xfrm>
          <a:off x="13703300" y="14190073"/>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52614</xdr:rowOff>
    </xdr:from>
    <xdr:to>
      <xdr:col>67</xdr:col>
      <xdr:colOff>101600</xdr:colOff>
      <xdr:row>85</xdr:row>
      <xdr:rowOff>154214</xdr:rowOff>
    </xdr:to>
    <xdr:sp macro="" textlink="">
      <xdr:nvSpPr>
        <xdr:cNvPr id="563" name="楕円 562"/>
        <xdr:cNvSpPr/>
      </xdr:nvSpPr>
      <xdr:spPr>
        <a:xfrm>
          <a:off x="12763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131173</xdr:rowOff>
    </xdr:from>
    <xdr:to>
      <xdr:col>71</xdr:col>
      <xdr:colOff>177800</xdr:colOff>
      <xdr:row>85</xdr:row>
      <xdr:rowOff>103414</xdr:rowOff>
    </xdr:to>
    <xdr:cxnSp macro="">
      <xdr:nvCxnSpPr>
        <xdr:cNvPr id="564" name="直線コネクタ 563"/>
        <xdr:cNvCxnSpPr/>
      </xdr:nvCxnSpPr>
      <xdr:spPr>
        <a:xfrm flipV="1">
          <a:off x="12814300" y="14190073"/>
          <a:ext cx="889000" cy="4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565" name="n_1aveValue【消防施設】&#10;有形固定資産減価償却率"/>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566" name="n_2aveValue【消防施設】&#10;有形固定資産減価償却率"/>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50635</xdr:rowOff>
    </xdr:from>
    <xdr:ext cx="405111" cy="259045"/>
    <xdr:sp macro="" textlink="">
      <xdr:nvSpPr>
        <xdr:cNvPr id="567" name="n_3aveValue【消防施設】&#10;有形固定資産減価償却率"/>
        <xdr:cNvSpPr txBox="1"/>
      </xdr:nvSpPr>
      <xdr:spPr>
        <a:xfrm>
          <a:off x="13500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568" name="n_4aveValue【消防施設】&#10;有形固定資産減価償却率"/>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158404</xdr:rowOff>
    </xdr:from>
    <xdr:ext cx="405111" cy="259045"/>
    <xdr:sp macro="" textlink="">
      <xdr:nvSpPr>
        <xdr:cNvPr id="569" name="n_1mainValue【消防施設】&#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570" name="n_2mainValue【消防施設】&#10;有形固定資産減価償却率"/>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27050</xdr:rowOff>
    </xdr:from>
    <xdr:ext cx="405111" cy="259045"/>
    <xdr:sp macro="" textlink="">
      <xdr:nvSpPr>
        <xdr:cNvPr id="571" name="n_3mainValue【消防施設】&#10;有形固定資産減価償却率"/>
        <xdr:cNvSpPr txBox="1"/>
      </xdr:nvSpPr>
      <xdr:spPr>
        <a:xfrm>
          <a:off x="13500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145341</xdr:rowOff>
    </xdr:from>
    <xdr:ext cx="405111" cy="259045"/>
    <xdr:sp macro="" textlink="">
      <xdr:nvSpPr>
        <xdr:cNvPr id="572" name="n_4mainValue【消防施設】&#10;有形固定資産減価償却率"/>
        <xdr:cNvSpPr txBox="1"/>
      </xdr:nvSpPr>
      <xdr:spPr>
        <a:xfrm>
          <a:off x="126117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3" name="直線コネクタ 5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4" name="テキスト ボックス 5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5" name="直線コネクタ 5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6" name="テキスト ボックス 5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7" name="直線コネクタ 5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8" name="テキスト ボックス 5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9" name="直線コネクタ 5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0" name="テキスト ボックス 5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1" name="直線コネクタ 5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2" name="テキスト ボックス 5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3" name="直線コネクタ 5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4" name="テキスト ボックス 5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598" name="直線コネクタ 597"/>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99"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0" name="直線コネクタ 599"/>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601" name="【消防施設】&#10;一人当たり面積最大値テキスト"/>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602" name="直線コネクタ 601"/>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58800</xdr:rowOff>
    </xdr:from>
    <xdr:ext cx="469744" cy="259045"/>
    <xdr:sp macro="" textlink="">
      <xdr:nvSpPr>
        <xdr:cNvPr id="603" name="【消防施設】&#10;一人当たり面積平均値テキスト"/>
        <xdr:cNvSpPr txBox="1"/>
      </xdr:nvSpPr>
      <xdr:spPr>
        <a:xfrm>
          <a:off x="22199600" y="1428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604" name="フローチャート: 判断 603"/>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605" name="フローチャート: 判断 604"/>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06" name="フローチャート: 判断 605"/>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607" name="フローチャート: 判断 606"/>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608" name="フローチャート: 判断 607"/>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614" name="楕円 613"/>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44466</xdr:rowOff>
    </xdr:from>
    <xdr:ext cx="469744" cy="259045"/>
    <xdr:sp macro="" textlink="">
      <xdr:nvSpPr>
        <xdr:cNvPr id="615" name="【消防施設】&#10;一人当たり面積該当値テキスト"/>
        <xdr:cNvSpPr txBox="1"/>
      </xdr:nvSpPr>
      <xdr:spPr>
        <a:xfrm>
          <a:off x="22199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34652</xdr:rowOff>
    </xdr:from>
    <xdr:to>
      <xdr:col>112</xdr:col>
      <xdr:colOff>38100</xdr:colOff>
      <xdr:row>83</xdr:row>
      <xdr:rowOff>136252</xdr:rowOff>
    </xdr:to>
    <xdr:sp macro="" textlink="">
      <xdr:nvSpPr>
        <xdr:cNvPr id="616" name="楕円 615"/>
        <xdr:cNvSpPr/>
      </xdr:nvSpPr>
      <xdr:spPr>
        <a:xfrm>
          <a:off x="21272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85452</xdr:rowOff>
    </xdr:to>
    <xdr:cxnSp macro="">
      <xdr:nvCxnSpPr>
        <xdr:cNvPr id="617" name="直線コネクタ 616"/>
        <xdr:cNvCxnSpPr/>
      </xdr:nvCxnSpPr>
      <xdr:spPr>
        <a:xfrm flipV="1">
          <a:off x="21323300" y="143027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18" name="楕円 617"/>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85452</xdr:rowOff>
    </xdr:from>
    <xdr:to>
      <xdr:col>111</xdr:col>
      <xdr:colOff>177800</xdr:colOff>
      <xdr:row>84</xdr:row>
      <xdr:rowOff>15239</xdr:rowOff>
    </xdr:to>
    <xdr:cxnSp macro="">
      <xdr:nvCxnSpPr>
        <xdr:cNvPr id="619" name="直線コネクタ 618"/>
        <xdr:cNvCxnSpPr/>
      </xdr:nvCxnSpPr>
      <xdr:spPr>
        <a:xfrm flipV="1">
          <a:off x="20434300" y="1431580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620" name="楕円 619"/>
        <xdr:cNvSpPr/>
      </xdr:nvSpPr>
      <xdr:spPr>
        <a:xfrm>
          <a:off x="19494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103414</xdr:rowOff>
    </xdr:to>
    <xdr:cxnSp macro="">
      <xdr:nvCxnSpPr>
        <xdr:cNvPr id="621" name="直線コネクタ 620"/>
        <xdr:cNvCxnSpPr/>
      </xdr:nvCxnSpPr>
      <xdr:spPr>
        <a:xfrm flipV="1">
          <a:off x="19545300" y="14417039"/>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59145</xdr:rowOff>
    </xdr:from>
    <xdr:to>
      <xdr:col>98</xdr:col>
      <xdr:colOff>38100</xdr:colOff>
      <xdr:row>84</xdr:row>
      <xdr:rowOff>160745</xdr:rowOff>
    </xdr:to>
    <xdr:sp macro="" textlink="">
      <xdr:nvSpPr>
        <xdr:cNvPr id="622" name="楕円 621"/>
        <xdr:cNvSpPr/>
      </xdr:nvSpPr>
      <xdr:spPr>
        <a:xfrm>
          <a:off x="18605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103414</xdr:rowOff>
    </xdr:from>
    <xdr:to>
      <xdr:col>102</xdr:col>
      <xdr:colOff>114300</xdr:colOff>
      <xdr:row>84</xdr:row>
      <xdr:rowOff>109945</xdr:rowOff>
    </xdr:to>
    <xdr:cxnSp macro="">
      <xdr:nvCxnSpPr>
        <xdr:cNvPr id="623" name="直線コネクタ 622"/>
        <xdr:cNvCxnSpPr/>
      </xdr:nvCxnSpPr>
      <xdr:spPr>
        <a:xfrm flipV="1">
          <a:off x="18656300" y="145052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624" name="n_1aveValue【消防施設】&#10;一人当たり面積"/>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2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626" name="n_3aveValue【消防施設】&#10;一人当たり面積"/>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627" name="n_4aveValue【消防施設】&#10;一人当たり面積"/>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127379</xdr:rowOff>
    </xdr:from>
    <xdr:ext cx="469744" cy="259045"/>
    <xdr:sp macro="" textlink="">
      <xdr:nvSpPr>
        <xdr:cNvPr id="628" name="n_1mainValue【消防施設】&#10;一人当たり面積"/>
        <xdr:cNvSpPr txBox="1"/>
      </xdr:nvSpPr>
      <xdr:spPr>
        <a:xfrm>
          <a:off x="21075727" y="1435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29" name="n_2mainValue【消防施設】&#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145341</xdr:rowOff>
    </xdr:from>
    <xdr:ext cx="469744" cy="259045"/>
    <xdr:sp macro="" textlink="">
      <xdr:nvSpPr>
        <xdr:cNvPr id="630" name="n_3mainValue【消防施設】&#10;一人当たり面積"/>
        <xdr:cNvSpPr txBox="1"/>
      </xdr:nvSpPr>
      <xdr:spPr>
        <a:xfrm>
          <a:off x="19310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151872</xdr:rowOff>
    </xdr:from>
    <xdr:ext cx="469744" cy="259045"/>
    <xdr:sp macro="" textlink="">
      <xdr:nvSpPr>
        <xdr:cNvPr id="631" name="n_4mainValue【消防施設】&#10;一人当たり面積"/>
        <xdr:cNvSpPr txBox="1"/>
      </xdr:nvSpPr>
      <xdr:spPr>
        <a:xfrm>
          <a:off x="18421427"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3" name="直線コネクタ 6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4" name="テキスト ボックス 6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5" name="直線コネクタ 6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6" name="テキスト ボックス 6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7" name="直線コネクタ 6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8" name="テキスト ボックス 6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9" name="直線コネクタ 6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0" name="テキスト ボックス 6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1" name="直線コネクタ 6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2" name="テキスト ボックス 6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4" name="テキスト ボックス 6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656" name="直線コネクタ 655"/>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57" name="【庁舎】&#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58" name="直線コネクタ 657"/>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659" name="【庁舎】&#10;有形固定資産減価償却率最大値テキスト"/>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660" name="直線コネクタ 659"/>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661" name="【庁舎】&#10;有形固定資産減価償却率平均値テキスト"/>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62" name="フローチャート: 判断 661"/>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63" name="フローチャート: 判断 662"/>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64" name="フローチャート: 判断 663"/>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665" name="フローチャート: 判断 664"/>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6" name="フローチャート: 判断 665"/>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137795</xdr:rowOff>
    </xdr:from>
    <xdr:to>
      <xdr:col>85</xdr:col>
      <xdr:colOff>177800</xdr:colOff>
      <xdr:row>106</xdr:row>
      <xdr:rowOff>67945</xdr:rowOff>
    </xdr:to>
    <xdr:sp macro="" textlink="">
      <xdr:nvSpPr>
        <xdr:cNvPr id="672" name="楕円 671"/>
        <xdr:cNvSpPr/>
      </xdr:nvSpPr>
      <xdr:spPr>
        <a:xfrm>
          <a:off x="16268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116222</xdr:rowOff>
    </xdr:from>
    <xdr:ext cx="405111" cy="259045"/>
    <xdr:sp macro="" textlink="">
      <xdr:nvSpPr>
        <xdr:cNvPr id="673" name="【庁舎】&#10;有形固定資産減価償却率該当値テキスト"/>
        <xdr:cNvSpPr txBox="1"/>
      </xdr:nvSpPr>
      <xdr:spPr>
        <a:xfrm>
          <a:off x="1635760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92075</xdr:rowOff>
    </xdr:from>
    <xdr:to>
      <xdr:col>81</xdr:col>
      <xdr:colOff>101600</xdr:colOff>
      <xdr:row>106</xdr:row>
      <xdr:rowOff>22225</xdr:rowOff>
    </xdr:to>
    <xdr:sp macro="" textlink="">
      <xdr:nvSpPr>
        <xdr:cNvPr id="674" name="楕円 673"/>
        <xdr:cNvSpPr/>
      </xdr:nvSpPr>
      <xdr:spPr>
        <a:xfrm>
          <a:off x="15430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142875</xdr:rowOff>
    </xdr:from>
    <xdr:to>
      <xdr:col>85</xdr:col>
      <xdr:colOff>127000</xdr:colOff>
      <xdr:row>106</xdr:row>
      <xdr:rowOff>17145</xdr:rowOff>
    </xdr:to>
    <xdr:cxnSp macro="">
      <xdr:nvCxnSpPr>
        <xdr:cNvPr id="675" name="直線コネクタ 674"/>
        <xdr:cNvCxnSpPr/>
      </xdr:nvCxnSpPr>
      <xdr:spPr>
        <a:xfrm>
          <a:off x="15481300" y="181451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6" name="楕円 675"/>
        <xdr:cNvSpPr/>
      </xdr:nvSpPr>
      <xdr:spPr>
        <a:xfrm>
          <a:off x="14541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142875</xdr:rowOff>
    </xdr:to>
    <xdr:cxnSp macro="">
      <xdr:nvCxnSpPr>
        <xdr:cNvPr id="677" name="直線コネクタ 676"/>
        <xdr:cNvCxnSpPr/>
      </xdr:nvCxnSpPr>
      <xdr:spPr>
        <a:xfrm>
          <a:off x="14592300" y="1802892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141605</xdr:rowOff>
    </xdr:from>
    <xdr:to>
      <xdr:col>72</xdr:col>
      <xdr:colOff>38100</xdr:colOff>
      <xdr:row>105</xdr:row>
      <xdr:rowOff>71755</xdr:rowOff>
    </xdr:to>
    <xdr:sp macro="" textlink="">
      <xdr:nvSpPr>
        <xdr:cNvPr id="678" name="楕円 677"/>
        <xdr:cNvSpPr/>
      </xdr:nvSpPr>
      <xdr:spPr>
        <a:xfrm>
          <a:off x="13652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20955</xdr:rowOff>
    </xdr:from>
    <xdr:to>
      <xdr:col>76</xdr:col>
      <xdr:colOff>114300</xdr:colOff>
      <xdr:row>105</xdr:row>
      <xdr:rowOff>26670</xdr:rowOff>
    </xdr:to>
    <xdr:cxnSp macro="">
      <xdr:nvCxnSpPr>
        <xdr:cNvPr id="679" name="直線コネクタ 678"/>
        <xdr:cNvCxnSpPr/>
      </xdr:nvCxnSpPr>
      <xdr:spPr>
        <a:xfrm>
          <a:off x="13703300" y="18023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154939</xdr:rowOff>
    </xdr:from>
    <xdr:to>
      <xdr:col>67</xdr:col>
      <xdr:colOff>101600</xdr:colOff>
      <xdr:row>105</xdr:row>
      <xdr:rowOff>85089</xdr:rowOff>
    </xdr:to>
    <xdr:sp macro="" textlink="">
      <xdr:nvSpPr>
        <xdr:cNvPr id="680" name="楕円 679"/>
        <xdr:cNvSpPr/>
      </xdr:nvSpPr>
      <xdr:spPr>
        <a:xfrm>
          <a:off x="12763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20955</xdr:rowOff>
    </xdr:from>
    <xdr:to>
      <xdr:col>71</xdr:col>
      <xdr:colOff>177800</xdr:colOff>
      <xdr:row>105</xdr:row>
      <xdr:rowOff>34289</xdr:rowOff>
    </xdr:to>
    <xdr:cxnSp macro="">
      <xdr:nvCxnSpPr>
        <xdr:cNvPr id="681" name="直線コネクタ 680"/>
        <xdr:cNvCxnSpPr/>
      </xdr:nvCxnSpPr>
      <xdr:spPr>
        <a:xfrm flipV="1">
          <a:off x="12814300" y="180232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82" name="n_1aveValue【庁舎】&#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83" name="n_2aveValue【庁舎】&#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684" name="n_3aveValue【庁舎】&#10;有形固定資産減価償却率"/>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85" name="n_4aveValue【庁舎】&#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13352</xdr:rowOff>
    </xdr:from>
    <xdr:ext cx="405111" cy="259045"/>
    <xdr:sp macro="" textlink="">
      <xdr:nvSpPr>
        <xdr:cNvPr id="686" name="n_1mainValue【庁舎】&#10;有形固定資産減価償却率"/>
        <xdr:cNvSpPr txBox="1"/>
      </xdr:nvSpPr>
      <xdr:spPr>
        <a:xfrm>
          <a:off x="152660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87" name="n_2mainValue【庁舎】&#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62882</xdr:rowOff>
    </xdr:from>
    <xdr:ext cx="405111" cy="259045"/>
    <xdr:sp macro="" textlink="">
      <xdr:nvSpPr>
        <xdr:cNvPr id="688" name="n_3mainValue【庁舎】&#10;有形固定資産減価償却率"/>
        <xdr:cNvSpPr txBox="1"/>
      </xdr:nvSpPr>
      <xdr:spPr>
        <a:xfrm>
          <a:off x="13500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76216</xdr:rowOff>
    </xdr:from>
    <xdr:ext cx="405111" cy="259045"/>
    <xdr:sp macro="" textlink="">
      <xdr:nvSpPr>
        <xdr:cNvPr id="689" name="n_4mainValue【庁舎】&#10;有形固定資産減価償却率"/>
        <xdr:cNvSpPr txBox="1"/>
      </xdr:nvSpPr>
      <xdr:spPr>
        <a:xfrm>
          <a:off x="12611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713" name="直線コネクタ 712"/>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714" name="【庁舎】&#10;一人当たり面積最小値テキスト"/>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715" name="直線コネクタ 714"/>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716" name="【庁舎】&#10;一人当たり面積最大値テキスト"/>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717" name="直線コネクタ 716"/>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718" name="【庁舎】&#10;一人当たり面積平均値テキスト"/>
        <xdr:cNvSpPr txBox="1"/>
      </xdr:nvSpPr>
      <xdr:spPr>
        <a:xfrm>
          <a:off x="22199600" y="17767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719" name="フローチャート: 判断 718"/>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720" name="フローチャート: 判断 719"/>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721" name="フローチャート: 判断 720"/>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722" name="フローチャート: 判断 721"/>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723" name="フローチャート: 判断 722"/>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29211</xdr:rowOff>
    </xdr:from>
    <xdr:to>
      <xdr:col>116</xdr:col>
      <xdr:colOff>114300</xdr:colOff>
      <xdr:row>101</xdr:row>
      <xdr:rowOff>130811</xdr:rowOff>
    </xdr:to>
    <xdr:sp macro="" textlink="">
      <xdr:nvSpPr>
        <xdr:cNvPr id="729" name="楕円 728"/>
        <xdr:cNvSpPr/>
      </xdr:nvSpPr>
      <xdr:spPr>
        <a:xfrm>
          <a:off x="221107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52088</xdr:rowOff>
    </xdr:from>
    <xdr:ext cx="469744" cy="259045"/>
    <xdr:sp macro="" textlink="">
      <xdr:nvSpPr>
        <xdr:cNvPr id="730" name="【庁舎】&#10;一人当たり面積該当値テキスト"/>
        <xdr:cNvSpPr txBox="1"/>
      </xdr:nvSpPr>
      <xdr:spPr>
        <a:xfrm>
          <a:off x="22199600"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50164</xdr:rowOff>
    </xdr:from>
    <xdr:to>
      <xdr:col>112</xdr:col>
      <xdr:colOff>38100</xdr:colOff>
      <xdr:row>101</xdr:row>
      <xdr:rowOff>151764</xdr:rowOff>
    </xdr:to>
    <xdr:sp macro="" textlink="">
      <xdr:nvSpPr>
        <xdr:cNvPr id="731" name="楕円 730"/>
        <xdr:cNvSpPr/>
      </xdr:nvSpPr>
      <xdr:spPr>
        <a:xfrm>
          <a:off x="212725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80011</xdr:rowOff>
    </xdr:from>
    <xdr:to>
      <xdr:col>116</xdr:col>
      <xdr:colOff>63500</xdr:colOff>
      <xdr:row>101</xdr:row>
      <xdr:rowOff>100964</xdr:rowOff>
    </xdr:to>
    <xdr:cxnSp macro="">
      <xdr:nvCxnSpPr>
        <xdr:cNvPr id="732" name="直線コネクタ 731"/>
        <xdr:cNvCxnSpPr/>
      </xdr:nvCxnSpPr>
      <xdr:spPr>
        <a:xfrm flipV="1">
          <a:off x="21323300" y="1739646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73025</xdr:rowOff>
    </xdr:from>
    <xdr:to>
      <xdr:col>107</xdr:col>
      <xdr:colOff>101600</xdr:colOff>
      <xdr:row>102</xdr:row>
      <xdr:rowOff>3175</xdr:rowOff>
    </xdr:to>
    <xdr:sp macro="" textlink="">
      <xdr:nvSpPr>
        <xdr:cNvPr id="733" name="楕円 732"/>
        <xdr:cNvSpPr/>
      </xdr:nvSpPr>
      <xdr:spPr>
        <a:xfrm>
          <a:off x="20383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100964</xdr:rowOff>
    </xdr:from>
    <xdr:to>
      <xdr:col>111</xdr:col>
      <xdr:colOff>177800</xdr:colOff>
      <xdr:row>101</xdr:row>
      <xdr:rowOff>123825</xdr:rowOff>
    </xdr:to>
    <xdr:cxnSp macro="">
      <xdr:nvCxnSpPr>
        <xdr:cNvPr id="734" name="直線コネクタ 733"/>
        <xdr:cNvCxnSpPr/>
      </xdr:nvCxnSpPr>
      <xdr:spPr>
        <a:xfrm flipV="1">
          <a:off x="20434300" y="174174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97789</xdr:rowOff>
    </xdr:from>
    <xdr:to>
      <xdr:col>102</xdr:col>
      <xdr:colOff>165100</xdr:colOff>
      <xdr:row>102</xdr:row>
      <xdr:rowOff>27939</xdr:rowOff>
    </xdr:to>
    <xdr:sp macro="" textlink="">
      <xdr:nvSpPr>
        <xdr:cNvPr id="735" name="楕円 734"/>
        <xdr:cNvSpPr/>
      </xdr:nvSpPr>
      <xdr:spPr>
        <a:xfrm>
          <a:off x="19494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123825</xdr:rowOff>
    </xdr:from>
    <xdr:to>
      <xdr:col>107</xdr:col>
      <xdr:colOff>50800</xdr:colOff>
      <xdr:row>101</xdr:row>
      <xdr:rowOff>148589</xdr:rowOff>
    </xdr:to>
    <xdr:cxnSp macro="">
      <xdr:nvCxnSpPr>
        <xdr:cNvPr id="736" name="直線コネクタ 735"/>
        <xdr:cNvCxnSpPr/>
      </xdr:nvCxnSpPr>
      <xdr:spPr>
        <a:xfrm flipV="1">
          <a:off x="19545300" y="174402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120650</xdr:rowOff>
    </xdr:from>
    <xdr:to>
      <xdr:col>98</xdr:col>
      <xdr:colOff>38100</xdr:colOff>
      <xdr:row>102</xdr:row>
      <xdr:rowOff>50800</xdr:rowOff>
    </xdr:to>
    <xdr:sp macro="" textlink="">
      <xdr:nvSpPr>
        <xdr:cNvPr id="737" name="楕円 736"/>
        <xdr:cNvSpPr/>
      </xdr:nvSpPr>
      <xdr:spPr>
        <a:xfrm>
          <a:off x="18605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148589</xdr:rowOff>
    </xdr:from>
    <xdr:to>
      <xdr:col>102</xdr:col>
      <xdr:colOff>114300</xdr:colOff>
      <xdr:row>102</xdr:row>
      <xdr:rowOff>0</xdr:rowOff>
    </xdr:to>
    <xdr:cxnSp macro="">
      <xdr:nvCxnSpPr>
        <xdr:cNvPr id="738" name="直線コネクタ 737"/>
        <xdr:cNvCxnSpPr/>
      </xdr:nvCxnSpPr>
      <xdr:spPr>
        <a:xfrm flipV="1">
          <a:off x="18656300" y="17465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59072</xdr:rowOff>
    </xdr:from>
    <xdr:ext cx="469744" cy="259045"/>
    <xdr:sp macro="" textlink="">
      <xdr:nvSpPr>
        <xdr:cNvPr id="739" name="n_1aveValue【庁舎】&#10;一人当たり面積"/>
        <xdr:cNvSpPr txBox="1"/>
      </xdr:nvSpPr>
      <xdr:spPr>
        <a:xfrm>
          <a:off x="2107572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158132</xdr:rowOff>
    </xdr:from>
    <xdr:ext cx="469744" cy="259045"/>
    <xdr:sp macro="" textlink="">
      <xdr:nvSpPr>
        <xdr:cNvPr id="740" name="n_2aveValue【庁舎】&#10;一人当たり面積"/>
        <xdr:cNvSpPr txBox="1"/>
      </xdr:nvSpPr>
      <xdr:spPr>
        <a:xfrm>
          <a:off x="20199427" y="1781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55263</xdr:rowOff>
    </xdr:from>
    <xdr:ext cx="469744" cy="259045"/>
    <xdr:sp macro="" textlink="">
      <xdr:nvSpPr>
        <xdr:cNvPr id="741" name="n_3aveValue【庁舎】&#10;一人当たり面積"/>
        <xdr:cNvSpPr txBox="1"/>
      </xdr:nvSpPr>
      <xdr:spPr>
        <a:xfrm>
          <a:off x="19310427"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32402</xdr:rowOff>
    </xdr:from>
    <xdr:ext cx="469744" cy="259045"/>
    <xdr:sp macro="" textlink="">
      <xdr:nvSpPr>
        <xdr:cNvPr id="742" name="n_4aveValue【庁舎】&#10;一人当たり面積"/>
        <xdr:cNvSpPr txBox="1"/>
      </xdr:nvSpPr>
      <xdr:spPr>
        <a:xfrm>
          <a:off x="184214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168291</xdr:rowOff>
    </xdr:from>
    <xdr:ext cx="469744" cy="259045"/>
    <xdr:sp macro="" textlink="">
      <xdr:nvSpPr>
        <xdr:cNvPr id="743" name="n_1mainValue【庁舎】&#10;一人当たり面積"/>
        <xdr:cNvSpPr txBox="1"/>
      </xdr:nvSpPr>
      <xdr:spPr>
        <a:xfrm>
          <a:off x="21075727" y="171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19702</xdr:rowOff>
    </xdr:from>
    <xdr:ext cx="469744" cy="259045"/>
    <xdr:sp macro="" textlink="">
      <xdr:nvSpPr>
        <xdr:cNvPr id="744" name="n_2mainValue【庁舎】&#10;一人当たり面積"/>
        <xdr:cNvSpPr txBox="1"/>
      </xdr:nvSpPr>
      <xdr:spPr>
        <a:xfrm>
          <a:off x="20199427"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44466</xdr:rowOff>
    </xdr:from>
    <xdr:ext cx="469744" cy="259045"/>
    <xdr:sp macro="" textlink="">
      <xdr:nvSpPr>
        <xdr:cNvPr id="745" name="n_3mainValue【庁舎】&#10;一人当たり面積"/>
        <xdr:cNvSpPr txBox="1"/>
      </xdr:nvSpPr>
      <xdr:spPr>
        <a:xfrm>
          <a:off x="19310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67327</xdr:rowOff>
    </xdr:from>
    <xdr:ext cx="469744" cy="259045"/>
    <xdr:sp macro="" textlink="">
      <xdr:nvSpPr>
        <xdr:cNvPr id="746" name="n_4mainValue【庁舎】&#10;一人当たり面積"/>
        <xdr:cNvSpPr txBox="1"/>
      </xdr:nvSpPr>
      <xdr:spPr>
        <a:xfrm>
          <a:off x="18421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類似団体と比較して特に有形固定資産減価償却率が高くなっている施設は、福祉施設及び庁舎であり、特に低くなっている施設は、保健センターである。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については、昭和５０年代～平成の初めにかけて多く建設されており、耐用年数は経過していないものの、老朽化が進んでいるため、有形固定資産減価償却率が高くなっている。今後は、個別施設計画に基づいて、改築や大規模改修を行い、適切に維持管理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消防施設については、近年建て替え等を行い、類似団体より大幅に高かった減価償却率が類似団体に近い数値となってきている。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12,116
12,034
120.28
10,642,568
9,435,748
1,008,417
5,416,524
10,793,489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基準財政需要額について、合併後、有利な地方債の発行や、新規発行額を抑制してきたため、地方債残高が減少している中でも、公債費の算定内容が有利なものへと変遷し、基準財政需要額全体を押し上げる要因になっている。基準財政収入額は、梅の価格低迷等により町民税（個人・法人）の税収が安定しないことが影響し、基準財政収入額が安定しない状況にある。今後も同様の推移が予想されるが、引き続き、公平で公正な課税客体の捕捉を行い、地方債の発行は、交付税算入の有利なものを発行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合併後、職員の削減や分庁方式の解消など経常経費の削減に取り組んできたことにより、数値は改善傾向に</a:t>
          </a:r>
          <a:r>
            <a:rPr kumimoji="1" lang="ja-JP" altLang="en-US" sz="1100">
              <a:solidFill>
                <a:schemeClr val="dk1"/>
              </a:solidFill>
              <a:effectLst/>
              <a:latin typeface="+mn-lt"/>
              <a:ea typeface="+mn-ea"/>
              <a:cs typeface="+mn-cs"/>
            </a:rPr>
            <a:t>あり、令和３年度においては</a:t>
          </a:r>
          <a:r>
            <a:rPr kumimoji="1" lang="ja-JP" altLang="ja-JP" sz="1100">
              <a:solidFill>
                <a:schemeClr val="dk1"/>
              </a:solidFill>
              <a:effectLst/>
              <a:latin typeface="+mn-lt"/>
              <a:ea typeface="+mn-ea"/>
              <a:cs typeface="+mn-cs"/>
            </a:rPr>
            <a:t>歳入</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は地方交付税</a:t>
          </a:r>
          <a:r>
            <a:rPr kumimoji="1" lang="ja-JP" altLang="en-US" sz="1100">
              <a:solidFill>
                <a:schemeClr val="dk1"/>
              </a:solidFill>
              <a:effectLst/>
              <a:latin typeface="+mn-lt"/>
              <a:ea typeface="+mn-ea"/>
              <a:cs typeface="+mn-cs"/>
            </a:rPr>
            <a:t>の追加交付などによって増加</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、社会保障経費が年々増加している</a:t>
          </a:r>
          <a:r>
            <a:rPr kumimoji="1" lang="ja-JP" altLang="en-US" sz="1100">
              <a:solidFill>
                <a:schemeClr val="dk1"/>
              </a:solidFill>
              <a:effectLst/>
              <a:latin typeface="+mn-lt"/>
              <a:ea typeface="+mn-ea"/>
              <a:cs typeface="+mn-cs"/>
            </a:rPr>
            <a:t>ものの公債費の減少など</a:t>
          </a:r>
          <a:r>
            <a:rPr kumimoji="1" lang="ja-JP" altLang="ja-JP" sz="1100">
              <a:solidFill>
                <a:schemeClr val="dk1"/>
              </a:solidFill>
              <a:effectLst/>
              <a:latin typeface="+mn-lt"/>
              <a:ea typeface="+mn-ea"/>
              <a:cs typeface="+mn-cs"/>
            </a:rPr>
            <a:t>により、経常収支比率は</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％改善され、全国平均、和歌山県平均、類似団体平均よりも低くなっている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今後も事務事業の優先度を厳しく精査し、経常経費</a:t>
          </a:r>
          <a:r>
            <a:rPr kumimoji="1" lang="ja-JP" altLang="en-US" sz="1100">
              <a:solidFill>
                <a:schemeClr val="dk1"/>
              </a:solidFill>
              <a:effectLst/>
              <a:latin typeface="+mn-lt"/>
              <a:ea typeface="+mn-ea"/>
              <a:cs typeface="+mn-cs"/>
            </a:rPr>
            <a:t>の削減</a:t>
          </a:r>
          <a:r>
            <a:rPr kumimoji="1" lang="ja-JP" altLang="ja-JP" sz="1100">
              <a:solidFill>
                <a:schemeClr val="dk1"/>
              </a:solidFill>
              <a:effectLst/>
              <a:latin typeface="+mn-lt"/>
              <a:ea typeface="+mn-ea"/>
              <a:cs typeface="+mn-cs"/>
            </a:rPr>
            <a:t>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65</xdr:row>
      <xdr:rowOff>141394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90437"/>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141394</xdr:rowOff>
    </xdr:from>
    <xdr:to>
      <xdr:col>19</xdr:col>
      <xdr:colOff>133350</xdr:colOff>
      <xdr:row>65</xdr:row>
      <xdr:rowOff>165523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856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165523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9260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6790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66</xdr:row>
      <xdr:rowOff>34290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9260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一人あたりの人件費・物件費等決算額は、類似団体よりも数値は低いものの、全国平均・和歌山県平均よりも高い数値となっている。要因としては、０・１・２歳児保育の需要増などにより、臨時保育士を多数採用していることなどが主な要因になっている。合併後人件費は減少しているが、物件費が増加しており、今後もより一層事務事業の精査を行うなど、経常経費の削減を行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37289</xdr:rowOff>
    </xdr:from>
    <xdr:to>
      <xdr:col>23</xdr:col>
      <xdr:colOff>133350</xdr:colOff>
      <xdr:row>83</xdr:row>
      <xdr:rowOff>60159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67639"/>
          <a:ext cx="838200" cy="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162296</xdr:rowOff>
    </xdr:from>
    <xdr:to>
      <xdr:col>19</xdr:col>
      <xdr:colOff>133350</xdr:colOff>
      <xdr:row>83</xdr:row>
      <xdr:rowOff>37289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21196"/>
          <a:ext cx="889000" cy="4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94503</xdr:rowOff>
    </xdr:from>
    <xdr:to>
      <xdr:col>15</xdr:col>
      <xdr:colOff>82550</xdr:colOff>
      <xdr:row>82</xdr:row>
      <xdr:rowOff>162296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53403"/>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61505</xdr:rowOff>
    </xdr:from>
    <xdr:to>
      <xdr:col>11</xdr:col>
      <xdr:colOff>31750</xdr:colOff>
      <xdr:row>82</xdr:row>
      <xdr:rowOff>94503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20405"/>
          <a:ext cx="889000" cy="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9359</xdr:rowOff>
    </xdr:from>
    <xdr:to>
      <xdr:col>23</xdr:col>
      <xdr:colOff>184150</xdr:colOff>
      <xdr:row>83</xdr:row>
      <xdr:rowOff>110959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25886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8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157939</xdr:rowOff>
    </xdr:from>
    <xdr:to>
      <xdr:col>19</xdr:col>
      <xdr:colOff>184150</xdr:colOff>
      <xdr:row>83</xdr:row>
      <xdr:rowOff>88089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98266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8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111496</xdr:rowOff>
    </xdr:from>
    <xdr:to>
      <xdr:col>15</xdr:col>
      <xdr:colOff>133350</xdr:colOff>
      <xdr:row>83</xdr:row>
      <xdr:rowOff>41646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51823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3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43703</xdr:rowOff>
    </xdr:from>
    <xdr:to>
      <xdr:col>11</xdr:col>
      <xdr:colOff>82550</xdr:colOff>
      <xdr:row>82</xdr:row>
      <xdr:rowOff>145303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155480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7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10705</xdr:rowOff>
    </xdr:from>
    <xdr:to>
      <xdr:col>7</xdr:col>
      <xdr:colOff>31750</xdr:colOff>
      <xdr:row>82</xdr:row>
      <xdr:rowOff>112305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122482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3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に比べ給与表の引上げ率が低くなっている。また、高卒、短大卒、大卒などの経験年数による職員構成の変動においても、低い状況となっているが、今後も、計画的な給与制度の見直しを進め、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11793</xdr:rowOff>
    </xdr:from>
    <xdr:to>
      <xdr:col>77</xdr:col>
      <xdr:colOff>44450</xdr:colOff>
      <xdr:row>82</xdr:row>
      <xdr:rowOff>166914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0706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11793</xdr:rowOff>
    </xdr:from>
    <xdr:to>
      <xdr:col>72</xdr:col>
      <xdr:colOff>203200</xdr:colOff>
      <xdr:row>82</xdr:row>
      <xdr:rowOff>80736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0706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82</xdr:row>
      <xdr:rowOff>166914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1396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132443</xdr:rowOff>
    </xdr:from>
    <xdr:to>
      <xdr:col>73</xdr:col>
      <xdr:colOff>44450</xdr:colOff>
      <xdr:row>82</xdr:row>
      <xdr:rowOff>62593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72770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定員適正化計画に則り、定員管理を実施してきたことにより、順調に職員の削減を実現することができ、類似団体より低い率となっている。</a:t>
          </a:r>
          <a:endParaRPr lang="ja-JP" altLang="ja-JP" sz="1400">
            <a:effectLst/>
          </a:endParaRPr>
        </a:p>
        <a:p>
          <a:r>
            <a:rPr kumimoji="1" lang="ja-JP" altLang="ja-JP" sz="1100">
              <a:solidFill>
                <a:schemeClr val="dk1"/>
              </a:solidFill>
              <a:effectLst/>
              <a:latin typeface="+mn-lt"/>
              <a:ea typeface="+mn-ea"/>
              <a:cs typeface="+mn-cs"/>
            </a:rPr>
            <a:t>今後も事務の効率化を進め適正な定員管理を引き続き実施する。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47232</xdr:rowOff>
    </xdr:from>
    <xdr:to>
      <xdr:col>81</xdr:col>
      <xdr:colOff>44450</xdr:colOff>
      <xdr:row>60</xdr:row>
      <xdr:rowOff>66766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34232"/>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43785</xdr:rowOff>
    </xdr:from>
    <xdr:to>
      <xdr:col>77</xdr:col>
      <xdr:colOff>44450</xdr:colOff>
      <xdr:row>60</xdr:row>
      <xdr:rowOff>47232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3078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16208</xdr:rowOff>
    </xdr:from>
    <xdr:to>
      <xdr:col>72</xdr:col>
      <xdr:colOff>203200</xdr:colOff>
      <xdr:row>60</xdr:row>
      <xdr:rowOff>43785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0320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150888</xdr:rowOff>
    </xdr:from>
    <xdr:to>
      <xdr:col>68</xdr:col>
      <xdr:colOff>152400</xdr:colOff>
      <xdr:row>60</xdr:row>
      <xdr:rowOff>16208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66438"/>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32493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167882</xdr:rowOff>
    </xdr:from>
    <xdr:to>
      <xdr:col>77</xdr:col>
      <xdr:colOff>95250</xdr:colOff>
      <xdr:row>60</xdr:row>
      <xdr:rowOff>98032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108209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5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164435</xdr:rowOff>
    </xdr:from>
    <xdr:to>
      <xdr:col>73</xdr:col>
      <xdr:colOff>44450</xdr:colOff>
      <xdr:row>60</xdr:row>
      <xdr:rowOff>94585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104762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136858</xdr:rowOff>
    </xdr:from>
    <xdr:to>
      <xdr:col>68</xdr:col>
      <xdr:colOff>203200</xdr:colOff>
      <xdr:row>60</xdr:row>
      <xdr:rowOff>67008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100088</xdr:rowOff>
    </xdr:from>
    <xdr:to>
      <xdr:col>64</xdr:col>
      <xdr:colOff>152400</xdr:colOff>
      <xdr:row>60</xdr:row>
      <xdr:rowOff>30238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40415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については、改善傾向にあるが、全国平均、和歌山県平均、類似団体平均のいずれより高い率になっている。要因としては、合併後新町まちづくり計画に掲げる大型事業を実施したことによる地方債の発行が要因である。</a:t>
          </a:r>
          <a:endParaRPr lang="ja-JP" altLang="ja-JP" sz="1400">
            <a:effectLst/>
          </a:endParaRPr>
        </a:p>
        <a:p>
          <a:r>
            <a:rPr kumimoji="1" lang="ja-JP" altLang="ja-JP" sz="1100">
              <a:solidFill>
                <a:schemeClr val="dk1"/>
              </a:solidFill>
              <a:effectLst/>
              <a:latin typeface="+mn-lt"/>
              <a:ea typeface="+mn-ea"/>
              <a:cs typeface="+mn-cs"/>
            </a:rPr>
            <a:t>今後は、防災対策に関する施策の実施により、地方債の新規発行増加することが見込まれるが、「地方債償還額＞新規発行額」の考えのもとで、着実に地方債残高を減少させ、実質公債費比率の抑制を行う。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170039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1056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170039</xdr:rowOff>
    </xdr:from>
    <xdr:to>
      <xdr:col>77</xdr:col>
      <xdr:colOff>44450</xdr:colOff>
      <xdr:row>42</xdr:row>
      <xdr:rowOff>159455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1994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159455</xdr:rowOff>
    </xdr:from>
    <xdr:to>
      <xdr:col>72</xdr:col>
      <xdr:colOff>203200</xdr:colOff>
      <xdr:row>43</xdr:row>
      <xdr:rowOff>122061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3603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122061</xdr:rowOff>
    </xdr:from>
    <xdr:to>
      <xdr:col>68</xdr:col>
      <xdr:colOff>152400</xdr:colOff>
      <xdr:row>44</xdr:row>
      <xdr:rowOff>4233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4944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119239</xdr:rowOff>
    </xdr:from>
    <xdr:to>
      <xdr:col>77</xdr:col>
      <xdr:colOff>95250</xdr:colOff>
      <xdr:row>42</xdr:row>
      <xdr:rowOff>49389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34166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108655</xdr:rowOff>
    </xdr:from>
    <xdr:to>
      <xdr:col>73</xdr:col>
      <xdr:colOff>44450</xdr:colOff>
      <xdr:row>43</xdr:row>
      <xdr:rowOff>38805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23582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71261</xdr:rowOff>
    </xdr:from>
    <xdr:to>
      <xdr:col>68</xdr:col>
      <xdr:colOff>203200</xdr:colOff>
      <xdr:row>44</xdr:row>
      <xdr:rowOff>1411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157638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これまで繰上償還の実施などにより、地方債残高は順調に減少していたが、大型事業の実施や公営企業会計への繰出が増加傾向にあり、数値は</a:t>
          </a:r>
          <a:r>
            <a:rPr kumimoji="1" lang="ja-JP" altLang="en-US" sz="1100">
              <a:solidFill>
                <a:schemeClr val="dk1"/>
              </a:solidFill>
              <a:effectLst/>
              <a:latin typeface="+mn-lt"/>
              <a:ea typeface="+mn-ea"/>
              <a:cs typeface="+mn-cs"/>
            </a:rPr>
            <a:t>減少したものの全国平均、類似団体平均よりも高い率となっている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今後も引き続き、新規事業の着手については、事業内容の精査を行い、世代負担を考慮しながら、地方債の発行を行い、企業会計の健全経営に努める。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120650</xdr:rowOff>
    </xdr:from>
    <xdr:to>
      <xdr:col>81</xdr:col>
      <xdr:colOff>44450</xdr:colOff>
      <xdr:row>15</xdr:row>
      <xdr:rowOff>163548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92400"/>
          <a:ext cx="8382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89817</xdr:rowOff>
    </xdr:from>
    <xdr:to>
      <xdr:col>77</xdr:col>
      <xdr:colOff>44450</xdr:colOff>
      <xdr:row>15</xdr:row>
      <xdr:rowOff>163548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661567"/>
          <a:ext cx="8890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97384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89817</xdr:rowOff>
    </xdr:from>
    <xdr:to>
      <xdr:col>72</xdr:col>
      <xdr:colOff>203200</xdr:colOff>
      <xdr:row>16</xdr:row>
      <xdr:rowOff>150283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661567"/>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68033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140758</xdr:rowOff>
    </xdr:from>
    <xdr:to>
      <xdr:col>68</xdr:col>
      <xdr:colOff>152400</xdr:colOff>
      <xdr:row>16</xdr:row>
      <xdr:rowOff>150283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71250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140423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0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118974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69850</xdr:rowOff>
    </xdr:from>
    <xdr:to>
      <xdr:col>81</xdr:col>
      <xdr:colOff>95250</xdr:colOff>
      <xdr:row>16</xdr:row>
      <xdr:rowOff>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41927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112748</xdr:rowOff>
    </xdr:from>
    <xdr:to>
      <xdr:col>77</xdr:col>
      <xdr:colOff>95250</xdr:colOff>
      <xdr:row>16</xdr:row>
      <xdr:rowOff>42898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53075</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45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39017</xdr:rowOff>
    </xdr:from>
    <xdr:to>
      <xdr:col>73</xdr:col>
      <xdr:colOff>44450</xdr:colOff>
      <xdr:row>15</xdr:row>
      <xdr:rowOff>140617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150794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37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99483</xdr:rowOff>
    </xdr:from>
    <xdr:to>
      <xdr:col>68</xdr:col>
      <xdr:colOff>203200</xdr:colOff>
      <xdr:row>17</xdr:row>
      <xdr:rowOff>29633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39810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61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89958</xdr:rowOff>
    </xdr:from>
    <xdr:to>
      <xdr:col>64</xdr:col>
      <xdr:colOff>152400</xdr:colOff>
      <xdr:row>16</xdr:row>
      <xdr:rowOff>20108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30285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19050</xdr:rowOff>
    </xdr:from>
    <xdr:ext cx="9099176" cy="628650"/>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52475" y="4476750"/>
          <a:ext cx="9099176"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12,116
12,034
120.28
10,642,568
9,435,748
1,008,417
5,416,524
10,793,489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合併後から定員管理計画に基づき、新規採用、給与水準を抑制しているため、全国平均、和歌山県平均、類似団体平均よりも低い率となっている。今後も適正な定員管理を図り、現在の水準の維持に努める。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5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107950</xdr:rowOff>
    </xdr:from>
    <xdr:to>
      <xdr:col>19</xdr:col>
      <xdr:colOff>187325</xdr:colOff>
      <xdr:row>35</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658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62230</xdr:rowOff>
    </xdr:from>
    <xdr:to>
      <xdr:col>15</xdr:col>
      <xdr:colOff>98425</xdr:colOff>
      <xdr:row>33</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2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24130</xdr:rowOff>
    </xdr:from>
    <xdr:to>
      <xdr:col>11</xdr:col>
      <xdr:colOff>9525</xdr:colOff>
      <xdr:row>33</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8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xdr:rowOff>
    </xdr:from>
    <xdr:to>
      <xdr:col>11</xdr:col>
      <xdr:colOff>60325</xdr:colOff>
      <xdr:row>33</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144780</xdr:rowOff>
    </xdr:from>
    <xdr:to>
      <xdr:col>6</xdr:col>
      <xdr:colOff>171450</xdr:colOff>
      <xdr:row>33</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物件費の比率が全国平均、和歌山県平均、類似団体平均よりも高位になっている</a:t>
          </a:r>
          <a:r>
            <a:rPr kumimoji="1" lang="ja-JP" altLang="ja-JP" sz="1100">
              <a:solidFill>
                <a:schemeClr val="dk1"/>
              </a:solidFill>
              <a:effectLst/>
              <a:latin typeface="+mn-lt"/>
              <a:ea typeface="+mn-ea"/>
              <a:cs typeface="+mn-cs"/>
            </a:rPr>
            <a:t>主なものとしては、ごみの焼却について、自前の焼却場は閉鎖し、現在ごみ処理については、県内の他団体に委託をしていることから、処理にかかる運搬費用等が増加している。今後も引き続き、事務事業の精査を行い、経常経費の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19</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804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21</xdr:row>
      <xdr:rowOff>91622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54614"/>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154214</xdr:rowOff>
    </xdr:from>
    <xdr:to>
      <xdr:col>73</xdr:col>
      <xdr:colOff>180975</xdr:colOff>
      <xdr:row>21</xdr:row>
      <xdr:rowOff>91622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832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53522</xdr:rowOff>
    </xdr:from>
    <xdr:to>
      <xdr:col>69</xdr:col>
      <xdr:colOff>92075</xdr:colOff>
      <xdr:row>20</xdr:row>
      <xdr:rowOff>154214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11072"/>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46264</xdr:rowOff>
    </xdr:from>
    <xdr:to>
      <xdr:col>78</xdr:col>
      <xdr:colOff>120650</xdr:colOff>
      <xdr:row>19</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132641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40822</xdr:rowOff>
    </xdr:from>
    <xdr:to>
      <xdr:col>74</xdr:col>
      <xdr:colOff>31750</xdr:colOff>
      <xdr:row>21</xdr:row>
      <xdr:rowOff>142422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127199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7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103414</xdr:rowOff>
    </xdr:from>
    <xdr:to>
      <xdr:col>69</xdr:col>
      <xdr:colOff>142875</xdr:colOff>
      <xdr:row>21</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2722</xdr:rowOff>
    </xdr:from>
    <xdr:to>
      <xdr:col>65</xdr:col>
      <xdr:colOff>53975</xdr:colOff>
      <xdr:row>19</xdr:row>
      <xdr:rowOff>104322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89099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和歌山県平均、類似団体平均よりも低い率となっている。年々扶助費の自然増は避けられない中、各種扶助制度の資格審査等の適正化や各種手当への独自加算等を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149860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56</xdr:row>
      <xdr:rowOff>149860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56</xdr:row>
      <xdr:rowOff>149860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56</xdr:row>
      <xdr:rowOff>149860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県平均・全国平均を上回っている。</a:t>
          </a:r>
          <a:endParaRPr lang="ja-JP" altLang="ja-JP" sz="1400">
            <a:effectLst/>
          </a:endParaRPr>
        </a:p>
        <a:p>
          <a:r>
            <a:rPr kumimoji="1" lang="ja-JP" altLang="ja-JP" sz="1100">
              <a:solidFill>
                <a:schemeClr val="dk1"/>
              </a:solidFill>
              <a:effectLst/>
              <a:latin typeface="+mn-lt"/>
              <a:ea typeface="+mn-ea"/>
              <a:cs typeface="+mn-cs"/>
            </a:rPr>
            <a:t>要因としては、下水道施設への維持管理経費として、公営企業会計への繰出金が増加しているためである。</a:t>
          </a:r>
          <a:endParaRPr lang="ja-JP" altLang="ja-JP" sz="1400">
            <a:effectLst/>
          </a:endParaRPr>
        </a:p>
        <a:p>
          <a:r>
            <a:rPr kumimoji="1" lang="ja-JP" altLang="ja-JP" sz="1100">
              <a:solidFill>
                <a:schemeClr val="dk1"/>
              </a:solidFill>
              <a:effectLst/>
              <a:latin typeface="+mn-lt"/>
              <a:ea typeface="+mn-ea"/>
              <a:cs typeface="+mn-cs"/>
            </a:rPr>
            <a:t>今後は、維持管理費の抑制を図り、介護保険会計等についても、保険料の適正化を図ることで、普通会計の負担を減らしてくよう努める。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152400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99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152400</xdr:rowOff>
    </xdr:from>
    <xdr:to>
      <xdr:col>78</xdr:col>
      <xdr:colOff>69850</xdr:colOff>
      <xdr:row>61</xdr:row>
      <xdr:rowOff>6350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43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44450</xdr:rowOff>
    </xdr:from>
    <xdr:to>
      <xdr:col>73</xdr:col>
      <xdr:colOff>180975</xdr:colOff>
      <xdr:row>61</xdr:row>
      <xdr:rowOff>6350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60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59</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60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101600</xdr:rowOff>
    </xdr:from>
    <xdr:to>
      <xdr:col>78</xdr:col>
      <xdr:colOff>120650</xdr:colOff>
      <xdr:row>61</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127000</xdr:rowOff>
    </xdr:from>
    <xdr:to>
      <xdr:col>74</xdr:col>
      <xdr:colOff>31750</xdr:colOff>
      <xdr:row>61</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補助費の比率については、全国平均、和歌山県平均、類似団体平均よりも低位になっており、昨年度からの減少の要因としては、紀南環境広域施設組合負担金の減などによるものが挙げられる。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今後も、補助事務の精査を行い、経常経費の適正化を図る。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18415</xdr:rowOff>
    </xdr:from>
    <xdr:to>
      <xdr:col>82</xdr:col>
      <xdr:colOff>107950</xdr:colOff>
      <xdr:row>34</xdr:row>
      <xdr:rowOff>64135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58477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0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64135</xdr:rowOff>
    </xdr:from>
    <xdr:to>
      <xdr:col>78</xdr:col>
      <xdr:colOff>69850</xdr:colOff>
      <xdr:row>34</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58934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24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109855</xdr:rowOff>
    </xdr:from>
    <xdr:to>
      <xdr:col>73</xdr:col>
      <xdr:colOff>180975</xdr:colOff>
      <xdr:row>34</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5939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109855</xdr:rowOff>
    </xdr:from>
    <xdr:to>
      <xdr:col>69</xdr:col>
      <xdr:colOff>92075</xdr:colOff>
      <xdr:row>35</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59391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139065</xdr:rowOff>
    </xdr:from>
    <xdr:to>
      <xdr:col>82</xdr:col>
      <xdr:colOff>158750</xdr:colOff>
      <xdr:row>34</xdr:row>
      <xdr:rowOff>69215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155592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64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xdr:rowOff>
    </xdr:from>
    <xdr:to>
      <xdr:col>78</xdr:col>
      <xdr:colOff>120650</xdr:colOff>
      <xdr:row>34</xdr:row>
      <xdr:rowOff>114935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125112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61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87630</xdr:rowOff>
    </xdr:from>
    <xdr:to>
      <xdr:col>74</xdr:col>
      <xdr:colOff>31750</xdr:colOff>
      <xdr:row>35</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59055</xdr:rowOff>
    </xdr:from>
    <xdr:to>
      <xdr:col>69</xdr:col>
      <xdr:colOff>142875</xdr:colOff>
      <xdr:row>34</xdr:row>
      <xdr:rowOff>160655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170832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合併後、旧町村の均衡ある発展を目指し、まちづくり計画に則り、事業を進めてきた結果、地方債残高が増加したため、高い率になってい</a:t>
          </a:r>
          <a:r>
            <a:rPr kumimoji="1" lang="ja-JP" altLang="en-US" sz="1100">
              <a:solidFill>
                <a:schemeClr val="dk1"/>
              </a:solidFill>
              <a:effectLst/>
              <a:latin typeface="+mn-lt"/>
              <a:ea typeface="+mn-ea"/>
              <a:cs typeface="+mn-cs"/>
            </a:rPr>
            <a:t>たが、令和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年度においては、和歌山県平均より低い数値となった。要因としては</a:t>
          </a:r>
          <a:r>
            <a:rPr kumimoji="1" lang="ja-JP" altLang="ja-JP" sz="1100">
              <a:solidFill>
                <a:schemeClr val="dk1"/>
              </a:solidFill>
              <a:effectLst/>
              <a:latin typeface="+mn-lt"/>
              <a:ea typeface="+mn-ea"/>
              <a:cs typeface="+mn-cs"/>
            </a:rPr>
            <a:t>「地方債償還額＞新規発行額」の考えのもとで</a:t>
          </a:r>
          <a:r>
            <a:rPr kumimoji="1" lang="ja-JP" altLang="en-US" sz="1100">
              <a:solidFill>
                <a:schemeClr val="dk1"/>
              </a:solidFill>
              <a:effectLst/>
              <a:latin typeface="+mn-lt"/>
              <a:ea typeface="+mn-ea"/>
              <a:cs typeface="+mn-cs"/>
            </a:rPr>
            <a:t>新規発行をできるだけ抑えたからと考えられる。今後も</a:t>
          </a:r>
          <a:r>
            <a:rPr kumimoji="1" lang="ja-JP" altLang="ja-JP" sz="1100">
              <a:solidFill>
                <a:schemeClr val="dk1"/>
              </a:solidFill>
              <a:effectLst/>
              <a:latin typeface="+mn-lt"/>
              <a:ea typeface="+mn-ea"/>
              <a:cs typeface="+mn-cs"/>
            </a:rPr>
            <a:t>着実に地方債残高を減少させ、当該比率の抑制を行う。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343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40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69850</xdr:rowOff>
    </xdr:from>
    <xdr:to>
      <xdr:col>11</xdr:col>
      <xdr:colOff>9525</xdr:colOff>
      <xdr:row>79</xdr:row>
      <xdr:rowOff>121286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42950"/>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19050</xdr:rowOff>
    </xdr:from>
    <xdr:to>
      <xdr:col>11</xdr:col>
      <xdr:colOff>60325</xdr:colOff>
      <xdr:row>78</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105427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70486</xdr:rowOff>
    </xdr:from>
    <xdr:to>
      <xdr:col>6</xdr:col>
      <xdr:colOff>171450</xdr:colOff>
      <xdr:row>80</xdr:row>
      <xdr:rowOff>636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156863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全国平均、類似団体平均、和歌山県平均のいずれよりも低い数値になっている。大きな要因としては、人件費の経常収支比率が低いことが挙げられる。</a:t>
          </a:r>
          <a:endParaRPr lang="ja-JP" altLang="ja-JP" sz="1400">
            <a:effectLst/>
          </a:endParaRPr>
        </a:p>
        <a:p>
          <a:r>
            <a:rPr kumimoji="1" lang="ja-JP" altLang="ja-JP" sz="1100">
              <a:solidFill>
                <a:schemeClr val="dk1"/>
              </a:solidFill>
              <a:effectLst/>
              <a:latin typeface="+mn-lt"/>
              <a:ea typeface="+mn-ea"/>
              <a:cs typeface="+mn-cs"/>
            </a:rPr>
            <a:t>これまでも経常経費の削減を図り、財政運営に努めてきたが、引き続き、事業内容を精査し、健全な財政運営に努める。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78</xdr:row>
      <xdr:rowOff>107406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80061"/>
          <a:ext cx="8382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74749</xdr:rowOff>
    </xdr:from>
    <xdr:to>
      <xdr:col>78</xdr:col>
      <xdr:colOff>69850</xdr:colOff>
      <xdr:row>78</xdr:row>
      <xdr:rowOff>107406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478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123734</xdr:rowOff>
    </xdr:from>
    <xdr:to>
      <xdr:col>73</xdr:col>
      <xdr:colOff>180975</xdr:colOff>
      <xdr:row>78</xdr:row>
      <xdr:rowOff>74749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53934"/>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78014</xdr:rowOff>
    </xdr:from>
    <xdr:to>
      <xdr:col>69</xdr:col>
      <xdr:colOff>92075</xdr:colOff>
      <xdr:row>76</xdr:row>
      <xdr:rowOff>123734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082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56606</xdr:rowOff>
    </xdr:from>
    <xdr:to>
      <xdr:col>78</xdr:col>
      <xdr:colOff>120650</xdr:colOff>
      <xdr:row>78</xdr:row>
      <xdr:rowOff>158206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168383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9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23949</xdr:rowOff>
    </xdr:from>
    <xdr:to>
      <xdr:col>74</xdr:col>
      <xdr:colOff>31750</xdr:colOff>
      <xdr:row>78</xdr:row>
      <xdr:rowOff>125549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135726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6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72934</xdr:rowOff>
    </xdr:from>
    <xdr:to>
      <xdr:col>69</xdr:col>
      <xdr:colOff>142875</xdr:colOff>
      <xdr:row>77</xdr:row>
      <xdr:rowOff>3084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13261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27214</xdr:rowOff>
    </xdr:from>
    <xdr:to>
      <xdr:col>65</xdr:col>
      <xdr:colOff>53975</xdr:colOff>
      <xdr:row>76</xdr:row>
      <xdr:rowOff>128814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138992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16336</xdr:rowOff>
    </xdr:from>
    <xdr:to>
      <xdr:col>29</xdr:col>
      <xdr:colOff>127000</xdr:colOff>
      <xdr:row>19</xdr:row>
      <xdr:rowOff>47741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1511"/>
          <a:ext cx="647700" cy="3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47741</xdr:rowOff>
    </xdr:from>
    <xdr:to>
      <xdr:col>26</xdr:col>
      <xdr:colOff>50800</xdr:colOff>
      <xdr:row>19</xdr:row>
      <xdr:rowOff>97293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2916"/>
          <a:ext cx="698500" cy="49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97293</xdr:rowOff>
    </xdr:from>
    <xdr:to>
      <xdr:col>22</xdr:col>
      <xdr:colOff>114300</xdr:colOff>
      <xdr:row>19</xdr:row>
      <xdr:rowOff>147552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2468"/>
          <a:ext cx="698500" cy="5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147552</xdr:rowOff>
    </xdr:from>
    <xdr:to>
      <xdr:col>18</xdr:col>
      <xdr:colOff>177800</xdr:colOff>
      <xdr:row>20</xdr:row>
      <xdr:rowOff>12101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52727"/>
          <a:ext cx="698500" cy="3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136986</xdr:rowOff>
    </xdr:from>
    <xdr:to>
      <xdr:col>29</xdr:col>
      <xdr:colOff>177800</xdr:colOff>
      <xdr:row>19</xdr:row>
      <xdr:rowOff>67136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109063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168391</xdr:rowOff>
    </xdr:from>
    <xdr:to>
      <xdr:col>26</xdr:col>
      <xdr:colOff>101600</xdr:colOff>
      <xdr:row>19</xdr:row>
      <xdr:rowOff>98541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83318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46493</xdr:rowOff>
    </xdr:from>
    <xdr:to>
      <xdr:col>22</xdr:col>
      <xdr:colOff>165100</xdr:colOff>
      <xdr:row>19</xdr:row>
      <xdr:rowOff>148093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132870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96752</xdr:rowOff>
    </xdr:from>
    <xdr:to>
      <xdr:col>19</xdr:col>
      <xdr:colOff>38100</xdr:colOff>
      <xdr:row>20</xdr:row>
      <xdr:rowOff>26902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0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11679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132751</xdr:rowOff>
    </xdr:from>
    <xdr:to>
      <xdr:col>15</xdr:col>
      <xdr:colOff>101600</xdr:colOff>
      <xdr:row>20</xdr:row>
      <xdr:rowOff>62901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3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47678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302584</xdr:rowOff>
    </xdr:from>
    <xdr:to>
      <xdr:col>29</xdr:col>
      <xdr:colOff>127000</xdr:colOff>
      <xdr:row>35</xdr:row>
      <xdr:rowOff>320643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12934"/>
          <a:ext cx="6477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320643</xdr:rowOff>
    </xdr:from>
    <xdr:to>
      <xdr:col>26</xdr:col>
      <xdr:colOff>50800</xdr:colOff>
      <xdr:row>35</xdr:row>
      <xdr:rowOff>326987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30993"/>
          <a:ext cx="6985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272390</xdr:rowOff>
    </xdr:from>
    <xdr:to>
      <xdr:col>22</xdr:col>
      <xdr:colOff>114300</xdr:colOff>
      <xdr:row>35</xdr:row>
      <xdr:rowOff>326987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82740"/>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150337</xdr:rowOff>
    </xdr:from>
    <xdr:to>
      <xdr:col>18</xdr:col>
      <xdr:colOff>177800</xdr:colOff>
      <xdr:row>35</xdr:row>
      <xdr:rowOff>272390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760687"/>
          <a:ext cx="698500" cy="122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251784</xdr:rowOff>
    </xdr:from>
    <xdr:to>
      <xdr:col>29</xdr:col>
      <xdr:colOff>177800</xdr:colOff>
      <xdr:row>36</xdr:row>
      <xdr:rowOff>10484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6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223861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3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269843</xdr:rowOff>
    </xdr:from>
    <xdr:to>
      <xdr:col>26</xdr:col>
      <xdr:colOff>101600</xdr:colOff>
      <xdr:row>36</xdr:row>
      <xdr:rowOff>28543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8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13320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6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276187</xdr:rowOff>
    </xdr:from>
    <xdr:to>
      <xdr:col>22</xdr:col>
      <xdr:colOff>165100</xdr:colOff>
      <xdr:row>36</xdr:row>
      <xdr:rowOff>34887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8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19664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7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221590</xdr:rowOff>
    </xdr:from>
    <xdr:to>
      <xdr:col>19</xdr:col>
      <xdr:colOff>38100</xdr:colOff>
      <xdr:row>35</xdr:row>
      <xdr:rowOff>323190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3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333367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0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99537</xdr:rowOff>
    </xdr:from>
    <xdr:to>
      <xdr:col>15</xdr:col>
      <xdr:colOff>101600</xdr:colOff>
      <xdr:row>35</xdr:row>
      <xdr:rowOff>201137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0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211314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12,116
12,034
120.28
10,642,568
9,435,748
1,008,417
5,416,524
10,793,489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9665</xdr:rowOff>
    </xdr:from>
    <xdr:to>
      <xdr:col>24</xdr:col>
      <xdr:colOff>63500</xdr:colOff>
      <xdr:row>36</xdr:row>
      <xdr:rowOff>52362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1865"/>
          <a:ext cx="838200" cy="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52362</xdr:rowOff>
    </xdr:from>
    <xdr:to>
      <xdr:col>19</xdr:col>
      <xdr:colOff>177800</xdr:colOff>
      <xdr:row>38</xdr:row>
      <xdr:rowOff>33172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4562"/>
          <a:ext cx="889000" cy="3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33172</xdr:rowOff>
    </xdr:from>
    <xdr:to>
      <xdr:col>15</xdr:col>
      <xdr:colOff>50800</xdr:colOff>
      <xdr:row>38</xdr:row>
      <xdr:rowOff>38494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48272"/>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38494</xdr:rowOff>
    </xdr:from>
    <xdr:to>
      <xdr:col>10</xdr:col>
      <xdr:colOff>114300</xdr:colOff>
      <xdr:row>38</xdr:row>
      <xdr:rowOff>65125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3594"/>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130315</xdr:rowOff>
    </xdr:from>
    <xdr:to>
      <xdr:col>24</xdr:col>
      <xdr:colOff>114300</xdr:colOff>
      <xdr:row>36</xdr:row>
      <xdr:rowOff>60465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108742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1562</xdr:rowOff>
    </xdr:from>
    <xdr:to>
      <xdr:col>20</xdr:col>
      <xdr:colOff>38100</xdr:colOff>
      <xdr:row>36</xdr:row>
      <xdr:rowOff>103162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94289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153822</xdr:rowOff>
    </xdr:from>
    <xdr:to>
      <xdr:col>15</xdr:col>
      <xdr:colOff>101600</xdr:colOff>
      <xdr:row>38</xdr:row>
      <xdr:rowOff>83972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75099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159144</xdr:rowOff>
    </xdr:from>
    <xdr:to>
      <xdr:col>10</xdr:col>
      <xdr:colOff>165100</xdr:colOff>
      <xdr:row>38</xdr:row>
      <xdr:rowOff>89294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80421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14325</xdr:rowOff>
    </xdr:from>
    <xdr:to>
      <xdr:col>6</xdr:col>
      <xdr:colOff>38100</xdr:colOff>
      <xdr:row>38</xdr:row>
      <xdr:rowOff>115925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107052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28280</xdr:rowOff>
    </xdr:from>
    <xdr:to>
      <xdr:col>24</xdr:col>
      <xdr:colOff>63500</xdr:colOff>
      <xdr:row>56</xdr:row>
      <xdr:rowOff>49091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29480"/>
          <a:ext cx="838200" cy="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108923</xdr:rowOff>
    </xdr:from>
    <xdr:to>
      <xdr:col>19</xdr:col>
      <xdr:colOff>177800</xdr:colOff>
      <xdr:row>56</xdr:row>
      <xdr:rowOff>49091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38673"/>
          <a:ext cx="889000" cy="1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108923</xdr:rowOff>
    </xdr:from>
    <xdr:to>
      <xdr:col>15</xdr:col>
      <xdr:colOff>50800</xdr:colOff>
      <xdr:row>56</xdr:row>
      <xdr:rowOff>49754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38673"/>
          <a:ext cx="889000" cy="1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49754</xdr:rowOff>
    </xdr:from>
    <xdr:to>
      <xdr:col>10</xdr:col>
      <xdr:colOff>114300</xdr:colOff>
      <xdr:row>56</xdr:row>
      <xdr:rowOff>97219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50954"/>
          <a:ext cx="889000" cy="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148930</xdr:rowOff>
    </xdr:from>
    <xdr:to>
      <xdr:col>24</xdr:col>
      <xdr:colOff>114300</xdr:colOff>
      <xdr:row>56</xdr:row>
      <xdr:rowOff>79080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127357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169741</xdr:rowOff>
    </xdr:from>
    <xdr:to>
      <xdr:col>20</xdr:col>
      <xdr:colOff>38100</xdr:colOff>
      <xdr:row>56</xdr:row>
      <xdr:rowOff>99891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116418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7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58123</xdr:rowOff>
    </xdr:from>
    <xdr:to>
      <xdr:col>15</xdr:col>
      <xdr:colOff>101600</xdr:colOff>
      <xdr:row>55</xdr:row>
      <xdr:rowOff>159723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4800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6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170404</xdr:rowOff>
    </xdr:from>
    <xdr:to>
      <xdr:col>10</xdr:col>
      <xdr:colOff>165100</xdr:colOff>
      <xdr:row>56</xdr:row>
      <xdr:rowOff>100554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0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117081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7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46419</xdr:rowOff>
    </xdr:from>
    <xdr:to>
      <xdr:col>6</xdr:col>
      <xdr:colOff>38100</xdr:colOff>
      <xdr:row>56</xdr:row>
      <xdr:rowOff>148019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164546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2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63424</xdr:rowOff>
    </xdr:from>
    <xdr:to>
      <xdr:col>24</xdr:col>
      <xdr:colOff>63500</xdr:colOff>
      <xdr:row>78</xdr:row>
      <xdr:rowOff>80798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36524"/>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63424</xdr:rowOff>
    </xdr:from>
    <xdr:to>
      <xdr:col>19</xdr:col>
      <xdr:colOff>177800</xdr:colOff>
      <xdr:row>78</xdr:row>
      <xdr:rowOff>102896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36524"/>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102896</xdr:rowOff>
    </xdr:from>
    <xdr:to>
      <xdr:col>15</xdr:col>
      <xdr:colOff>50800</xdr:colOff>
      <xdr:row>78</xdr:row>
      <xdr:rowOff>103620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7599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103620</xdr:rowOff>
    </xdr:from>
    <xdr:to>
      <xdr:col>10</xdr:col>
      <xdr:colOff>114300</xdr:colOff>
      <xdr:row>78</xdr:row>
      <xdr:rowOff>108992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7672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29998</xdr:rowOff>
    </xdr:from>
    <xdr:to>
      <xdr:col>24</xdr:col>
      <xdr:colOff>114300</xdr:colOff>
      <xdr:row>78</xdr:row>
      <xdr:rowOff>131598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116375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12624</xdr:rowOff>
    </xdr:from>
    <xdr:to>
      <xdr:col>20</xdr:col>
      <xdr:colOff>38100</xdr:colOff>
      <xdr:row>78</xdr:row>
      <xdr:rowOff>114224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105351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52096</xdr:rowOff>
    </xdr:from>
    <xdr:to>
      <xdr:col>15</xdr:col>
      <xdr:colOff>101600</xdr:colOff>
      <xdr:row>78</xdr:row>
      <xdr:rowOff>153696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144823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52820</xdr:rowOff>
    </xdr:from>
    <xdr:to>
      <xdr:col>10</xdr:col>
      <xdr:colOff>165100</xdr:colOff>
      <xdr:row>78</xdr:row>
      <xdr:rowOff>154420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145547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58192</xdr:rowOff>
    </xdr:from>
    <xdr:to>
      <xdr:col>6</xdr:col>
      <xdr:colOff>38100</xdr:colOff>
      <xdr:row>78</xdr:row>
      <xdr:rowOff>159792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150919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2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19211</xdr:rowOff>
    </xdr:from>
    <xdr:to>
      <xdr:col>24</xdr:col>
      <xdr:colOff>63500</xdr:colOff>
      <xdr:row>99</xdr:row>
      <xdr:rowOff>48326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992761"/>
          <a:ext cx="838200" cy="2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8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48326</xdr:rowOff>
    </xdr:from>
    <xdr:to>
      <xdr:col>19</xdr:col>
      <xdr:colOff>177800</xdr:colOff>
      <xdr:row>99</xdr:row>
      <xdr:rowOff>77374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7021876"/>
          <a:ext cx="889000" cy="2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72034</xdr:rowOff>
    </xdr:from>
    <xdr:to>
      <xdr:col>15</xdr:col>
      <xdr:colOff>50800</xdr:colOff>
      <xdr:row>99</xdr:row>
      <xdr:rowOff>77374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7045584"/>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21045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24355</xdr:rowOff>
    </xdr:from>
    <xdr:to>
      <xdr:col>10</xdr:col>
      <xdr:colOff>114300</xdr:colOff>
      <xdr:row>99</xdr:row>
      <xdr:rowOff>72034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97905"/>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35724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44035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139861</xdr:rowOff>
    </xdr:from>
    <xdr:to>
      <xdr:col>24</xdr:col>
      <xdr:colOff>114300</xdr:colOff>
      <xdr:row>99</xdr:row>
      <xdr:rowOff>70011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9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54788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8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168976</xdr:rowOff>
    </xdr:from>
    <xdr:to>
      <xdr:col>20</xdr:col>
      <xdr:colOff>38100</xdr:colOff>
      <xdr:row>99</xdr:row>
      <xdr:rowOff>99126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90253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26574</xdr:rowOff>
    </xdr:from>
    <xdr:to>
      <xdr:col>15</xdr:col>
      <xdr:colOff>101600</xdr:colOff>
      <xdr:row>99</xdr:row>
      <xdr:rowOff>128174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70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119301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21234</xdr:rowOff>
    </xdr:from>
    <xdr:to>
      <xdr:col>10</xdr:col>
      <xdr:colOff>165100</xdr:colOff>
      <xdr:row>99</xdr:row>
      <xdr:rowOff>122834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113961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145005</xdr:rowOff>
    </xdr:from>
    <xdr:to>
      <xdr:col>6</xdr:col>
      <xdr:colOff>38100</xdr:colOff>
      <xdr:row>99</xdr:row>
      <xdr:rowOff>75155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66282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88960</xdr:rowOff>
    </xdr:from>
    <xdr:to>
      <xdr:col>55</xdr:col>
      <xdr:colOff>0</xdr:colOff>
      <xdr:row>36</xdr:row>
      <xdr:rowOff>38019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746810"/>
          <a:ext cx="838200" cy="4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88960</xdr:rowOff>
    </xdr:from>
    <xdr:to>
      <xdr:col>50</xdr:col>
      <xdr:colOff>114300</xdr:colOff>
      <xdr:row>36</xdr:row>
      <xdr:rowOff>124708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746810"/>
          <a:ext cx="889000" cy="55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124708</xdr:rowOff>
    </xdr:from>
    <xdr:to>
      <xdr:col>45</xdr:col>
      <xdr:colOff>177800</xdr:colOff>
      <xdr:row>36</xdr:row>
      <xdr:rowOff>144807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96908"/>
          <a:ext cx="889000" cy="2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119967</xdr:rowOff>
    </xdr:from>
    <xdr:to>
      <xdr:col>41</xdr:col>
      <xdr:colOff>50800</xdr:colOff>
      <xdr:row>36</xdr:row>
      <xdr:rowOff>144807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92167"/>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158669</xdr:rowOff>
    </xdr:from>
    <xdr:to>
      <xdr:col>55</xdr:col>
      <xdr:colOff>50800</xdr:colOff>
      <xdr:row>36</xdr:row>
      <xdr:rowOff>88819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137096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38160</xdr:rowOff>
    </xdr:from>
    <xdr:to>
      <xdr:col>50</xdr:col>
      <xdr:colOff>165100</xdr:colOff>
      <xdr:row>33</xdr:row>
      <xdr:rowOff>139760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6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130887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78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73908</xdr:rowOff>
    </xdr:from>
    <xdr:to>
      <xdr:col>46</xdr:col>
      <xdr:colOff>38100</xdr:colOff>
      <xdr:row>37</xdr:row>
      <xdr:rowOff>4058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166635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94007</xdr:rowOff>
    </xdr:from>
    <xdr:to>
      <xdr:col>41</xdr:col>
      <xdr:colOff>101600</xdr:colOff>
      <xdr:row>37</xdr:row>
      <xdr:rowOff>24157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6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15284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69167</xdr:rowOff>
    </xdr:from>
    <xdr:to>
      <xdr:col>36</xdr:col>
      <xdr:colOff>165100</xdr:colOff>
      <xdr:row>36</xdr:row>
      <xdr:rowOff>170767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161894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3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117918</xdr:rowOff>
    </xdr:from>
    <xdr:to>
      <xdr:col>55</xdr:col>
      <xdr:colOff>0</xdr:colOff>
      <xdr:row>54</xdr:row>
      <xdr:rowOff>141472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376218"/>
          <a:ext cx="838200" cy="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48883</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50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117918</xdr:rowOff>
    </xdr:from>
    <xdr:to>
      <xdr:col>50</xdr:col>
      <xdr:colOff>114300</xdr:colOff>
      <xdr:row>56</xdr:row>
      <xdr:rowOff>50527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376218"/>
          <a:ext cx="889000" cy="27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11223</xdr:rowOff>
    </xdr:from>
    <xdr:to>
      <xdr:col>45</xdr:col>
      <xdr:colOff>177800</xdr:colOff>
      <xdr:row>56</xdr:row>
      <xdr:rowOff>50527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440973"/>
          <a:ext cx="889000" cy="21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150187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11223</xdr:rowOff>
    </xdr:from>
    <xdr:to>
      <xdr:col>41</xdr:col>
      <xdr:colOff>50800</xdr:colOff>
      <xdr:row>56</xdr:row>
      <xdr:rowOff>20341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440973"/>
          <a:ext cx="889000" cy="1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162386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166719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90672</xdr:rowOff>
    </xdr:from>
    <xdr:to>
      <xdr:col>55</xdr:col>
      <xdr:colOff>50800</xdr:colOff>
      <xdr:row>55</xdr:row>
      <xdr:rowOff>20822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3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113549</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0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67118</xdr:rowOff>
    </xdr:from>
    <xdr:to>
      <xdr:col>50</xdr:col>
      <xdr:colOff>165100</xdr:colOff>
      <xdr:row>54</xdr:row>
      <xdr:rowOff>168718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3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13795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10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171177</xdr:rowOff>
    </xdr:from>
    <xdr:to>
      <xdr:col>46</xdr:col>
      <xdr:colOff>38100</xdr:colOff>
      <xdr:row>56</xdr:row>
      <xdr:rowOff>101327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117854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37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131873</xdr:rowOff>
    </xdr:from>
    <xdr:to>
      <xdr:col>41</xdr:col>
      <xdr:colOff>101600</xdr:colOff>
      <xdr:row>55</xdr:row>
      <xdr:rowOff>62023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9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78550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1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140991</xdr:rowOff>
    </xdr:from>
    <xdr:to>
      <xdr:col>36</xdr:col>
      <xdr:colOff>165100</xdr:colOff>
      <xdr:row>56</xdr:row>
      <xdr:rowOff>71141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87668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34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8288</xdr:rowOff>
    </xdr:from>
    <xdr:to>
      <xdr:col>55</xdr:col>
      <xdr:colOff>0</xdr:colOff>
      <xdr:row>77</xdr:row>
      <xdr:rowOff>56979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038488"/>
          <a:ext cx="838200" cy="22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53534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60561</xdr:rowOff>
    </xdr:from>
    <xdr:to>
      <xdr:col>50</xdr:col>
      <xdr:colOff>114300</xdr:colOff>
      <xdr:row>77</xdr:row>
      <xdr:rowOff>56979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747861"/>
          <a:ext cx="889000" cy="5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25863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154091</xdr:rowOff>
    </xdr:from>
    <xdr:to>
      <xdr:col>45</xdr:col>
      <xdr:colOff>177800</xdr:colOff>
      <xdr:row>74</xdr:row>
      <xdr:rowOff>60561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327041"/>
          <a:ext cx="889000" cy="42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61906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154091</xdr:rowOff>
    </xdr:from>
    <xdr:to>
      <xdr:col>41</xdr:col>
      <xdr:colOff>50800</xdr:colOff>
      <xdr:row>74</xdr:row>
      <xdr:rowOff>23691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327041"/>
          <a:ext cx="889000" cy="38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141012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150353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128938</xdr:rowOff>
    </xdr:from>
    <xdr:to>
      <xdr:col>55</xdr:col>
      <xdr:colOff>50800</xdr:colOff>
      <xdr:row>76</xdr:row>
      <xdr:rowOff>59088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9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151815</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8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6179</xdr:rowOff>
    </xdr:from>
    <xdr:to>
      <xdr:col>50</xdr:col>
      <xdr:colOff>165100</xdr:colOff>
      <xdr:row>77</xdr:row>
      <xdr:rowOff>107779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124306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9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9761</xdr:rowOff>
    </xdr:from>
    <xdr:to>
      <xdr:col>46</xdr:col>
      <xdr:colOff>38100</xdr:colOff>
      <xdr:row>74</xdr:row>
      <xdr:rowOff>111361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6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127888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47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103291</xdr:rowOff>
    </xdr:from>
    <xdr:to>
      <xdr:col>41</xdr:col>
      <xdr:colOff>101600</xdr:colOff>
      <xdr:row>72</xdr:row>
      <xdr:rowOff>33441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2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49968</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205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144341</xdr:rowOff>
    </xdr:from>
    <xdr:to>
      <xdr:col>36</xdr:col>
      <xdr:colOff>165100</xdr:colOff>
      <xdr:row>74</xdr:row>
      <xdr:rowOff>74491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6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91018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4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20382</xdr:rowOff>
    </xdr:from>
    <xdr:to>
      <xdr:col>55</xdr:col>
      <xdr:colOff>0</xdr:colOff>
      <xdr:row>95</xdr:row>
      <xdr:rowOff>139416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622332"/>
          <a:ext cx="838200" cy="80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20382</xdr:rowOff>
    </xdr:from>
    <xdr:to>
      <xdr:col>50</xdr:col>
      <xdr:colOff>114300</xdr:colOff>
      <xdr:row>96</xdr:row>
      <xdr:rowOff>133930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622332"/>
          <a:ext cx="889000" cy="97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133930</xdr:rowOff>
    </xdr:from>
    <xdr:to>
      <xdr:col>45</xdr:col>
      <xdr:colOff>177800</xdr:colOff>
      <xdr:row>97</xdr:row>
      <xdr:rowOff>89767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93130"/>
          <a:ext cx="889000" cy="1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89767</xdr:rowOff>
    </xdr:from>
    <xdr:to>
      <xdr:col>41</xdr:col>
      <xdr:colOff>50800</xdr:colOff>
      <xdr:row>98</xdr:row>
      <xdr:rowOff>43045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20417"/>
          <a:ext cx="889000" cy="1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88616</xdr:rowOff>
    </xdr:from>
    <xdr:to>
      <xdr:col>55</xdr:col>
      <xdr:colOff>50800</xdr:colOff>
      <xdr:row>96</xdr:row>
      <xdr:rowOff>18766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67043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141032</xdr:rowOff>
    </xdr:from>
    <xdr:to>
      <xdr:col>50</xdr:col>
      <xdr:colOff>165100</xdr:colOff>
      <xdr:row>91</xdr:row>
      <xdr:rowOff>71182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5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87709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534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83130</xdr:rowOff>
    </xdr:from>
    <xdr:to>
      <xdr:col>46</xdr:col>
      <xdr:colOff>38100</xdr:colOff>
      <xdr:row>97</xdr:row>
      <xdr:rowOff>13280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4407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38967</xdr:rowOff>
    </xdr:from>
    <xdr:to>
      <xdr:col>41</xdr:col>
      <xdr:colOff>101600</xdr:colOff>
      <xdr:row>97</xdr:row>
      <xdr:rowOff>140567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131694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163695</xdr:rowOff>
    </xdr:from>
    <xdr:to>
      <xdr:col>36</xdr:col>
      <xdr:colOff>165100</xdr:colOff>
      <xdr:row>98</xdr:row>
      <xdr:rowOff>93845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84972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120049</xdr:rowOff>
    </xdr:from>
    <xdr:to>
      <xdr:col>85</xdr:col>
      <xdr:colOff>127000</xdr:colOff>
      <xdr:row>38</xdr:row>
      <xdr:rowOff>127689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35149"/>
          <a:ext cx="8382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99530</xdr:rowOff>
    </xdr:from>
    <xdr:to>
      <xdr:col>81</xdr:col>
      <xdr:colOff>50800</xdr:colOff>
      <xdr:row>38</xdr:row>
      <xdr:rowOff>120049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14630"/>
          <a:ext cx="8890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99530</xdr:rowOff>
    </xdr:from>
    <xdr:to>
      <xdr:col>76</xdr:col>
      <xdr:colOff>114300</xdr:colOff>
      <xdr:row>38</xdr:row>
      <xdr:rowOff>112542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14630"/>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144184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6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112542</xdr:rowOff>
    </xdr:from>
    <xdr:to>
      <xdr:col>71</xdr:col>
      <xdr:colOff>177800</xdr:colOff>
      <xdr:row>38</xdr:row>
      <xdr:rowOff>115903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27642"/>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158598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6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76889</xdr:rowOff>
    </xdr:from>
    <xdr:to>
      <xdr:col>85</xdr:col>
      <xdr:colOff>177800</xdr:colOff>
      <xdr:row>39</xdr:row>
      <xdr:rowOff>7039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69249</xdr:rowOff>
    </xdr:from>
    <xdr:to>
      <xdr:col>81</xdr:col>
      <xdr:colOff>101600</xdr:colOff>
      <xdr:row>38</xdr:row>
      <xdr:rowOff>170849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161976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7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48730</xdr:rowOff>
    </xdr:from>
    <xdr:to>
      <xdr:col>76</xdr:col>
      <xdr:colOff>165100</xdr:colOff>
      <xdr:row>38</xdr:row>
      <xdr:rowOff>150330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166857</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63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61742</xdr:rowOff>
    </xdr:from>
    <xdr:to>
      <xdr:col>72</xdr:col>
      <xdr:colOff>38100</xdr:colOff>
      <xdr:row>38</xdr:row>
      <xdr:rowOff>163342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8419</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36111" y="63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65103</xdr:rowOff>
    </xdr:from>
    <xdr:to>
      <xdr:col>67</xdr:col>
      <xdr:colOff>101600</xdr:colOff>
      <xdr:row>38</xdr:row>
      <xdr:rowOff>166703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157830</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47111" y="66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14186</xdr:rowOff>
    </xdr:from>
    <xdr:to>
      <xdr:col>85</xdr:col>
      <xdr:colOff>127000</xdr:colOff>
      <xdr:row>75</xdr:row>
      <xdr:rowOff>85725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872936"/>
          <a:ext cx="838200" cy="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131166</xdr:rowOff>
    </xdr:from>
    <xdr:to>
      <xdr:col>81</xdr:col>
      <xdr:colOff>50800</xdr:colOff>
      <xdr:row>75</xdr:row>
      <xdr:rowOff>14186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18466"/>
          <a:ext cx="889000" cy="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130142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72339</xdr:rowOff>
    </xdr:from>
    <xdr:to>
      <xdr:col>76</xdr:col>
      <xdr:colOff>114300</xdr:colOff>
      <xdr:row>74</xdr:row>
      <xdr:rowOff>131166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759639"/>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62298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12916</xdr:rowOff>
    </xdr:from>
    <xdr:to>
      <xdr:col>71</xdr:col>
      <xdr:colOff>177800</xdr:colOff>
      <xdr:row>74</xdr:row>
      <xdr:rowOff>72339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528766"/>
          <a:ext cx="889000" cy="2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111383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79989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34925</xdr:rowOff>
    </xdr:from>
    <xdr:to>
      <xdr:col>85</xdr:col>
      <xdr:colOff>177800</xdr:colOff>
      <xdr:row>75</xdr:row>
      <xdr:rowOff>136525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13352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134836</xdr:rowOff>
    </xdr:from>
    <xdr:to>
      <xdr:col>81</xdr:col>
      <xdr:colOff>101600</xdr:colOff>
      <xdr:row>75</xdr:row>
      <xdr:rowOff>64986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81513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80366</xdr:rowOff>
    </xdr:from>
    <xdr:to>
      <xdr:col>76</xdr:col>
      <xdr:colOff>165100</xdr:colOff>
      <xdr:row>75</xdr:row>
      <xdr:rowOff>10516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27043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5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21539</xdr:rowOff>
    </xdr:from>
    <xdr:to>
      <xdr:col>72</xdr:col>
      <xdr:colOff>38100</xdr:colOff>
      <xdr:row>74</xdr:row>
      <xdr:rowOff>123139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139666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4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133566</xdr:rowOff>
    </xdr:from>
    <xdr:to>
      <xdr:col>67</xdr:col>
      <xdr:colOff>101600</xdr:colOff>
      <xdr:row>73</xdr:row>
      <xdr:rowOff>63716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80243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25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73109</xdr:rowOff>
    </xdr:from>
    <xdr:to>
      <xdr:col>85</xdr:col>
      <xdr:colOff>127000</xdr:colOff>
      <xdr:row>99</xdr:row>
      <xdr:rowOff>5069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75209"/>
          <a:ext cx="838200" cy="10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5069</xdr:rowOff>
    </xdr:from>
    <xdr:to>
      <xdr:col>81</xdr:col>
      <xdr:colOff>50800</xdr:colOff>
      <xdr:row>99</xdr:row>
      <xdr:rowOff>10435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78619"/>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126296</xdr:rowOff>
    </xdr:from>
    <xdr:to>
      <xdr:col>76</xdr:col>
      <xdr:colOff>114300</xdr:colOff>
      <xdr:row>99</xdr:row>
      <xdr:rowOff>10435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28396"/>
          <a:ext cx="889000" cy="5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93180</xdr:rowOff>
    </xdr:from>
    <xdr:to>
      <xdr:col>71</xdr:col>
      <xdr:colOff>177800</xdr:colOff>
      <xdr:row>98</xdr:row>
      <xdr:rowOff>126296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95280"/>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22309</xdr:rowOff>
    </xdr:from>
    <xdr:to>
      <xdr:col>85</xdr:col>
      <xdr:colOff>177800</xdr:colOff>
      <xdr:row>98</xdr:row>
      <xdr:rowOff>123909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108686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3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125719</xdr:rowOff>
    </xdr:from>
    <xdr:to>
      <xdr:col>81</xdr:col>
      <xdr:colOff>101600</xdr:colOff>
      <xdr:row>99</xdr:row>
      <xdr:rowOff>55869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46996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702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131085</xdr:rowOff>
    </xdr:from>
    <xdr:to>
      <xdr:col>76</xdr:col>
      <xdr:colOff>165100</xdr:colOff>
      <xdr:row>99</xdr:row>
      <xdr:rowOff>61235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52362</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75496</xdr:rowOff>
    </xdr:from>
    <xdr:to>
      <xdr:col>72</xdr:col>
      <xdr:colOff>38100</xdr:colOff>
      <xdr:row>99</xdr:row>
      <xdr:rowOff>5646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168223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42380</xdr:rowOff>
    </xdr:from>
    <xdr:to>
      <xdr:col>67</xdr:col>
      <xdr:colOff>101600</xdr:colOff>
      <xdr:row>98</xdr:row>
      <xdr:rowOff>143980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135107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46496</xdr:rowOff>
    </xdr:from>
    <xdr:to>
      <xdr:col>116</xdr:col>
      <xdr:colOff>63500</xdr:colOff>
      <xdr:row>39</xdr:row>
      <xdr:rowOff>58743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33046"/>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58743</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45293"/>
          <a:ext cx="8890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167146</xdr:rowOff>
    </xdr:from>
    <xdr:to>
      <xdr:col>116</xdr:col>
      <xdr:colOff>114300</xdr:colOff>
      <xdr:row>39</xdr:row>
      <xdr:rowOff>97296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94889</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0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7943</xdr:rowOff>
    </xdr:from>
    <xdr:to>
      <xdr:col>112</xdr:col>
      <xdr:colOff>38100</xdr:colOff>
      <xdr:row>39</xdr:row>
      <xdr:rowOff>109543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100670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78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60082</xdr:rowOff>
    </xdr:from>
    <xdr:to>
      <xdr:col>116</xdr:col>
      <xdr:colOff>63500</xdr:colOff>
      <xdr:row>75</xdr:row>
      <xdr:rowOff>72737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18832"/>
          <a:ext cx="8382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45545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75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72737</xdr:rowOff>
    </xdr:from>
    <xdr:to>
      <xdr:col>111</xdr:col>
      <xdr:colOff>177800</xdr:colOff>
      <xdr:row>75</xdr:row>
      <xdr:rowOff>102014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31487"/>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102014</xdr:rowOff>
    </xdr:from>
    <xdr:to>
      <xdr:col>107</xdr:col>
      <xdr:colOff>50800</xdr:colOff>
      <xdr:row>75</xdr:row>
      <xdr:rowOff>141186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60764"/>
          <a:ext cx="889000" cy="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135030</xdr:rowOff>
    </xdr:from>
    <xdr:to>
      <xdr:col>102</xdr:col>
      <xdr:colOff>114300</xdr:colOff>
      <xdr:row>75</xdr:row>
      <xdr:rowOff>141186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93780"/>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9282</xdr:rowOff>
    </xdr:from>
    <xdr:to>
      <xdr:col>116</xdr:col>
      <xdr:colOff>114300</xdr:colOff>
      <xdr:row>75</xdr:row>
      <xdr:rowOff>110882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32159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21937</xdr:rowOff>
    </xdr:from>
    <xdr:to>
      <xdr:col>112</xdr:col>
      <xdr:colOff>38100</xdr:colOff>
      <xdr:row>75</xdr:row>
      <xdr:rowOff>123537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140064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51214</xdr:rowOff>
    </xdr:from>
    <xdr:to>
      <xdr:col>107</xdr:col>
      <xdr:colOff>101600</xdr:colOff>
      <xdr:row>75</xdr:row>
      <xdr:rowOff>152814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169341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68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90386</xdr:rowOff>
    </xdr:from>
    <xdr:to>
      <xdr:col>102</xdr:col>
      <xdr:colOff>165100</xdr:colOff>
      <xdr:row>76</xdr:row>
      <xdr:rowOff>20535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49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37063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84230</xdr:rowOff>
    </xdr:from>
    <xdr:to>
      <xdr:col>98</xdr:col>
      <xdr:colOff>38100</xdr:colOff>
      <xdr:row>76</xdr:row>
      <xdr:rowOff>14381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429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30907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7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主な構成項目である物件費は、住民一人当たり</a:t>
          </a:r>
          <a:r>
            <a:rPr kumimoji="1" lang="ja-JP" altLang="en-US" sz="1100">
              <a:solidFill>
                <a:schemeClr val="dk1"/>
              </a:solidFill>
              <a:effectLst/>
              <a:latin typeface="+mn-lt"/>
              <a:ea typeface="+mn-ea"/>
              <a:cs typeface="+mn-cs"/>
            </a:rPr>
            <a:t>１１９，６２２</a:t>
          </a:r>
          <a:r>
            <a:rPr kumimoji="1" lang="ja-JP" altLang="ja-JP" sz="1100">
              <a:solidFill>
                <a:schemeClr val="dk1"/>
              </a:solidFill>
              <a:effectLst/>
              <a:latin typeface="+mn-lt"/>
              <a:ea typeface="+mn-ea"/>
              <a:cs typeface="+mn-cs"/>
            </a:rPr>
            <a:t>円となっており、全国平均、和歌山県平均</a:t>
          </a:r>
          <a:r>
            <a:rPr kumimoji="1" lang="ja-JP" altLang="en-US" sz="1100">
              <a:solidFill>
                <a:schemeClr val="dk1"/>
              </a:solidFill>
              <a:effectLst/>
              <a:latin typeface="+mn-lt"/>
              <a:ea typeface="+mn-ea"/>
              <a:cs typeface="+mn-cs"/>
            </a:rPr>
            <a:t>よりは高いものの</a:t>
          </a:r>
          <a:r>
            <a:rPr kumimoji="1" lang="ja-JP" altLang="ja-JP" sz="1100">
              <a:solidFill>
                <a:schemeClr val="dk1"/>
              </a:solidFill>
              <a:effectLst/>
              <a:latin typeface="+mn-lt"/>
              <a:ea typeface="+mn-ea"/>
              <a:cs typeface="+mn-cs"/>
            </a:rPr>
            <a:t>、類似団体平均と比べて</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水準にある。</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ごみ処理について、県内他団体に委託をしていることが大きな要因になっている。人件費については、合併後定員管理計画に則り、新規採用の抑制を行ってきことから住民一人当たり</a:t>
          </a:r>
          <a:r>
            <a:rPr kumimoji="1" lang="ja-JP" altLang="en-US" sz="1100">
              <a:solidFill>
                <a:schemeClr val="dk1"/>
              </a:solidFill>
              <a:effectLst/>
              <a:latin typeface="+mn-lt"/>
              <a:ea typeface="+mn-ea"/>
              <a:cs typeface="+mn-cs"/>
            </a:rPr>
            <a:t>１０３，２３９</a:t>
          </a:r>
          <a:r>
            <a:rPr kumimoji="1" lang="ja-JP" altLang="ja-JP" sz="1100">
              <a:solidFill>
                <a:schemeClr val="dk1"/>
              </a:solidFill>
              <a:effectLst/>
              <a:latin typeface="+mn-lt"/>
              <a:ea typeface="+mn-ea"/>
              <a:cs typeface="+mn-cs"/>
            </a:rPr>
            <a:t>円となっており、全国平均、和歌山県平均よりは高いものの、類似団体平均より低位にある。</a:t>
          </a:r>
          <a:r>
            <a:rPr kumimoji="1" lang="ja-JP" altLang="en-US" sz="1100">
              <a:solidFill>
                <a:schemeClr val="dk1"/>
              </a:solidFill>
              <a:effectLst/>
              <a:latin typeface="+mn-lt"/>
              <a:ea typeface="+mn-ea"/>
              <a:cs typeface="+mn-cs"/>
            </a:rPr>
            <a:t>補助費等について、昨年度より大きく減っている要因として、特別定額給付金事業や事業継続支援金の終了などによる。</a:t>
          </a:r>
          <a:endParaRPr lang="ja-JP" altLang="ja-JP" sz="1400">
            <a:effectLst/>
          </a:endParaRPr>
        </a:p>
        <a:p>
          <a:r>
            <a:rPr kumimoji="1" lang="ja-JP" altLang="ja-JP" sz="1100">
              <a:solidFill>
                <a:schemeClr val="dk1"/>
              </a:solidFill>
              <a:effectLst/>
              <a:latin typeface="+mn-lt"/>
              <a:ea typeface="+mn-ea"/>
              <a:cs typeface="+mn-cs"/>
            </a:rPr>
            <a:t>普通建設事業については、まちづくり計画に掲げる事業が終了してきているものの、普通建設事業費に係る住民一人当たりの額が、</a:t>
          </a:r>
          <a:r>
            <a:rPr kumimoji="1" lang="ja-JP" altLang="en-US" sz="1100">
              <a:solidFill>
                <a:schemeClr val="dk1"/>
              </a:solidFill>
              <a:effectLst/>
              <a:latin typeface="+mn-lt"/>
              <a:ea typeface="+mn-ea"/>
              <a:cs typeface="+mn-cs"/>
            </a:rPr>
            <a:t>１９９，５３５</a:t>
          </a:r>
          <a:r>
            <a:rPr kumimoji="1" lang="ja-JP" altLang="ja-JP" sz="1100">
              <a:solidFill>
                <a:schemeClr val="dk1"/>
              </a:solidFill>
              <a:effectLst/>
              <a:latin typeface="+mn-lt"/>
              <a:ea typeface="+mn-ea"/>
              <a:cs typeface="+mn-cs"/>
            </a:rPr>
            <a:t>円と全国平均、和歌山県平均、類似団体平均より高い額となって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る。要因としては、インフラ施設（道路等）の老朽化による更新や</a:t>
          </a:r>
          <a:r>
            <a:rPr kumimoji="1" lang="ja-JP" altLang="en-US" sz="1100">
              <a:solidFill>
                <a:schemeClr val="dk1"/>
              </a:solidFill>
              <a:effectLst/>
              <a:latin typeface="+mn-lt"/>
              <a:ea typeface="+mn-ea"/>
              <a:cs typeface="+mn-cs"/>
            </a:rPr>
            <a:t>民間こども園整備に係る補助などを実施したことによる。今後は、公共施設等総合管理計画及び個別施設計画に基づき、事業費の平準化を行い、計画的な公共施設の更新整備に努めていく。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12,116
12,034
120.28
10,642,568
9,435,748
1,008,417
5,416,524
10,793,489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15113</xdr:rowOff>
    </xdr:from>
    <xdr:to>
      <xdr:col>24</xdr:col>
      <xdr:colOff>63500</xdr:colOff>
      <xdr:row>37</xdr:row>
      <xdr:rowOff>45974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876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165608</xdr:rowOff>
    </xdr:from>
    <xdr:to>
      <xdr:col>19</xdr:col>
      <xdr:colOff>177800</xdr:colOff>
      <xdr:row>37</xdr:row>
      <xdr:rowOff>45974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780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165608</xdr:rowOff>
    </xdr:from>
    <xdr:to>
      <xdr:col>15</xdr:col>
      <xdr:colOff>50800</xdr:colOff>
      <xdr:row>37</xdr:row>
      <xdr:rowOff>44450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7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44450</xdr:rowOff>
    </xdr:from>
    <xdr:to>
      <xdr:col>10</xdr:col>
      <xdr:colOff>114300</xdr:colOff>
      <xdr:row>37</xdr:row>
      <xdr:rowOff>52070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88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135763</xdr:rowOff>
    </xdr:from>
    <xdr:to>
      <xdr:col>24</xdr:col>
      <xdr:colOff>114300</xdr:colOff>
      <xdr:row>37</xdr:row>
      <xdr:rowOff>65913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50690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166624</xdr:rowOff>
    </xdr:from>
    <xdr:to>
      <xdr:col>20</xdr:col>
      <xdr:colOff>38100</xdr:colOff>
      <xdr:row>37</xdr:row>
      <xdr:rowOff>96774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87901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114808</xdr:rowOff>
    </xdr:from>
    <xdr:to>
      <xdr:col>15</xdr:col>
      <xdr:colOff>101600</xdr:colOff>
      <xdr:row>37</xdr:row>
      <xdr:rowOff>44958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36085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165100</xdr:rowOff>
    </xdr:from>
    <xdr:to>
      <xdr:col>10</xdr:col>
      <xdr:colOff>165100</xdr:colOff>
      <xdr:row>37</xdr:row>
      <xdr:rowOff>95250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86377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xdr:rowOff>
    </xdr:from>
    <xdr:to>
      <xdr:col>6</xdr:col>
      <xdr:colOff>38100</xdr:colOff>
      <xdr:row>37</xdr:row>
      <xdr:rowOff>102870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93997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59996</xdr:rowOff>
    </xdr:from>
    <xdr:to>
      <xdr:col>24</xdr:col>
      <xdr:colOff>62865</xdr:colOff>
      <xdr:row>56</xdr:row>
      <xdr:rowOff>139590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4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143417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7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139590</xdr:rowOff>
    </xdr:from>
    <xdr:to>
      <xdr:col>24</xdr:col>
      <xdr:colOff>152400</xdr:colOff>
      <xdr:row>56</xdr:row>
      <xdr:rowOff>139590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74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6673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59996</xdr:rowOff>
    </xdr:from>
    <xdr:to>
      <xdr:col>24</xdr:col>
      <xdr:colOff>152400</xdr:colOff>
      <xdr:row>50</xdr:row>
      <xdr:rowOff>59996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98017</xdr:rowOff>
    </xdr:from>
    <xdr:to>
      <xdr:col>24</xdr:col>
      <xdr:colOff>63500</xdr:colOff>
      <xdr:row>56</xdr:row>
      <xdr:rowOff>118769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56317"/>
          <a:ext cx="838200" cy="3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125681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12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102804</xdr:rowOff>
    </xdr:from>
    <xdr:to>
      <xdr:col>24</xdr:col>
      <xdr:colOff>114300</xdr:colOff>
      <xdr:row>55</xdr:row>
      <xdr:rowOff>32954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98017</xdr:rowOff>
    </xdr:from>
    <xdr:to>
      <xdr:col>19</xdr:col>
      <xdr:colOff>177800</xdr:colOff>
      <xdr:row>57</xdr:row>
      <xdr:rowOff>50601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56317"/>
          <a:ext cx="889000" cy="4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94871</xdr:rowOff>
    </xdr:from>
    <xdr:to>
      <xdr:col>20</xdr:col>
      <xdr:colOff>38100</xdr:colOff>
      <xdr:row>53</xdr:row>
      <xdr:rowOff>25021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1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41548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7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25386</xdr:rowOff>
    </xdr:from>
    <xdr:to>
      <xdr:col>15</xdr:col>
      <xdr:colOff>50800</xdr:colOff>
      <xdr:row>57</xdr:row>
      <xdr:rowOff>50601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98036"/>
          <a:ext cx="8890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152926</xdr:rowOff>
    </xdr:from>
    <xdr:to>
      <xdr:col>15</xdr:col>
      <xdr:colOff>101600</xdr:colOff>
      <xdr:row>55</xdr:row>
      <xdr:rowOff>83076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4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99603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112908</xdr:rowOff>
    </xdr:from>
    <xdr:to>
      <xdr:col>10</xdr:col>
      <xdr:colOff>114300</xdr:colOff>
      <xdr:row>57</xdr:row>
      <xdr:rowOff>25386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14108"/>
          <a:ext cx="889000" cy="8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95410</xdr:rowOff>
    </xdr:from>
    <xdr:to>
      <xdr:col>10</xdr:col>
      <xdr:colOff>165100</xdr:colOff>
      <xdr:row>55</xdr:row>
      <xdr:rowOff>25560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3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42087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12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126802</xdr:rowOff>
    </xdr:from>
    <xdr:to>
      <xdr:col>6</xdr:col>
      <xdr:colOff>38100</xdr:colOff>
      <xdr:row>55</xdr:row>
      <xdr:rowOff>56952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3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73479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1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67969</xdr:rowOff>
    </xdr:from>
    <xdr:to>
      <xdr:col>24</xdr:col>
      <xdr:colOff>114300</xdr:colOff>
      <xdr:row>56</xdr:row>
      <xdr:rowOff>169569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154346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47217</xdr:rowOff>
    </xdr:from>
    <xdr:to>
      <xdr:col>20</xdr:col>
      <xdr:colOff>38100</xdr:colOff>
      <xdr:row>54</xdr:row>
      <xdr:rowOff>148817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139944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9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171251</xdr:rowOff>
    </xdr:from>
    <xdr:to>
      <xdr:col>15</xdr:col>
      <xdr:colOff>101600</xdr:colOff>
      <xdr:row>57</xdr:row>
      <xdr:rowOff>101401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6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146036</xdr:rowOff>
    </xdr:from>
    <xdr:to>
      <xdr:col>10</xdr:col>
      <xdr:colOff>165100</xdr:colOff>
      <xdr:row>57</xdr:row>
      <xdr:rowOff>76186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67313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62108</xdr:rowOff>
    </xdr:from>
    <xdr:to>
      <xdr:col>6</xdr:col>
      <xdr:colOff>38100</xdr:colOff>
      <xdr:row>56</xdr:row>
      <xdr:rowOff>163708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154835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5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21492</xdr:rowOff>
    </xdr:from>
    <xdr:to>
      <xdr:col>24</xdr:col>
      <xdr:colOff>63500</xdr:colOff>
      <xdr:row>75</xdr:row>
      <xdr:rowOff>106249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194442"/>
          <a:ext cx="838200" cy="77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106249</xdr:rowOff>
    </xdr:from>
    <xdr:to>
      <xdr:col>19</xdr:col>
      <xdr:colOff>177800</xdr:colOff>
      <xdr:row>77</xdr:row>
      <xdr:rowOff>21819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4999"/>
          <a:ext cx="889000" cy="2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21819</xdr:rowOff>
    </xdr:from>
    <xdr:to>
      <xdr:col>15</xdr:col>
      <xdr:colOff>50800</xdr:colOff>
      <xdr:row>77</xdr:row>
      <xdr:rowOff>89833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3469"/>
          <a:ext cx="889000" cy="6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45963</xdr:rowOff>
    </xdr:from>
    <xdr:to>
      <xdr:col>10</xdr:col>
      <xdr:colOff>114300</xdr:colOff>
      <xdr:row>77</xdr:row>
      <xdr:rowOff>89833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47613"/>
          <a:ext cx="889000" cy="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142142</xdr:rowOff>
    </xdr:from>
    <xdr:to>
      <xdr:col>24</xdr:col>
      <xdr:colOff>114300</xdr:colOff>
      <xdr:row>71</xdr:row>
      <xdr:rowOff>72292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165019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199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55449</xdr:rowOff>
    </xdr:from>
    <xdr:to>
      <xdr:col>20</xdr:col>
      <xdr:colOff>38100</xdr:colOff>
      <xdr:row>75</xdr:row>
      <xdr:rowOff>157048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4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8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142469</xdr:rowOff>
    </xdr:from>
    <xdr:to>
      <xdr:col>15</xdr:col>
      <xdr:colOff>101600</xdr:colOff>
      <xdr:row>77</xdr:row>
      <xdr:rowOff>72619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63746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6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39033</xdr:rowOff>
    </xdr:from>
    <xdr:to>
      <xdr:col>10</xdr:col>
      <xdr:colOff>165100</xdr:colOff>
      <xdr:row>77</xdr:row>
      <xdr:rowOff>140633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131760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3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166613</xdr:rowOff>
    </xdr:from>
    <xdr:to>
      <xdr:col>6</xdr:col>
      <xdr:colOff>38100</xdr:colOff>
      <xdr:row>77</xdr:row>
      <xdr:rowOff>96763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87890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8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91094</xdr:rowOff>
    </xdr:from>
    <xdr:to>
      <xdr:col>24</xdr:col>
      <xdr:colOff>63500</xdr:colOff>
      <xdr:row>96</xdr:row>
      <xdr:rowOff>110708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50294"/>
          <a:ext cx="8382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110708</xdr:rowOff>
    </xdr:from>
    <xdr:to>
      <xdr:col>19</xdr:col>
      <xdr:colOff>177800</xdr:colOff>
      <xdr:row>96</xdr:row>
      <xdr:rowOff>137660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69908"/>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137660</xdr:rowOff>
    </xdr:from>
    <xdr:to>
      <xdr:col>15</xdr:col>
      <xdr:colOff>50800</xdr:colOff>
      <xdr:row>96</xdr:row>
      <xdr:rowOff>154022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96860"/>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141351</xdr:rowOff>
    </xdr:from>
    <xdr:to>
      <xdr:col>10</xdr:col>
      <xdr:colOff>114300</xdr:colOff>
      <xdr:row>96</xdr:row>
      <xdr:rowOff>154022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00551"/>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40294</xdr:rowOff>
    </xdr:from>
    <xdr:to>
      <xdr:col>24</xdr:col>
      <xdr:colOff>114300</xdr:colOff>
      <xdr:row>96</xdr:row>
      <xdr:rowOff>141894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9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126671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59908</xdr:rowOff>
    </xdr:from>
    <xdr:to>
      <xdr:col>20</xdr:col>
      <xdr:colOff>38100</xdr:colOff>
      <xdr:row>96</xdr:row>
      <xdr:rowOff>161508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152635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86860</xdr:rowOff>
    </xdr:from>
    <xdr:to>
      <xdr:col>15</xdr:col>
      <xdr:colOff>101600</xdr:colOff>
      <xdr:row>97</xdr:row>
      <xdr:rowOff>17010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8137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3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103222</xdr:rowOff>
    </xdr:from>
    <xdr:to>
      <xdr:col>10</xdr:col>
      <xdr:colOff>165100</xdr:colOff>
      <xdr:row>97</xdr:row>
      <xdr:rowOff>33372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24499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90551</xdr:rowOff>
    </xdr:from>
    <xdr:to>
      <xdr:col>6</xdr:col>
      <xdr:colOff>38100</xdr:colOff>
      <xdr:row>97</xdr:row>
      <xdr:rowOff>20701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8675</xdr:rowOff>
    </xdr:from>
    <xdr:to>
      <xdr:col>55</xdr:col>
      <xdr:colOff>0</xdr:colOff>
      <xdr:row>57</xdr:row>
      <xdr:rowOff>30809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781325"/>
          <a:ext cx="838200" cy="2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4566</xdr:rowOff>
    </xdr:from>
    <xdr:to>
      <xdr:col>50</xdr:col>
      <xdr:colOff>114300</xdr:colOff>
      <xdr:row>57</xdr:row>
      <xdr:rowOff>30809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777216"/>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117036</xdr:rowOff>
    </xdr:from>
    <xdr:to>
      <xdr:col>45</xdr:col>
      <xdr:colOff>177800</xdr:colOff>
      <xdr:row>57</xdr:row>
      <xdr:rowOff>4566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718236"/>
          <a:ext cx="889000" cy="5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117036</xdr:rowOff>
    </xdr:from>
    <xdr:to>
      <xdr:col>41</xdr:col>
      <xdr:colOff>50800</xdr:colOff>
      <xdr:row>56</xdr:row>
      <xdr:rowOff>156959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18236"/>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129325</xdr:rowOff>
    </xdr:from>
    <xdr:to>
      <xdr:col>55</xdr:col>
      <xdr:colOff>50800</xdr:colOff>
      <xdr:row>57</xdr:row>
      <xdr:rowOff>59475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3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107752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151459</xdr:rowOff>
    </xdr:from>
    <xdr:to>
      <xdr:col>50</xdr:col>
      <xdr:colOff>165100</xdr:colOff>
      <xdr:row>57</xdr:row>
      <xdr:rowOff>81609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72736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4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125216</xdr:rowOff>
    </xdr:from>
    <xdr:to>
      <xdr:col>46</xdr:col>
      <xdr:colOff>38100</xdr:colOff>
      <xdr:row>57</xdr:row>
      <xdr:rowOff>55366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46493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66236</xdr:rowOff>
    </xdr:from>
    <xdr:to>
      <xdr:col>41</xdr:col>
      <xdr:colOff>101600</xdr:colOff>
      <xdr:row>56</xdr:row>
      <xdr:rowOff>167836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12913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106159</xdr:rowOff>
    </xdr:from>
    <xdr:to>
      <xdr:col>36</xdr:col>
      <xdr:colOff>165100</xdr:colOff>
      <xdr:row>57</xdr:row>
      <xdr:rowOff>36309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52836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4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94200</xdr:rowOff>
    </xdr:from>
    <xdr:to>
      <xdr:col>55</xdr:col>
      <xdr:colOff>0</xdr:colOff>
      <xdr:row>78</xdr:row>
      <xdr:rowOff>156099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67300"/>
          <a:ext cx="838200" cy="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94200</xdr:rowOff>
    </xdr:from>
    <xdr:to>
      <xdr:col>50</xdr:col>
      <xdr:colOff>114300</xdr:colOff>
      <xdr:row>79</xdr:row>
      <xdr:rowOff>13219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67300"/>
          <a:ext cx="889000" cy="9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13219</xdr:rowOff>
    </xdr:from>
    <xdr:to>
      <xdr:col>45</xdr:col>
      <xdr:colOff>177800</xdr:colOff>
      <xdr:row>79</xdr:row>
      <xdr:rowOff>17049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57769"/>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12781</xdr:rowOff>
    </xdr:from>
    <xdr:to>
      <xdr:col>41</xdr:col>
      <xdr:colOff>50800</xdr:colOff>
      <xdr:row>79</xdr:row>
      <xdr:rowOff>17049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57331"/>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105299</xdr:rowOff>
    </xdr:from>
    <xdr:to>
      <xdr:col>55</xdr:col>
      <xdr:colOff>50800</xdr:colOff>
      <xdr:row>79</xdr:row>
      <xdr:rowOff>35449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20226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43400</xdr:rowOff>
    </xdr:from>
    <xdr:to>
      <xdr:col>50</xdr:col>
      <xdr:colOff>165100</xdr:colOff>
      <xdr:row>78</xdr:row>
      <xdr:rowOff>145000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136127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133869</xdr:rowOff>
    </xdr:from>
    <xdr:to>
      <xdr:col>46</xdr:col>
      <xdr:colOff>38100</xdr:colOff>
      <xdr:row>79</xdr:row>
      <xdr:rowOff>64019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55146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9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137699</xdr:rowOff>
    </xdr:from>
    <xdr:to>
      <xdr:col>41</xdr:col>
      <xdr:colOff>101600</xdr:colOff>
      <xdr:row>79</xdr:row>
      <xdr:rowOff>67849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58976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60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133431</xdr:rowOff>
    </xdr:from>
    <xdr:to>
      <xdr:col>36</xdr:col>
      <xdr:colOff>165100</xdr:colOff>
      <xdr:row>79</xdr:row>
      <xdr:rowOff>63581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54708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9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139522</xdr:rowOff>
    </xdr:from>
    <xdr:to>
      <xdr:col>55</xdr:col>
      <xdr:colOff>0</xdr:colOff>
      <xdr:row>95</xdr:row>
      <xdr:rowOff>42977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255822"/>
          <a:ext cx="8382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28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136970</xdr:rowOff>
    </xdr:from>
    <xdr:to>
      <xdr:col>50</xdr:col>
      <xdr:colOff>114300</xdr:colOff>
      <xdr:row>95</xdr:row>
      <xdr:rowOff>42977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253270"/>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113047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145796</xdr:rowOff>
    </xdr:from>
    <xdr:to>
      <xdr:col>45</xdr:col>
      <xdr:colOff>177800</xdr:colOff>
      <xdr:row>94</xdr:row>
      <xdr:rowOff>136970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5919196"/>
          <a:ext cx="889000" cy="3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151668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145796</xdr:rowOff>
    </xdr:from>
    <xdr:to>
      <xdr:col>41</xdr:col>
      <xdr:colOff>50800</xdr:colOff>
      <xdr:row>94</xdr:row>
      <xdr:rowOff>169126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5919196"/>
          <a:ext cx="889000" cy="3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37292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18623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4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88722</xdr:rowOff>
    </xdr:from>
    <xdr:to>
      <xdr:col>55</xdr:col>
      <xdr:colOff>50800</xdr:colOff>
      <xdr:row>95</xdr:row>
      <xdr:rowOff>18872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2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111599</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0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163627</xdr:rowOff>
    </xdr:from>
    <xdr:to>
      <xdr:col>50</xdr:col>
      <xdr:colOff>165100</xdr:colOff>
      <xdr:row>95</xdr:row>
      <xdr:rowOff>93777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2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110304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0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86170</xdr:rowOff>
    </xdr:from>
    <xdr:to>
      <xdr:col>46</xdr:col>
      <xdr:colOff>38100</xdr:colOff>
      <xdr:row>95</xdr:row>
      <xdr:rowOff>16320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2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32847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597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94996</xdr:rowOff>
    </xdr:from>
    <xdr:to>
      <xdr:col>41</xdr:col>
      <xdr:colOff>101600</xdr:colOff>
      <xdr:row>93</xdr:row>
      <xdr:rowOff>25146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58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41673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61795" y="1564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118326</xdr:rowOff>
    </xdr:from>
    <xdr:to>
      <xdr:col>36</xdr:col>
      <xdr:colOff>165100</xdr:colOff>
      <xdr:row>95</xdr:row>
      <xdr:rowOff>48476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2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65003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118179</xdr:rowOff>
    </xdr:from>
    <xdr:to>
      <xdr:col>85</xdr:col>
      <xdr:colOff>126364</xdr:colOff>
      <xdr:row>38</xdr:row>
      <xdr:rowOff>70946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947479"/>
          <a:ext cx="1269" cy="63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74773</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58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70946</xdr:rowOff>
    </xdr:from>
    <xdr:to>
      <xdr:col>86</xdr:col>
      <xdr:colOff>25400</xdr:colOff>
      <xdr:row>38</xdr:row>
      <xdr:rowOff>70946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8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64856</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7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118179</xdr:rowOff>
    </xdr:from>
    <xdr:to>
      <xdr:col>86</xdr:col>
      <xdr:colOff>25400</xdr:colOff>
      <xdr:row>34</xdr:row>
      <xdr:rowOff>118179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94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7569</xdr:rowOff>
    </xdr:from>
    <xdr:to>
      <xdr:col>85</xdr:col>
      <xdr:colOff>127000</xdr:colOff>
      <xdr:row>36</xdr:row>
      <xdr:rowOff>135988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322519"/>
          <a:ext cx="838200" cy="98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165821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38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15944</xdr:rowOff>
    </xdr:from>
    <xdr:to>
      <xdr:col>85</xdr:col>
      <xdr:colOff>177800</xdr:colOff>
      <xdr:row>37</xdr:row>
      <xdr:rowOff>117544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5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7569</xdr:rowOff>
    </xdr:from>
    <xdr:to>
      <xdr:col>81</xdr:col>
      <xdr:colOff>50800</xdr:colOff>
      <xdr:row>34</xdr:row>
      <xdr:rowOff>27544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322519"/>
          <a:ext cx="889000" cy="5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134620</xdr:rowOff>
    </xdr:from>
    <xdr:to>
      <xdr:col>81</xdr:col>
      <xdr:colOff>101600</xdr:colOff>
      <xdr:row>37</xdr:row>
      <xdr:rowOff>64770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55897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3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27544</xdr:rowOff>
    </xdr:from>
    <xdr:to>
      <xdr:col>76</xdr:col>
      <xdr:colOff>114300</xdr:colOff>
      <xdr:row>35</xdr:row>
      <xdr:rowOff>77597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856844"/>
          <a:ext cx="889000" cy="2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77597</xdr:rowOff>
    </xdr:from>
    <xdr:to>
      <xdr:col>71</xdr:col>
      <xdr:colOff>177800</xdr:colOff>
      <xdr:row>36</xdr:row>
      <xdr:rowOff>81266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078347"/>
          <a:ext cx="889000" cy="1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138550</xdr:rowOff>
    </xdr:from>
    <xdr:to>
      <xdr:col>72</xdr:col>
      <xdr:colOff>38100</xdr:colOff>
      <xdr:row>37</xdr:row>
      <xdr:rowOff>68700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59827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3937</xdr:rowOff>
    </xdr:from>
    <xdr:to>
      <xdr:col>67</xdr:col>
      <xdr:colOff>101600</xdr:colOff>
      <xdr:row>37</xdr:row>
      <xdr:rowOff>105537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96664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85188</xdr:rowOff>
    </xdr:from>
    <xdr:to>
      <xdr:col>85</xdr:col>
      <xdr:colOff>177800</xdr:colOff>
      <xdr:row>37</xdr:row>
      <xdr:rowOff>15338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108065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0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128219</xdr:rowOff>
    </xdr:from>
    <xdr:to>
      <xdr:col>81</xdr:col>
      <xdr:colOff>101600</xdr:colOff>
      <xdr:row>31</xdr:row>
      <xdr:rowOff>58369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27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74896</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04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148194</xdr:rowOff>
    </xdr:from>
    <xdr:to>
      <xdr:col>76</xdr:col>
      <xdr:colOff>165100</xdr:colOff>
      <xdr:row>34</xdr:row>
      <xdr:rowOff>78344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8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94871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5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26797</xdr:rowOff>
    </xdr:from>
    <xdr:to>
      <xdr:col>72</xdr:col>
      <xdr:colOff>38100</xdr:colOff>
      <xdr:row>35</xdr:row>
      <xdr:rowOff>128397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0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144924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0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30466</xdr:rowOff>
    </xdr:from>
    <xdr:to>
      <xdr:col>67</xdr:col>
      <xdr:colOff>101600</xdr:colOff>
      <xdr:row>36</xdr:row>
      <xdr:rowOff>132066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148593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71564</xdr:rowOff>
    </xdr:from>
    <xdr:to>
      <xdr:col>85</xdr:col>
      <xdr:colOff>127000</xdr:colOff>
      <xdr:row>56</xdr:row>
      <xdr:rowOff>144235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672764"/>
          <a:ext cx="838200" cy="7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54525</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144235</xdr:rowOff>
    </xdr:from>
    <xdr:to>
      <xdr:col>81</xdr:col>
      <xdr:colOff>50800</xdr:colOff>
      <xdr:row>57</xdr:row>
      <xdr:rowOff>57944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745435"/>
          <a:ext cx="889000" cy="8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106393</xdr:rowOff>
    </xdr:from>
    <xdr:to>
      <xdr:col>76</xdr:col>
      <xdr:colOff>114300</xdr:colOff>
      <xdr:row>57</xdr:row>
      <xdr:rowOff>57944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707593"/>
          <a:ext cx="889000" cy="1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106393</xdr:rowOff>
    </xdr:from>
    <xdr:to>
      <xdr:col>71</xdr:col>
      <xdr:colOff>177800</xdr:colOff>
      <xdr:row>57</xdr:row>
      <xdr:rowOff>2755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707593"/>
          <a:ext cx="889000" cy="6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20764</xdr:rowOff>
    </xdr:from>
    <xdr:to>
      <xdr:col>85</xdr:col>
      <xdr:colOff>177800</xdr:colOff>
      <xdr:row>56</xdr:row>
      <xdr:rowOff>122364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6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43641</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47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93435</xdr:rowOff>
    </xdr:from>
    <xdr:to>
      <xdr:col>81</xdr:col>
      <xdr:colOff>101600</xdr:colOff>
      <xdr:row>57</xdr:row>
      <xdr:rowOff>23585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6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14712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78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7144</xdr:rowOff>
    </xdr:from>
    <xdr:to>
      <xdr:col>76</xdr:col>
      <xdr:colOff>165100</xdr:colOff>
      <xdr:row>57</xdr:row>
      <xdr:rowOff>108744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7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99871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8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55593</xdr:rowOff>
    </xdr:from>
    <xdr:to>
      <xdr:col>72</xdr:col>
      <xdr:colOff>38100</xdr:colOff>
      <xdr:row>56</xdr:row>
      <xdr:rowOff>157193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65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2270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3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123405</xdr:rowOff>
    </xdr:from>
    <xdr:to>
      <xdr:col>67</xdr:col>
      <xdr:colOff>101600</xdr:colOff>
      <xdr:row>57</xdr:row>
      <xdr:rowOff>53555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7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70082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120050</xdr:rowOff>
    </xdr:from>
    <xdr:to>
      <xdr:col>85</xdr:col>
      <xdr:colOff>127000</xdr:colOff>
      <xdr:row>78</xdr:row>
      <xdr:rowOff>127690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493150"/>
          <a:ext cx="8382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99530</xdr:rowOff>
    </xdr:from>
    <xdr:to>
      <xdr:col>81</xdr:col>
      <xdr:colOff>50800</xdr:colOff>
      <xdr:row>78</xdr:row>
      <xdr:rowOff>120050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472630"/>
          <a:ext cx="8890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99530</xdr:rowOff>
    </xdr:from>
    <xdr:to>
      <xdr:col>76</xdr:col>
      <xdr:colOff>114300</xdr:colOff>
      <xdr:row>78</xdr:row>
      <xdr:rowOff>112542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472630"/>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144184</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3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112542</xdr:rowOff>
    </xdr:from>
    <xdr:to>
      <xdr:col>71</xdr:col>
      <xdr:colOff>177800</xdr:colOff>
      <xdr:row>78</xdr:row>
      <xdr:rowOff>115903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485642"/>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158588</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36111" y="135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76890</xdr:rowOff>
    </xdr:from>
    <xdr:to>
      <xdr:col>85</xdr:col>
      <xdr:colOff>177800</xdr:colOff>
      <xdr:row>79</xdr:row>
      <xdr:rowOff>7040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37395</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69250</xdr:rowOff>
    </xdr:from>
    <xdr:to>
      <xdr:col>81</xdr:col>
      <xdr:colOff>101600</xdr:colOff>
      <xdr:row>78</xdr:row>
      <xdr:rowOff>170850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161977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3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48730</xdr:rowOff>
    </xdr:from>
    <xdr:to>
      <xdr:col>76</xdr:col>
      <xdr:colOff>165100</xdr:colOff>
      <xdr:row>78</xdr:row>
      <xdr:rowOff>150330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166857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1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61742</xdr:rowOff>
    </xdr:from>
    <xdr:to>
      <xdr:col>72</xdr:col>
      <xdr:colOff>38100</xdr:colOff>
      <xdr:row>78</xdr:row>
      <xdr:rowOff>163342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8419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2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65103</xdr:rowOff>
    </xdr:from>
    <xdr:to>
      <xdr:col>67</xdr:col>
      <xdr:colOff>101600</xdr:colOff>
      <xdr:row>78</xdr:row>
      <xdr:rowOff>166703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157830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5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14185</xdr:rowOff>
    </xdr:from>
    <xdr:to>
      <xdr:col>85</xdr:col>
      <xdr:colOff>127000</xdr:colOff>
      <xdr:row>95</xdr:row>
      <xdr:rowOff>85725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301935"/>
          <a:ext cx="838200" cy="7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130454</xdr:rowOff>
    </xdr:from>
    <xdr:to>
      <xdr:col>81</xdr:col>
      <xdr:colOff>50800</xdr:colOff>
      <xdr:row>95</xdr:row>
      <xdr:rowOff>14185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246754"/>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130115</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41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72340</xdr:rowOff>
    </xdr:from>
    <xdr:to>
      <xdr:col>76</xdr:col>
      <xdr:colOff>114300</xdr:colOff>
      <xdr:row>94</xdr:row>
      <xdr:rowOff>130454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188640"/>
          <a:ext cx="889000" cy="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62082</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12915</xdr:rowOff>
    </xdr:from>
    <xdr:to>
      <xdr:col>71</xdr:col>
      <xdr:colOff>177800</xdr:colOff>
      <xdr:row>94</xdr:row>
      <xdr:rowOff>72340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5957765"/>
          <a:ext cx="889000" cy="23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111231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79760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34925</xdr:rowOff>
    </xdr:from>
    <xdr:to>
      <xdr:col>85</xdr:col>
      <xdr:colOff>177800</xdr:colOff>
      <xdr:row>95</xdr:row>
      <xdr:rowOff>136525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3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13352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134835</xdr:rowOff>
    </xdr:from>
    <xdr:to>
      <xdr:col>81</xdr:col>
      <xdr:colOff>101600</xdr:colOff>
      <xdr:row>95</xdr:row>
      <xdr:rowOff>64985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2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81512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79654</xdr:rowOff>
    </xdr:from>
    <xdr:to>
      <xdr:col>76</xdr:col>
      <xdr:colOff>165100</xdr:colOff>
      <xdr:row>95</xdr:row>
      <xdr:rowOff>9804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1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26331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9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21540</xdr:rowOff>
    </xdr:from>
    <xdr:to>
      <xdr:col>72</xdr:col>
      <xdr:colOff>38100</xdr:colOff>
      <xdr:row>94</xdr:row>
      <xdr:rowOff>123140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139667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133565</xdr:rowOff>
    </xdr:from>
    <xdr:to>
      <xdr:col>67</xdr:col>
      <xdr:colOff>101600</xdr:colOff>
      <xdr:row>93</xdr:row>
      <xdr:rowOff>63715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59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80242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568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に係る住民一人あたりの額については、最も高く、２５３，１０９円となっている。民間こども園整備に係る補助事業の実施や、障害者自立支援給付費などの扶助費の自然増、町単独で高校生までの医療費を無料とする事業の実施が主な要因である。</a:t>
          </a:r>
          <a:endParaRPr lang="ja-JP" altLang="ja-JP">
            <a:effectLst/>
          </a:endParaRPr>
        </a:p>
        <a:p>
          <a:r>
            <a:rPr kumimoji="1" lang="ja-JP" altLang="ja-JP" sz="1100">
              <a:solidFill>
                <a:schemeClr val="dk1"/>
              </a:solidFill>
              <a:effectLst/>
              <a:latin typeface="+mn-lt"/>
              <a:ea typeface="+mn-ea"/>
              <a:cs typeface="+mn-cs"/>
            </a:rPr>
            <a:t>また土木費に係る住民一人あたりの額について、全国平均、県平均よりも高い数値となっており、今後も施設の更新費用に係る普通建設事業の増高が予想されるため、公共施設等総合管理計画に基づき、事業費の平準化を行う。</a:t>
          </a:r>
          <a:endParaRPr lang="ja-JP" altLang="ja-JP">
            <a:effectLst/>
          </a:endParaRPr>
        </a:p>
        <a:p>
          <a:r>
            <a:rPr kumimoji="1" lang="ja-JP" altLang="ja-JP" sz="1100">
              <a:solidFill>
                <a:schemeClr val="dk1"/>
              </a:solidFill>
              <a:effectLst/>
              <a:latin typeface="+mn-lt"/>
              <a:ea typeface="+mn-ea"/>
              <a:cs typeface="+mn-cs"/>
            </a:rPr>
            <a:t>消防費に係る住民一人あたりの額についても全国平均、県平均、類似団体平均よりも高い数値となっている。要因は</a:t>
          </a:r>
          <a:r>
            <a:rPr kumimoji="1" lang="ja-JP" altLang="en-US" sz="1100">
              <a:solidFill>
                <a:schemeClr val="dk1"/>
              </a:solidFill>
              <a:effectLst/>
              <a:latin typeface="+mn-lt"/>
              <a:ea typeface="+mn-ea"/>
              <a:cs typeface="+mn-cs"/>
            </a:rPr>
            <a:t>防災拠点の整備や避難路の新規整備などを実施したことによる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教育費に係る住民一人あたりの額については、</a:t>
          </a:r>
          <a:r>
            <a:rPr kumimoji="1" lang="ja-JP" altLang="en-US" sz="1100">
              <a:solidFill>
                <a:schemeClr val="dk1"/>
              </a:solidFill>
              <a:effectLst/>
              <a:latin typeface="+mn-lt"/>
              <a:ea typeface="+mn-ea"/>
              <a:cs typeface="+mn-cs"/>
            </a:rPr>
            <a:t>体育施設の更新整備などの</a:t>
          </a:r>
          <a:r>
            <a:rPr kumimoji="1" lang="ja-JP" altLang="ja-JP" sz="1100">
              <a:solidFill>
                <a:schemeClr val="dk1"/>
              </a:solidFill>
              <a:effectLst/>
              <a:latin typeface="+mn-lt"/>
              <a:ea typeface="+mn-ea"/>
              <a:cs typeface="+mn-cs"/>
            </a:rPr>
            <a:t>実施により、数値は増加し、全国平均、県平均</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よりも高い数値となっている。</a:t>
          </a:r>
          <a:endParaRPr lang="ja-JP" altLang="ja-JP">
            <a:effectLst/>
          </a:endParaRPr>
        </a:p>
        <a:p>
          <a:r>
            <a:rPr kumimoji="1" lang="ja-JP" altLang="ja-JP" sz="1100">
              <a:solidFill>
                <a:schemeClr val="dk1"/>
              </a:solidFill>
              <a:effectLst/>
              <a:latin typeface="+mn-lt"/>
              <a:ea typeface="+mn-ea"/>
              <a:cs typeface="+mn-cs"/>
            </a:rPr>
            <a:t>公債費に住民一人あたりの額についても全国平均、県平均よりも高い数値となっている。要因としては、合併後新町まづくり計画による事業実施による合併特例債を発行し、償還額等が影響している。</a:t>
          </a:r>
          <a:r>
            <a:rPr kumimoji="1" lang="ja-JP" altLang="en-US" sz="1100">
              <a:solidFill>
                <a:schemeClr val="dk1"/>
              </a:solidFill>
              <a:effectLst/>
              <a:latin typeface="+mn-lt"/>
              <a:ea typeface="+mn-ea"/>
              <a:cs typeface="+mn-cs"/>
            </a:rPr>
            <a:t>今後は新規発行を償還額以内に抑え、公債費の抑制に努める。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財政調整基金残高については、適切な財源確保と歳出の精査により、取崩しを回避しており、前年度とほぼ同額を維持している。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実質収支については、形式収支が増加していることや、翌年度に繰り越すべき財源が昨年度よりも減少していることもあり、増加している。</a:t>
          </a:r>
          <a:endParaRPr lang="ja-JP" altLang="ja-JP" sz="1600">
            <a:effectLst/>
          </a:endParaRPr>
        </a:p>
        <a:p>
          <a:r>
            <a:rPr kumimoji="1" lang="ja-JP" altLang="ja-JP" sz="1200">
              <a:solidFill>
                <a:schemeClr val="dk1"/>
              </a:solidFill>
              <a:effectLst/>
              <a:latin typeface="+mn-lt"/>
              <a:ea typeface="+mn-ea"/>
              <a:cs typeface="+mn-cs"/>
            </a:rPr>
            <a:t>今後も引き続き事務事業の見直し・統廃合など歳出の合理化など行財政改革を推進するとともに健全な財政運営に努め、財政調整基金残高・実質収支額について、現在の水準を維持していく。</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各会計とも黒字であるが、今後普通交付税の合併算定替えが終了し、普通交付税額が減少が見込まれる中、一般会計では、扶助費の増加、国保会計などの公営事業に係る特別会計については、給付費の増による繰出金の増加が見込まれる。</a:t>
          </a:r>
          <a:endParaRPr lang="ja-JP" altLang="ja-JP" sz="1600">
            <a:effectLst/>
          </a:endParaRPr>
        </a:p>
        <a:p>
          <a:r>
            <a:rPr kumimoji="1" lang="ja-JP" altLang="ja-JP" sz="1200">
              <a:solidFill>
                <a:schemeClr val="dk1"/>
              </a:solidFill>
              <a:effectLst/>
              <a:latin typeface="+mn-lt"/>
              <a:ea typeface="+mn-ea"/>
              <a:cs typeface="+mn-cs"/>
            </a:rPr>
            <a:t>一般会計及び農業集落排水事業等の公営企業に係る特別会計については、施設の更新に要する経費が増加することなど厳しい財政運営が予想される。</a:t>
          </a:r>
          <a:endParaRPr lang="ja-JP" altLang="ja-JP" sz="1600">
            <a:effectLst/>
          </a:endParaRPr>
        </a:p>
        <a:p>
          <a:r>
            <a:rPr kumimoji="1" lang="ja-JP" altLang="ja-JP" sz="1200">
              <a:solidFill>
                <a:schemeClr val="dk1"/>
              </a:solidFill>
              <a:effectLst/>
              <a:latin typeface="+mn-lt"/>
              <a:ea typeface="+mn-ea"/>
              <a:cs typeface="+mn-cs"/>
            </a:rPr>
            <a:t>今後は、一般会計、特別会計とも、扶助費については、各種扶助制度の資格審査等の適正化や各種手当への独自加算等を見直しを進めていくことで、財政を圧迫する上昇傾向に歯止めをかけるように努める。施設更新については、公共施設等総合管理計画に基づき、計画的な施設の更新を計画的に進めていく。また、事務の効率化による経常経費の削減、自主財源の確保に努め、より一層、健全な財政運営を進めていき、現在の水準の維持に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917_&#12415;&#12394;&#1240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25.5</v>
          </cell>
          <cell r="BX51">
            <v>39</v>
          </cell>
          <cell r="CF51">
            <v>21.7</v>
          </cell>
          <cell r="CN51">
            <v>27.2</v>
          </cell>
          <cell r="CV51">
            <v>24</v>
          </cell>
        </row>
        <row r="53">
          <cell r="BP53">
            <v>65.3</v>
          </cell>
          <cell r="BX53">
            <v>67.900000000000006</v>
          </cell>
          <cell r="CF53">
            <v>69.7</v>
          </cell>
          <cell r="CN53">
            <v>70</v>
          </cell>
          <cell r="CV53">
            <v>72.8</v>
          </cell>
        </row>
        <row r="55">
          <cell r="AN55" t="str">
            <v>類似団体内平均値</v>
          </cell>
          <cell r="BP55">
            <v>46.8</v>
          </cell>
          <cell r="BX55">
            <v>48.4</v>
          </cell>
          <cell r="CF55">
            <v>43</v>
          </cell>
          <cell r="CN55">
            <v>32.4</v>
          </cell>
          <cell r="CV55">
            <v>20</v>
          </cell>
        </row>
        <row r="57">
          <cell r="BP57">
            <v>61.7</v>
          </cell>
          <cell r="BX57">
            <v>61.8</v>
          </cell>
          <cell r="CF57">
            <v>62.8</v>
          </cell>
          <cell r="CN57">
            <v>64.2</v>
          </cell>
          <cell r="CV57">
            <v>67</v>
          </cell>
        </row>
        <row r="72">
          <cell r="BP72" t="str">
            <v>H29</v>
          </cell>
          <cell r="BX72" t="str">
            <v>H30</v>
          </cell>
          <cell r="CF72" t="str">
            <v>R01</v>
          </cell>
          <cell r="CN72" t="str">
            <v>R02</v>
          </cell>
          <cell r="CV72" t="str">
            <v>R03</v>
          </cell>
        </row>
        <row r="73">
          <cell r="AN73" t="str">
            <v>当該団体値</v>
          </cell>
          <cell r="BP73">
            <v>25.5</v>
          </cell>
          <cell r="BX73">
            <v>39</v>
          </cell>
          <cell r="CF73">
            <v>21.7</v>
          </cell>
          <cell r="CN73">
            <v>27.2</v>
          </cell>
          <cell r="CV73">
            <v>24</v>
          </cell>
        </row>
        <row r="75">
          <cell r="BP75">
            <v>13.2</v>
          </cell>
          <cell r="BX75">
            <v>12.8</v>
          </cell>
          <cell r="CF75">
            <v>11.8</v>
          </cell>
          <cell r="CN75">
            <v>10.6</v>
          </cell>
          <cell r="CV75">
            <v>9.9</v>
          </cell>
        </row>
        <row r="77">
          <cell r="AN77" t="str">
            <v>類似団体内平均値</v>
          </cell>
          <cell r="BP77">
            <v>46.8</v>
          </cell>
          <cell r="BX77">
            <v>48.4</v>
          </cell>
          <cell r="CF77">
            <v>43</v>
          </cell>
          <cell r="CN77">
            <v>32.4</v>
          </cell>
          <cell r="CV77">
            <v>20</v>
          </cell>
        </row>
        <row r="79">
          <cell r="BP79">
            <v>9.9</v>
          </cell>
          <cell r="BX79">
            <v>9.9</v>
          </cell>
          <cell r="CF79">
            <v>9.9</v>
          </cell>
          <cell r="CN79">
            <v>9.5</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10642568</v>
      </c>
      <c r="BO4" s="375"/>
      <c r="BP4" s="375"/>
      <c r="BQ4" s="375"/>
      <c r="BR4" s="375"/>
      <c r="BS4" s="375"/>
      <c r="BT4" s="375"/>
      <c r="BU4" s="376"/>
      <c r="BV4" s="374">
        <v>11671485</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18.600000000000001</v>
      </c>
      <c r="CU4" s="381"/>
      <c r="CV4" s="381"/>
      <c r="CW4" s="381"/>
      <c r="CX4" s="381"/>
      <c r="CY4" s="381"/>
      <c r="CZ4" s="381"/>
      <c r="DA4" s="382"/>
      <c r="DB4" s="380">
        <v>12</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9435748</v>
      </c>
      <c r="BO5" s="412"/>
      <c r="BP5" s="412"/>
      <c r="BQ5" s="412"/>
      <c r="BR5" s="412"/>
      <c r="BS5" s="412"/>
      <c r="BT5" s="412"/>
      <c r="BU5" s="413"/>
      <c r="BV5" s="411">
        <v>10764293</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83.7</v>
      </c>
      <c r="CU5" s="409"/>
      <c r="CV5" s="409"/>
      <c r="CW5" s="409"/>
      <c r="CX5" s="409"/>
      <c r="CY5" s="409"/>
      <c r="CZ5" s="409"/>
      <c r="DA5" s="410"/>
      <c r="DB5" s="408">
        <v>91.1</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1206820</v>
      </c>
      <c r="BO6" s="412"/>
      <c r="BP6" s="412"/>
      <c r="BQ6" s="412"/>
      <c r="BR6" s="412"/>
      <c r="BS6" s="412"/>
      <c r="BT6" s="412"/>
      <c r="BU6" s="413"/>
      <c r="BV6" s="411">
        <v>907192</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86.9</v>
      </c>
      <c r="CU6" s="449"/>
      <c r="CV6" s="449"/>
      <c r="CW6" s="449"/>
      <c r="CX6" s="449"/>
      <c r="CY6" s="449"/>
      <c r="CZ6" s="449"/>
      <c r="DA6" s="450"/>
      <c r="DB6" s="448">
        <v>94</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102</v>
      </c>
      <c r="AV7" s="444"/>
      <c r="AW7" s="444"/>
      <c r="AX7" s="444"/>
      <c r="AY7" s="445" t="s">
        <v>106</v>
      </c>
      <c r="AZ7" s="446"/>
      <c r="BA7" s="446"/>
      <c r="BB7" s="446"/>
      <c r="BC7" s="446"/>
      <c r="BD7" s="446"/>
      <c r="BE7" s="446"/>
      <c r="BF7" s="446"/>
      <c r="BG7" s="446"/>
      <c r="BH7" s="446"/>
      <c r="BI7" s="446"/>
      <c r="BJ7" s="446"/>
      <c r="BK7" s="446"/>
      <c r="BL7" s="446"/>
      <c r="BM7" s="447"/>
      <c r="BN7" s="411">
        <v>198403</v>
      </c>
      <c r="BO7" s="412"/>
      <c r="BP7" s="412"/>
      <c r="BQ7" s="412"/>
      <c r="BR7" s="412"/>
      <c r="BS7" s="412"/>
      <c r="BT7" s="412"/>
      <c r="BU7" s="413"/>
      <c r="BV7" s="411">
        <v>287605</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5416524</v>
      </c>
      <c r="CU7" s="412"/>
      <c r="CV7" s="412"/>
      <c r="CW7" s="412"/>
      <c r="CX7" s="412"/>
      <c r="CY7" s="412"/>
      <c r="CZ7" s="412"/>
      <c r="DA7" s="413"/>
      <c r="DB7" s="411">
        <v>5165615</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1008417</v>
      </c>
      <c r="BO8" s="412"/>
      <c r="BP8" s="412"/>
      <c r="BQ8" s="412"/>
      <c r="BR8" s="412"/>
      <c r="BS8" s="412"/>
      <c r="BT8" s="412"/>
      <c r="BU8" s="413"/>
      <c r="BV8" s="411">
        <v>619587</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0.32</v>
      </c>
      <c r="CU8" s="452"/>
      <c r="CV8" s="452"/>
      <c r="CW8" s="452"/>
      <c r="CX8" s="452"/>
      <c r="CY8" s="452"/>
      <c r="CZ8" s="452"/>
      <c r="DA8" s="453"/>
      <c r="DB8" s="451">
        <v>0.32</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11818</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102</v>
      </c>
      <c r="AV9" s="444"/>
      <c r="AW9" s="444"/>
      <c r="AX9" s="444"/>
      <c r="AY9" s="445" t="s">
        <v>116</v>
      </c>
      <c r="AZ9" s="446"/>
      <c r="BA9" s="446"/>
      <c r="BB9" s="446"/>
      <c r="BC9" s="446"/>
      <c r="BD9" s="446"/>
      <c r="BE9" s="446"/>
      <c r="BF9" s="446"/>
      <c r="BG9" s="446"/>
      <c r="BH9" s="446"/>
      <c r="BI9" s="446"/>
      <c r="BJ9" s="446"/>
      <c r="BK9" s="446"/>
      <c r="BL9" s="446"/>
      <c r="BM9" s="447"/>
      <c r="BN9" s="411">
        <v>388830</v>
      </c>
      <c r="BO9" s="412"/>
      <c r="BP9" s="412"/>
      <c r="BQ9" s="412"/>
      <c r="BR9" s="412"/>
      <c r="BS9" s="412"/>
      <c r="BT9" s="412"/>
      <c r="BU9" s="413"/>
      <c r="BV9" s="411">
        <v>-132567</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13.7</v>
      </c>
      <c r="CU9" s="409"/>
      <c r="CV9" s="409"/>
      <c r="CW9" s="409"/>
      <c r="CX9" s="409"/>
      <c r="CY9" s="409"/>
      <c r="CZ9" s="409"/>
      <c r="DA9" s="410"/>
      <c r="DB9" s="408">
        <v>15.1</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12742</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402</v>
      </c>
      <c r="BO10" s="412"/>
      <c r="BP10" s="412"/>
      <c r="BQ10" s="412"/>
      <c r="BR10" s="412"/>
      <c r="BS10" s="412"/>
      <c r="BT10" s="412"/>
      <c r="BU10" s="413"/>
      <c r="BV10" s="411">
        <v>435</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12116</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135</v>
      </c>
      <c r="AV12" s="444"/>
      <c r="AW12" s="444"/>
      <c r="AX12" s="444"/>
      <c r="AY12" s="445" t="s">
        <v>136</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138</v>
      </c>
      <c r="CU12" s="452"/>
      <c r="CV12" s="452"/>
      <c r="CW12" s="452"/>
      <c r="CX12" s="452"/>
      <c r="CY12" s="452"/>
      <c r="CZ12" s="452"/>
      <c r="DA12" s="453"/>
      <c r="DB12" s="451" t="s">
        <v>138</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139</v>
      </c>
      <c r="N13" s="503"/>
      <c r="O13" s="503"/>
      <c r="P13" s="503"/>
      <c r="Q13" s="504"/>
      <c r="R13" s="495">
        <v>12034</v>
      </c>
      <c r="S13" s="496"/>
      <c r="T13" s="496"/>
      <c r="U13" s="496"/>
      <c r="V13" s="497"/>
      <c r="W13" s="427" t="s">
        <v>140</v>
      </c>
      <c r="X13" s="428"/>
      <c r="Y13" s="428"/>
      <c r="Z13" s="428"/>
      <c r="AA13" s="428"/>
      <c r="AB13" s="418"/>
      <c r="AC13" s="462">
        <v>2519</v>
      </c>
      <c r="AD13" s="463"/>
      <c r="AE13" s="463"/>
      <c r="AF13" s="463"/>
      <c r="AG13" s="505"/>
      <c r="AH13" s="462">
        <v>2648</v>
      </c>
      <c r="AI13" s="463"/>
      <c r="AJ13" s="463"/>
      <c r="AK13" s="463"/>
      <c r="AL13" s="464"/>
      <c r="AM13" s="440" t="s">
        <v>141</v>
      </c>
      <c r="AN13" s="441"/>
      <c r="AO13" s="441"/>
      <c r="AP13" s="441"/>
      <c r="AQ13" s="441"/>
      <c r="AR13" s="441"/>
      <c r="AS13" s="441"/>
      <c r="AT13" s="442"/>
      <c r="AU13" s="443" t="s">
        <v>135</v>
      </c>
      <c r="AV13" s="444"/>
      <c r="AW13" s="444"/>
      <c r="AX13" s="444"/>
      <c r="AY13" s="445" t="s">
        <v>142</v>
      </c>
      <c r="AZ13" s="446"/>
      <c r="BA13" s="446"/>
      <c r="BB13" s="446"/>
      <c r="BC13" s="446"/>
      <c r="BD13" s="446"/>
      <c r="BE13" s="446"/>
      <c r="BF13" s="446"/>
      <c r="BG13" s="446"/>
      <c r="BH13" s="446"/>
      <c r="BI13" s="446"/>
      <c r="BJ13" s="446"/>
      <c r="BK13" s="446"/>
      <c r="BL13" s="446"/>
      <c r="BM13" s="447"/>
      <c r="BN13" s="411">
        <v>389232</v>
      </c>
      <c r="BO13" s="412"/>
      <c r="BP13" s="412"/>
      <c r="BQ13" s="412"/>
      <c r="BR13" s="412"/>
      <c r="BS13" s="412"/>
      <c r="BT13" s="412"/>
      <c r="BU13" s="413"/>
      <c r="BV13" s="411">
        <v>-132132</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9.9</v>
      </c>
      <c r="CU13" s="409"/>
      <c r="CV13" s="409"/>
      <c r="CW13" s="409"/>
      <c r="CX13" s="409"/>
      <c r="CY13" s="409"/>
      <c r="CZ13" s="409"/>
      <c r="DA13" s="410"/>
      <c r="DB13" s="408">
        <v>10.6</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144</v>
      </c>
      <c r="M14" s="493"/>
      <c r="N14" s="493"/>
      <c r="O14" s="493"/>
      <c r="P14" s="493"/>
      <c r="Q14" s="494"/>
      <c r="R14" s="495">
        <v>12328</v>
      </c>
      <c r="S14" s="496"/>
      <c r="T14" s="496"/>
      <c r="U14" s="496"/>
      <c r="V14" s="497"/>
      <c r="W14" s="401"/>
      <c r="X14" s="402"/>
      <c r="Y14" s="402"/>
      <c r="Z14" s="402"/>
      <c r="AA14" s="402"/>
      <c r="AB14" s="391"/>
      <c r="AC14" s="498">
        <v>36.299999999999997</v>
      </c>
      <c r="AD14" s="499"/>
      <c r="AE14" s="499"/>
      <c r="AF14" s="499"/>
      <c r="AG14" s="500"/>
      <c r="AH14" s="498">
        <v>36.5</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24</v>
      </c>
      <c r="CU14" s="510"/>
      <c r="CV14" s="510"/>
      <c r="CW14" s="510"/>
      <c r="CX14" s="510"/>
      <c r="CY14" s="510"/>
      <c r="CZ14" s="510"/>
      <c r="DA14" s="511"/>
      <c r="DB14" s="509">
        <v>27.2</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139</v>
      </c>
      <c r="N15" s="503"/>
      <c r="O15" s="503"/>
      <c r="P15" s="503"/>
      <c r="Q15" s="504"/>
      <c r="R15" s="495">
        <v>12231</v>
      </c>
      <c r="S15" s="496"/>
      <c r="T15" s="496"/>
      <c r="U15" s="496"/>
      <c r="V15" s="497"/>
      <c r="W15" s="427" t="s">
        <v>146</v>
      </c>
      <c r="X15" s="428"/>
      <c r="Y15" s="428"/>
      <c r="Z15" s="428"/>
      <c r="AA15" s="428"/>
      <c r="AB15" s="418"/>
      <c r="AC15" s="462">
        <v>1404</v>
      </c>
      <c r="AD15" s="463"/>
      <c r="AE15" s="463"/>
      <c r="AF15" s="463"/>
      <c r="AG15" s="505"/>
      <c r="AH15" s="462">
        <v>1462</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1524595</v>
      </c>
      <c r="BO15" s="375"/>
      <c r="BP15" s="375"/>
      <c r="BQ15" s="375"/>
      <c r="BR15" s="375"/>
      <c r="BS15" s="375"/>
      <c r="BT15" s="375"/>
      <c r="BU15" s="376"/>
      <c r="BV15" s="374">
        <v>1538598</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20.2</v>
      </c>
      <c r="AD16" s="499"/>
      <c r="AE16" s="499"/>
      <c r="AF16" s="499"/>
      <c r="AG16" s="500"/>
      <c r="AH16" s="498">
        <v>20.2</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4803981</v>
      </c>
      <c r="BO16" s="412"/>
      <c r="BP16" s="412"/>
      <c r="BQ16" s="412"/>
      <c r="BR16" s="412"/>
      <c r="BS16" s="412"/>
      <c r="BT16" s="412"/>
      <c r="BU16" s="413"/>
      <c r="BV16" s="411">
        <v>4601707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3014</v>
      </c>
      <c r="AD17" s="463"/>
      <c r="AE17" s="463"/>
      <c r="AF17" s="463"/>
      <c r="AG17" s="505"/>
      <c r="AH17" s="462">
        <v>3140</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1937889</v>
      </c>
      <c r="BO17" s="412"/>
      <c r="BP17" s="412"/>
      <c r="BQ17" s="412"/>
      <c r="BR17" s="412"/>
      <c r="BS17" s="412"/>
      <c r="BT17" s="412"/>
      <c r="BU17" s="413"/>
      <c r="BV17" s="411">
        <v>1950381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156</v>
      </c>
      <c r="C18" s="454"/>
      <c r="D18" s="454"/>
      <c r="E18" s="534"/>
      <c r="F18" s="534"/>
      <c r="G18" s="534"/>
      <c r="H18" s="534"/>
      <c r="I18" s="534"/>
      <c r="J18" s="534"/>
      <c r="K18" s="534"/>
      <c r="L18" s="535">
        <v>120.28</v>
      </c>
      <c r="M18" s="535"/>
      <c r="N18" s="535"/>
      <c r="O18" s="535"/>
      <c r="P18" s="535"/>
      <c r="Q18" s="535"/>
      <c r="R18" s="536"/>
      <c r="S18" s="536"/>
      <c r="T18" s="536"/>
      <c r="U18" s="536"/>
      <c r="V18" s="537"/>
      <c r="W18" s="429"/>
      <c r="X18" s="430"/>
      <c r="Y18" s="430"/>
      <c r="Z18" s="430"/>
      <c r="AA18" s="430"/>
      <c r="AB18" s="421"/>
      <c r="AC18" s="538">
        <v>43.4</v>
      </c>
      <c r="AD18" s="539"/>
      <c r="AE18" s="539"/>
      <c r="AF18" s="539"/>
      <c r="AG18" s="540"/>
      <c r="AH18" s="538">
        <v>43.3</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4630181</v>
      </c>
      <c r="BO18" s="412"/>
      <c r="BP18" s="412"/>
      <c r="BQ18" s="412"/>
      <c r="BR18" s="412"/>
      <c r="BS18" s="412"/>
      <c r="BT18" s="412"/>
      <c r="BU18" s="413"/>
      <c r="BV18" s="411">
        <v>4753244</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158</v>
      </c>
      <c r="C19" s="454"/>
      <c r="D19" s="454"/>
      <c r="E19" s="534"/>
      <c r="F19" s="534"/>
      <c r="G19" s="534"/>
      <c r="H19" s="534"/>
      <c r="I19" s="534"/>
      <c r="J19" s="534"/>
      <c r="K19" s="534"/>
      <c r="L19" s="542">
        <v>98</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7118057</v>
      </c>
      <c r="BO19" s="412"/>
      <c r="BP19" s="412"/>
      <c r="BQ19" s="412"/>
      <c r="BR19" s="412"/>
      <c r="BS19" s="412"/>
      <c r="BT19" s="412"/>
      <c r="BU19" s="413"/>
      <c r="BV19" s="411">
        <v>7023246</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160</v>
      </c>
      <c r="C20" s="454"/>
      <c r="D20" s="454"/>
      <c r="E20" s="534"/>
      <c r="F20" s="534"/>
      <c r="G20" s="534"/>
      <c r="H20" s="534"/>
      <c r="I20" s="534"/>
      <c r="J20" s="534"/>
      <c r="K20" s="534"/>
      <c r="L20" s="542">
        <v>4277</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10793489</v>
      </c>
      <c r="BO22" s="375"/>
      <c r="BP22" s="375"/>
      <c r="BQ22" s="375"/>
      <c r="BR22" s="375"/>
      <c r="BS22" s="375"/>
      <c r="BT22" s="375"/>
      <c r="BU22" s="376"/>
      <c r="BV22" s="374">
        <v>10344470</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9240609</v>
      </c>
      <c r="BO23" s="412"/>
      <c r="BP23" s="412"/>
      <c r="BQ23" s="412"/>
      <c r="BR23" s="412"/>
      <c r="BS23" s="412"/>
      <c r="BT23" s="412"/>
      <c r="BU23" s="413"/>
      <c r="BV23" s="411">
        <v>8820978</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170</v>
      </c>
      <c r="F24" s="441"/>
      <c r="G24" s="441"/>
      <c r="H24" s="441"/>
      <c r="I24" s="441"/>
      <c r="J24" s="441"/>
      <c r="K24" s="442"/>
      <c r="L24" s="462">
        <v>1</v>
      </c>
      <c r="M24" s="463"/>
      <c r="N24" s="463"/>
      <c r="O24" s="463"/>
      <c r="P24" s="505"/>
      <c r="Q24" s="462">
        <v>7200</v>
      </c>
      <c r="R24" s="463"/>
      <c r="S24" s="463"/>
      <c r="T24" s="463"/>
      <c r="U24" s="463"/>
      <c r="V24" s="505"/>
      <c r="W24" s="557"/>
      <c r="X24" s="558"/>
      <c r="Y24" s="559"/>
      <c r="Z24" s="461" t="s">
        <v>171</v>
      </c>
      <c r="AA24" s="441"/>
      <c r="AB24" s="441"/>
      <c r="AC24" s="441"/>
      <c r="AD24" s="441"/>
      <c r="AE24" s="441"/>
      <c r="AF24" s="441"/>
      <c r="AG24" s="442"/>
      <c r="AH24" s="462">
        <v>112</v>
      </c>
      <c r="AI24" s="463"/>
      <c r="AJ24" s="463"/>
      <c r="AK24" s="463"/>
      <c r="AL24" s="505"/>
      <c r="AM24" s="462">
        <v>326816</v>
      </c>
      <c r="AN24" s="463"/>
      <c r="AO24" s="463"/>
      <c r="AP24" s="463"/>
      <c r="AQ24" s="463"/>
      <c r="AR24" s="505"/>
      <c r="AS24" s="462">
        <v>2918</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7462717</v>
      </c>
      <c r="BO24" s="412"/>
      <c r="BP24" s="412"/>
      <c r="BQ24" s="412"/>
      <c r="BR24" s="412"/>
      <c r="BS24" s="412"/>
      <c r="BT24" s="412"/>
      <c r="BU24" s="413"/>
      <c r="BV24" s="411">
        <v>6885447</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173</v>
      </c>
      <c r="F25" s="441"/>
      <c r="G25" s="441"/>
      <c r="H25" s="441"/>
      <c r="I25" s="441"/>
      <c r="J25" s="441"/>
      <c r="K25" s="442"/>
      <c r="L25" s="462">
        <v>1</v>
      </c>
      <c r="M25" s="463"/>
      <c r="N25" s="463"/>
      <c r="O25" s="463"/>
      <c r="P25" s="505"/>
      <c r="Q25" s="462">
        <v>5900</v>
      </c>
      <c r="R25" s="463"/>
      <c r="S25" s="463"/>
      <c r="T25" s="463"/>
      <c r="U25" s="463"/>
      <c r="V25" s="505"/>
      <c r="W25" s="557"/>
      <c r="X25" s="558"/>
      <c r="Y25" s="559"/>
      <c r="Z25" s="461" t="s">
        <v>174</v>
      </c>
      <c r="AA25" s="441"/>
      <c r="AB25" s="441"/>
      <c r="AC25" s="441"/>
      <c r="AD25" s="441"/>
      <c r="AE25" s="441"/>
      <c r="AF25" s="441"/>
      <c r="AG25" s="442"/>
      <c r="AH25" s="462" t="s">
        <v>138</v>
      </c>
      <c r="AI25" s="463"/>
      <c r="AJ25" s="463"/>
      <c r="AK25" s="463"/>
      <c r="AL25" s="505"/>
      <c r="AM25" s="462" t="s">
        <v>175</v>
      </c>
      <c r="AN25" s="463"/>
      <c r="AO25" s="463"/>
      <c r="AP25" s="463"/>
      <c r="AQ25" s="463"/>
      <c r="AR25" s="505"/>
      <c r="AS25" s="462" t="s">
        <v>138</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20198</v>
      </c>
      <c r="BO25" s="375"/>
      <c r="BP25" s="375"/>
      <c r="BQ25" s="375"/>
      <c r="BR25" s="375"/>
      <c r="BS25" s="375"/>
      <c r="BT25" s="375"/>
      <c r="BU25" s="376"/>
      <c r="BV25" s="374">
        <v>25951</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177</v>
      </c>
      <c r="F26" s="441"/>
      <c r="G26" s="441"/>
      <c r="H26" s="441"/>
      <c r="I26" s="441"/>
      <c r="J26" s="441"/>
      <c r="K26" s="442"/>
      <c r="L26" s="462">
        <v>1</v>
      </c>
      <c r="M26" s="463"/>
      <c r="N26" s="463"/>
      <c r="O26" s="463"/>
      <c r="P26" s="505"/>
      <c r="Q26" s="462">
        <v>5300</v>
      </c>
      <c r="R26" s="463"/>
      <c r="S26" s="463"/>
      <c r="T26" s="463"/>
      <c r="U26" s="463"/>
      <c r="V26" s="505"/>
      <c r="W26" s="557"/>
      <c r="X26" s="558"/>
      <c r="Y26" s="559"/>
      <c r="Z26" s="461" t="s">
        <v>178</v>
      </c>
      <c r="AA26" s="563"/>
      <c r="AB26" s="563"/>
      <c r="AC26" s="563"/>
      <c r="AD26" s="563"/>
      <c r="AE26" s="563"/>
      <c r="AF26" s="563"/>
      <c r="AG26" s="564"/>
      <c r="AH26" s="462">
        <v>2</v>
      </c>
      <c r="AI26" s="463"/>
      <c r="AJ26" s="463"/>
      <c r="AK26" s="463"/>
      <c r="AL26" s="505"/>
      <c r="AM26" s="462" t="s">
        <v>179</v>
      </c>
      <c r="AN26" s="463"/>
      <c r="AO26" s="463"/>
      <c r="AP26" s="463"/>
      <c r="AQ26" s="463"/>
      <c r="AR26" s="505"/>
      <c r="AS26" s="462" t="s">
        <v>179</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t="s">
        <v>175</v>
      </c>
      <c r="BO26" s="412"/>
      <c r="BP26" s="412"/>
      <c r="BQ26" s="412"/>
      <c r="BR26" s="412"/>
      <c r="BS26" s="412"/>
      <c r="BT26" s="412"/>
      <c r="BU26" s="413"/>
      <c r="BV26" s="411" t="s">
        <v>175</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181</v>
      </c>
      <c r="F27" s="441"/>
      <c r="G27" s="441"/>
      <c r="H27" s="441"/>
      <c r="I27" s="441"/>
      <c r="J27" s="441"/>
      <c r="K27" s="442"/>
      <c r="L27" s="462">
        <v>1</v>
      </c>
      <c r="M27" s="463"/>
      <c r="N27" s="463"/>
      <c r="O27" s="463"/>
      <c r="P27" s="505"/>
      <c r="Q27" s="462">
        <v>2800</v>
      </c>
      <c r="R27" s="463"/>
      <c r="S27" s="463"/>
      <c r="T27" s="463"/>
      <c r="U27" s="463"/>
      <c r="V27" s="505"/>
      <c r="W27" s="557"/>
      <c r="X27" s="558"/>
      <c r="Y27" s="559"/>
      <c r="Z27" s="461" t="s">
        <v>182</v>
      </c>
      <c r="AA27" s="441"/>
      <c r="AB27" s="441"/>
      <c r="AC27" s="441"/>
      <c r="AD27" s="441"/>
      <c r="AE27" s="441"/>
      <c r="AF27" s="441"/>
      <c r="AG27" s="442"/>
      <c r="AH27" s="462">
        <v>5</v>
      </c>
      <c r="AI27" s="463"/>
      <c r="AJ27" s="463"/>
      <c r="AK27" s="463"/>
      <c r="AL27" s="505"/>
      <c r="AM27" s="462">
        <v>17017</v>
      </c>
      <c r="AN27" s="463"/>
      <c r="AO27" s="463"/>
      <c r="AP27" s="463"/>
      <c r="AQ27" s="463"/>
      <c r="AR27" s="505"/>
      <c r="AS27" s="462">
        <v>3403</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v>486722</v>
      </c>
      <c r="BO27" s="531"/>
      <c r="BP27" s="531"/>
      <c r="BQ27" s="531"/>
      <c r="BR27" s="531"/>
      <c r="BS27" s="531"/>
      <c r="BT27" s="531"/>
      <c r="BU27" s="532"/>
      <c r="BV27" s="530">
        <v>486722</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184</v>
      </c>
      <c r="F28" s="441"/>
      <c r="G28" s="441"/>
      <c r="H28" s="441"/>
      <c r="I28" s="441"/>
      <c r="J28" s="441"/>
      <c r="K28" s="442"/>
      <c r="L28" s="462">
        <v>1</v>
      </c>
      <c r="M28" s="463"/>
      <c r="N28" s="463"/>
      <c r="O28" s="463"/>
      <c r="P28" s="505"/>
      <c r="Q28" s="462">
        <v>2200</v>
      </c>
      <c r="R28" s="463"/>
      <c r="S28" s="463"/>
      <c r="T28" s="463"/>
      <c r="U28" s="463"/>
      <c r="V28" s="505"/>
      <c r="W28" s="557"/>
      <c r="X28" s="558"/>
      <c r="Y28" s="559"/>
      <c r="Z28" s="461" t="s">
        <v>185</v>
      </c>
      <c r="AA28" s="441"/>
      <c r="AB28" s="441"/>
      <c r="AC28" s="441"/>
      <c r="AD28" s="441"/>
      <c r="AE28" s="441"/>
      <c r="AF28" s="441"/>
      <c r="AG28" s="442"/>
      <c r="AH28" s="462" t="s">
        <v>138</v>
      </c>
      <c r="AI28" s="463"/>
      <c r="AJ28" s="463"/>
      <c r="AK28" s="463"/>
      <c r="AL28" s="505"/>
      <c r="AM28" s="462" t="s">
        <v>186</v>
      </c>
      <c r="AN28" s="463"/>
      <c r="AO28" s="463"/>
      <c r="AP28" s="463"/>
      <c r="AQ28" s="463"/>
      <c r="AR28" s="505"/>
      <c r="AS28" s="462" t="s">
        <v>175</v>
      </c>
      <c r="AT28" s="463"/>
      <c r="AU28" s="463"/>
      <c r="AV28" s="463"/>
      <c r="AW28" s="463"/>
      <c r="AX28" s="464"/>
      <c r="AY28" s="565" t="s">
        <v>187</v>
      </c>
      <c r="AZ28" s="566"/>
      <c r="BA28" s="566"/>
      <c r="BB28" s="567"/>
      <c r="BC28" s="371" t="s">
        <v>48</v>
      </c>
      <c r="BD28" s="372"/>
      <c r="BE28" s="372"/>
      <c r="BF28" s="372"/>
      <c r="BG28" s="372"/>
      <c r="BH28" s="372"/>
      <c r="BI28" s="372"/>
      <c r="BJ28" s="372"/>
      <c r="BK28" s="372"/>
      <c r="BL28" s="372"/>
      <c r="BM28" s="373"/>
      <c r="BN28" s="374">
        <v>1484629</v>
      </c>
      <c r="BO28" s="375"/>
      <c r="BP28" s="375"/>
      <c r="BQ28" s="375"/>
      <c r="BR28" s="375"/>
      <c r="BS28" s="375"/>
      <c r="BT28" s="375"/>
      <c r="BU28" s="376"/>
      <c r="BV28" s="374">
        <v>1484227</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188</v>
      </c>
      <c r="F29" s="441"/>
      <c r="G29" s="441"/>
      <c r="H29" s="441"/>
      <c r="I29" s="441"/>
      <c r="J29" s="441"/>
      <c r="K29" s="442"/>
      <c r="L29" s="462">
        <v>12</v>
      </c>
      <c r="M29" s="463"/>
      <c r="N29" s="463"/>
      <c r="O29" s="463"/>
      <c r="P29" s="505"/>
      <c r="Q29" s="462">
        <v>2000</v>
      </c>
      <c r="R29" s="463"/>
      <c r="S29" s="463"/>
      <c r="T29" s="463"/>
      <c r="U29" s="463"/>
      <c r="V29" s="505"/>
      <c r="W29" s="560"/>
      <c r="X29" s="561"/>
      <c r="Y29" s="562"/>
      <c r="Z29" s="461" t="s">
        <v>189</v>
      </c>
      <c r="AA29" s="441"/>
      <c r="AB29" s="441"/>
      <c r="AC29" s="441"/>
      <c r="AD29" s="441"/>
      <c r="AE29" s="441"/>
      <c r="AF29" s="441"/>
      <c r="AG29" s="442"/>
      <c r="AH29" s="462">
        <v>117</v>
      </c>
      <c r="AI29" s="463"/>
      <c r="AJ29" s="463"/>
      <c r="AK29" s="463"/>
      <c r="AL29" s="505"/>
      <c r="AM29" s="462">
        <v>343833</v>
      </c>
      <c r="AN29" s="463"/>
      <c r="AO29" s="463"/>
      <c r="AP29" s="463"/>
      <c r="AQ29" s="463"/>
      <c r="AR29" s="505"/>
      <c r="AS29" s="462">
        <v>2939</v>
      </c>
      <c r="AT29" s="463"/>
      <c r="AU29" s="463"/>
      <c r="AV29" s="463"/>
      <c r="AW29" s="463"/>
      <c r="AX29" s="464"/>
      <c r="AY29" s="568"/>
      <c r="AZ29" s="569"/>
      <c r="BA29" s="569"/>
      <c r="BB29" s="570"/>
      <c r="BC29" s="445" t="s">
        <v>190</v>
      </c>
      <c r="BD29" s="446"/>
      <c r="BE29" s="446"/>
      <c r="BF29" s="446"/>
      <c r="BG29" s="446"/>
      <c r="BH29" s="446"/>
      <c r="BI29" s="446"/>
      <c r="BJ29" s="446"/>
      <c r="BK29" s="446"/>
      <c r="BL29" s="446"/>
      <c r="BM29" s="447"/>
      <c r="BN29" s="411">
        <v>538354</v>
      </c>
      <c r="BO29" s="412"/>
      <c r="BP29" s="412"/>
      <c r="BQ29" s="412"/>
      <c r="BR29" s="412"/>
      <c r="BS29" s="412"/>
      <c r="BT29" s="412"/>
      <c r="BU29" s="413"/>
      <c r="BV29" s="411">
        <v>483705</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191</v>
      </c>
      <c r="X30" s="579"/>
      <c r="Y30" s="579"/>
      <c r="Z30" s="579"/>
      <c r="AA30" s="579"/>
      <c r="AB30" s="579"/>
      <c r="AC30" s="579"/>
      <c r="AD30" s="579"/>
      <c r="AE30" s="579"/>
      <c r="AF30" s="579"/>
      <c r="AG30" s="580"/>
      <c r="AH30" s="538">
        <v>92.8</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3891657</v>
      </c>
      <c r="BO30" s="531"/>
      <c r="BP30" s="531"/>
      <c r="BQ30" s="531"/>
      <c r="BR30" s="531"/>
      <c r="BS30" s="531"/>
      <c r="BT30" s="531"/>
      <c r="BU30" s="532"/>
      <c r="BV30" s="530">
        <v>3730369</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192</v>
      </c>
      <c r="D32" s="574"/>
      <c r="E32" s="574"/>
      <c r="F32" s="574"/>
      <c r="G32" s="574"/>
      <c r="H32" s="574"/>
      <c r="I32" s="574"/>
      <c r="J32" s="574"/>
      <c r="K32" s="574"/>
      <c r="L32" s="574"/>
      <c r="M32" s="574"/>
      <c r="N32" s="574"/>
      <c r="O32" s="574"/>
      <c r="P32" s="574"/>
      <c r="Q32" s="574"/>
      <c r="R32" s="574"/>
      <c r="S32" s="574"/>
      <c r="U32" s="415" t="s">
        <v>193</v>
      </c>
      <c r="V32" s="415"/>
      <c r="W32" s="415"/>
      <c r="X32" s="415"/>
      <c r="Y32" s="415"/>
      <c r="Z32" s="415"/>
      <c r="AA32" s="415"/>
      <c r="AB32" s="415"/>
      <c r="AC32" s="415"/>
      <c r="AD32" s="415"/>
      <c r="AE32" s="415"/>
      <c r="AF32" s="415"/>
      <c r="AG32" s="415"/>
      <c r="AH32" s="415"/>
      <c r="AI32" s="415"/>
      <c r="AJ32" s="415"/>
      <c r="AK32" s="415"/>
      <c r="AM32" s="415" t="s">
        <v>194</v>
      </c>
      <c r="AN32" s="415"/>
      <c r="AO32" s="415"/>
      <c r="AP32" s="415"/>
      <c r="AQ32" s="415"/>
      <c r="AR32" s="415"/>
      <c r="AS32" s="415"/>
      <c r="AT32" s="415"/>
      <c r="AU32" s="415"/>
      <c r="AV32" s="415"/>
      <c r="AW32" s="415"/>
      <c r="AX32" s="415"/>
      <c r="AY32" s="415"/>
      <c r="AZ32" s="415"/>
      <c r="BA32" s="415"/>
      <c r="BB32" s="415"/>
      <c r="BC32" s="415"/>
      <c r="BE32" s="415" t="s">
        <v>195</v>
      </c>
      <c r="BF32" s="415"/>
      <c r="BG32" s="415"/>
      <c r="BH32" s="415"/>
      <c r="BI32" s="415"/>
      <c r="BJ32" s="415"/>
      <c r="BK32" s="415"/>
      <c r="BL32" s="415"/>
      <c r="BM32" s="415"/>
      <c r="BN32" s="415"/>
      <c r="BO32" s="415"/>
      <c r="BP32" s="415"/>
      <c r="BQ32" s="415"/>
      <c r="BR32" s="415"/>
      <c r="BS32" s="415"/>
      <c r="BT32" s="415"/>
      <c r="BU32" s="415"/>
      <c r="BW32" s="415" t="s">
        <v>196</v>
      </c>
      <c r="BX32" s="415"/>
      <c r="BY32" s="415"/>
      <c r="BZ32" s="415"/>
      <c r="CA32" s="415"/>
      <c r="CB32" s="415"/>
      <c r="CC32" s="415"/>
      <c r="CD32" s="415"/>
      <c r="CE32" s="415"/>
      <c r="CF32" s="415"/>
      <c r="CG32" s="415"/>
      <c r="CH32" s="415"/>
      <c r="CI32" s="415"/>
      <c r="CJ32" s="415"/>
      <c r="CK32" s="415"/>
      <c r="CL32" s="415"/>
      <c r="CM32" s="415"/>
      <c r="CO32" s="415" t="s">
        <v>197</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198</v>
      </c>
      <c r="D33" s="435"/>
      <c r="E33" s="400" t="s">
        <v>199</v>
      </c>
      <c r="F33" s="400"/>
      <c r="G33" s="400"/>
      <c r="H33" s="400"/>
      <c r="I33" s="400"/>
      <c r="J33" s="400"/>
      <c r="K33" s="400"/>
      <c r="L33" s="400"/>
      <c r="M33" s="400"/>
      <c r="N33" s="400"/>
      <c r="O33" s="400"/>
      <c r="P33" s="400"/>
      <c r="Q33" s="400"/>
      <c r="R33" s="400"/>
      <c r="S33" s="400"/>
      <c r="T33" s="203"/>
      <c r="U33" s="435" t="s">
        <v>198</v>
      </c>
      <c r="V33" s="435"/>
      <c r="W33" s="400" t="s">
        <v>200</v>
      </c>
      <c r="X33" s="400"/>
      <c r="Y33" s="400"/>
      <c r="Z33" s="400"/>
      <c r="AA33" s="400"/>
      <c r="AB33" s="400"/>
      <c r="AC33" s="400"/>
      <c r="AD33" s="400"/>
      <c r="AE33" s="400"/>
      <c r="AF33" s="400"/>
      <c r="AG33" s="400"/>
      <c r="AH33" s="400"/>
      <c r="AI33" s="400"/>
      <c r="AJ33" s="400"/>
      <c r="AK33" s="400"/>
      <c r="AL33" s="203"/>
      <c r="AM33" s="435" t="s">
        <v>198</v>
      </c>
      <c r="AN33" s="435"/>
      <c r="AO33" s="400" t="s">
        <v>200</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204</v>
      </c>
      <c r="CP33" s="435"/>
      <c r="CQ33" s="400" t="s">
        <v>205</v>
      </c>
      <c r="CR33" s="400"/>
      <c r="CS33" s="400"/>
      <c r="CT33" s="400"/>
      <c r="CU33" s="400"/>
      <c r="CV33" s="400"/>
      <c r="CW33" s="400"/>
      <c r="CX33" s="400"/>
      <c r="CY33" s="400"/>
      <c r="CZ33" s="400"/>
      <c r="DA33" s="400"/>
      <c r="DB33" s="400"/>
      <c r="DC33" s="400"/>
      <c r="DD33" s="400"/>
      <c r="DE33" s="400"/>
      <c r="DF33" s="203"/>
      <c r="DG33" s="600" t="s">
        <v>206</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IF('各会計、関係団体の財政状況及び健全化判断比率'!B32="","",'各会計、関係団体の財政状況及び健全化判断比率'!B32)</f>
        <v>農業集落排水事業特別会計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和歌山県市町村総合事務組合</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みなべ町開発公社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後期高齢者医療特別会計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7</v>
      </c>
      <c r="BF35" s="601"/>
      <c r="BG35" s="602" t="str">
        <f>IF('各会計、関係団体の財政状況及び健全化判断比率'!B33="","",'各会計、関係団体の財政状況及び健全化判断比率'!B33)</f>
        <v>公共下水道事業特別会計</v>
      </c>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和歌山県地方税回収機構</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介護保険特別会計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田辺周辺広域市町村組合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御坊日高老人福祉施設事務組合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田辺市周辺衛生施設事務組合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和歌山県住宅新築資金等貸付金回収管理組合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日高広域消防事務組合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後期高齢者医療広域連合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紀南環境広域施設組合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17</v>
      </c>
      <c r="BX43" s="601"/>
      <c r="BY43" s="602" t="str">
        <f>IF('各会計、関係団体の財政状況及び健全化判断比率'!B77="","",'各会計、関係団体の財政状況及び健全化判断比率'!B77)</f>
        <v>公立紀南病院組合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4" t="s">
        <v>208</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209</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210</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211</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212</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213</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214</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0" t="s">
        <v>563</v>
      </c>
      <c r="D34" s="1180"/>
      <c r="E34" s="1181"/>
      <c r="F34" s="32">
        <v>11.05</v>
      </c>
      <c r="G34" s="33">
        <v>9.4600000000000009</v>
      </c>
      <c r="H34" s="33">
        <v>14.89</v>
      </c>
      <c r="I34" s="33">
        <v>11.99</v>
      </c>
      <c r="J34" s="34">
        <v>18.61</v>
      </c>
      <c r="K34" s="22"/>
      <c r="L34" s="22"/>
      <c r="M34" s="22"/>
      <c r="N34" s="22"/>
      <c r="O34" s="22"/>
      <c r="P34" s="22"/>
    </row>
    <row r="35" spans="1:16" ht="39" customHeight="1" x14ac:dyDescent="0.15">
      <c r="A35" s="22"/>
      <c r="B35" s="35"/>
      <c r="C35" s="1174" t="s">
        <v>564</v>
      </c>
      <c r="D35" s="1175"/>
      <c r="E35" s="1176"/>
      <c r="F35" s="36">
        <v>5.89</v>
      </c>
      <c r="G35" s="37">
        <v>6.13</v>
      </c>
      <c r="H35" s="37">
        <v>6.34</v>
      </c>
      <c r="I35" s="37">
        <v>6.3</v>
      </c>
      <c r="J35" s="38">
        <v>5.81</v>
      </c>
      <c r="K35" s="22"/>
      <c r="L35" s="22"/>
      <c r="M35" s="22"/>
      <c r="N35" s="22"/>
      <c r="O35" s="22"/>
      <c r="P35" s="22"/>
    </row>
    <row r="36" spans="1:16" ht="39" customHeight="1" x14ac:dyDescent="0.15">
      <c r="A36" s="22"/>
      <c r="B36" s="35"/>
      <c r="C36" s="1174" t="s">
        <v>565</v>
      </c>
      <c r="D36" s="1175"/>
      <c r="E36" s="1176"/>
      <c r="F36" s="36">
        <v>0.14000000000000001</v>
      </c>
      <c r="G36" s="37">
        <v>1.1100000000000001</v>
      </c>
      <c r="H36" s="37">
        <v>1.88</v>
      </c>
      <c r="I36" s="37">
        <v>2.58</v>
      </c>
      <c r="J36" s="38">
        <v>3.03</v>
      </c>
      <c r="K36" s="22"/>
      <c r="L36" s="22"/>
      <c r="M36" s="22"/>
      <c r="N36" s="22"/>
      <c r="O36" s="22"/>
      <c r="P36" s="22"/>
    </row>
    <row r="37" spans="1:16" ht="39" customHeight="1" x14ac:dyDescent="0.15">
      <c r="A37" s="22"/>
      <c r="B37" s="35"/>
      <c r="C37" s="1174" t="s">
        <v>566</v>
      </c>
      <c r="D37" s="1175"/>
      <c r="E37" s="1176"/>
      <c r="F37" s="36">
        <v>3.71</v>
      </c>
      <c r="G37" s="37">
        <v>3.56</v>
      </c>
      <c r="H37" s="37">
        <v>3.95</v>
      </c>
      <c r="I37" s="37">
        <v>2.66</v>
      </c>
      <c r="J37" s="38">
        <v>1.91</v>
      </c>
      <c r="K37" s="22"/>
      <c r="L37" s="22"/>
      <c r="M37" s="22"/>
      <c r="N37" s="22"/>
      <c r="O37" s="22"/>
      <c r="P37" s="22"/>
    </row>
    <row r="38" spans="1:16" ht="39" customHeight="1" x14ac:dyDescent="0.15">
      <c r="A38" s="22"/>
      <c r="B38" s="35"/>
      <c r="C38" s="1174" t="s">
        <v>567</v>
      </c>
      <c r="D38" s="1175"/>
      <c r="E38" s="1176"/>
      <c r="F38" s="36">
        <v>0.05</v>
      </c>
      <c r="G38" s="37">
        <v>0.11</v>
      </c>
      <c r="H38" s="37">
        <v>0.09</v>
      </c>
      <c r="I38" s="37">
        <v>0.24</v>
      </c>
      <c r="J38" s="38">
        <v>0.28000000000000003</v>
      </c>
      <c r="K38" s="22"/>
      <c r="L38" s="22"/>
      <c r="M38" s="22"/>
      <c r="N38" s="22"/>
      <c r="O38" s="22"/>
      <c r="P38" s="22"/>
    </row>
    <row r="39" spans="1:16" ht="39" customHeight="1" x14ac:dyDescent="0.15">
      <c r="A39" s="22"/>
      <c r="B39" s="35"/>
      <c r="C39" s="1174" t="s">
        <v>568</v>
      </c>
      <c r="D39" s="1175"/>
      <c r="E39" s="1176"/>
      <c r="F39" s="36">
        <v>0.11</v>
      </c>
      <c r="G39" s="37">
        <v>0.15</v>
      </c>
      <c r="H39" s="37">
        <v>0.15</v>
      </c>
      <c r="I39" s="37">
        <v>0.18</v>
      </c>
      <c r="J39" s="38">
        <v>0.15</v>
      </c>
      <c r="K39" s="22"/>
      <c r="L39" s="22"/>
      <c r="M39" s="22"/>
      <c r="N39" s="22"/>
      <c r="O39" s="22"/>
      <c r="P39" s="22"/>
    </row>
    <row r="40" spans="1:16" ht="39" customHeight="1" x14ac:dyDescent="0.15">
      <c r="A40" s="22"/>
      <c r="B40" s="35"/>
      <c r="C40" s="1174" t="s">
        <v>569</v>
      </c>
      <c r="D40" s="1175"/>
      <c r="E40" s="1176"/>
      <c r="F40" s="36">
        <v>0.06</v>
      </c>
      <c r="G40" s="37">
        <v>0.12</v>
      </c>
      <c r="H40" s="37">
        <v>0.1</v>
      </c>
      <c r="I40" s="37">
        <v>0.11</v>
      </c>
      <c r="J40" s="38">
        <v>0.09</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570</v>
      </c>
      <c r="D42" s="1175"/>
      <c r="E42" s="1176"/>
      <c r="F42" s="36" t="s">
        <v>513</v>
      </c>
      <c r="G42" s="37" t="s">
        <v>513</v>
      </c>
      <c r="H42" s="37" t="s">
        <v>513</v>
      </c>
      <c r="I42" s="37" t="s">
        <v>513</v>
      </c>
      <c r="J42" s="38" t="s">
        <v>513</v>
      </c>
      <c r="K42" s="22"/>
      <c r="L42" s="22"/>
      <c r="M42" s="22"/>
      <c r="N42" s="22"/>
      <c r="O42" s="22"/>
      <c r="P42" s="22"/>
    </row>
    <row r="43" spans="1:16" ht="39" customHeight="1" thickBot="1" x14ac:dyDescent="0.2">
      <c r="A43" s="22"/>
      <c r="B43" s="40"/>
      <c r="C43" s="1177" t="s">
        <v>571</v>
      </c>
      <c r="D43" s="1178"/>
      <c r="E43" s="1179"/>
      <c r="F43" s="41">
        <v>0.21</v>
      </c>
      <c r="G43" s="42">
        <v>0.28000000000000003</v>
      </c>
      <c r="H43" s="42">
        <v>0.28000000000000003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Pl0z8ynbHb2vC9Qe57wdrLPLb0yjWWC5nvjY67rEGRtG0gXV60ykNzSeBG52hiktt+FJjipCa1bfVKFWywa2w==" saltValue="EWCrSpbK6Q9blyaNTCEF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1479</v>
      </c>
      <c r="L45" s="60">
        <v>1220</v>
      </c>
      <c r="M45" s="60">
        <v>1098</v>
      </c>
      <c r="N45" s="60">
        <v>1065</v>
      </c>
      <c r="O45" s="61">
        <v>978</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x14ac:dyDescent="0.15">
      <c r="A48" s="48"/>
      <c r="B48" s="1184"/>
      <c r="C48" s="1185"/>
      <c r="D48" s="62"/>
      <c r="E48" s="1190" t="s">
        <v>15</v>
      </c>
      <c r="F48" s="1190"/>
      <c r="G48" s="1190"/>
      <c r="H48" s="1190"/>
      <c r="I48" s="1190"/>
      <c r="J48" s="1191"/>
      <c r="K48" s="63">
        <v>371</v>
      </c>
      <c r="L48" s="64">
        <v>409</v>
      </c>
      <c r="M48" s="64">
        <v>411</v>
      </c>
      <c r="N48" s="64">
        <v>408</v>
      </c>
      <c r="O48" s="65">
        <v>418</v>
      </c>
      <c r="P48" s="48"/>
      <c r="Q48" s="48"/>
      <c r="R48" s="48"/>
      <c r="S48" s="48"/>
      <c r="T48" s="48"/>
      <c r="U48" s="48"/>
    </row>
    <row r="49" spans="1:21" ht="30.75" customHeight="1" x14ac:dyDescent="0.15">
      <c r="A49" s="48"/>
      <c r="B49" s="1184"/>
      <c r="C49" s="1185"/>
      <c r="D49" s="62"/>
      <c r="E49" s="1190" t="s">
        <v>16</v>
      </c>
      <c r="F49" s="1190"/>
      <c r="G49" s="1190"/>
      <c r="H49" s="1190"/>
      <c r="I49" s="1190"/>
      <c r="J49" s="1191"/>
      <c r="K49" s="63">
        <v>43</v>
      </c>
      <c r="L49" s="64">
        <v>45</v>
      </c>
      <c r="M49" s="64">
        <v>45</v>
      </c>
      <c r="N49" s="64">
        <v>44</v>
      </c>
      <c r="O49" s="65">
        <v>42</v>
      </c>
      <c r="P49" s="48"/>
      <c r="Q49" s="48"/>
      <c r="R49" s="48"/>
      <c r="S49" s="48"/>
      <c r="T49" s="48"/>
      <c r="U49" s="48"/>
    </row>
    <row r="50" spans="1:21" ht="30.75" customHeight="1" x14ac:dyDescent="0.15">
      <c r="A50" s="48"/>
      <c r="B50" s="1184"/>
      <c r="C50" s="1185"/>
      <c r="D50" s="62"/>
      <c r="E50" s="1190" t="s">
        <v>17</v>
      </c>
      <c r="F50" s="1190"/>
      <c r="G50" s="1190"/>
      <c r="H50" s="1190"/>
      <c r="I50" s="1190"/>
      <c r="J50" s="1191"/>
      <c r="K50" s="63">
        <v>2</v>
      </c>
      <c r="L50" s="64">
        <v>2</v>
      </c>
      <c r="M50" s="64">
        <v>2</v>
      </c>
      <c r="N50" s="64">
        <v>2</v>
      </c>
      <c r="O50" s="65">
        <v>2</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513</v>
      </c>
      <c r="L51" s="64" t="s">
        <v>513</v>
      </c>
      <c r="M51" s="64" t="s">
        <v>513</v>
      </c>
      <c r="N51" s="64" t="s">
        <v>513</v>
      </c>
      <c r="O51" s="65" t="s">
        <v>513</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1352</v>
      </c>
      <c r="L52" s="64">
        <v>1224</v>
      </c>
      <c r="M52" s="64">
        <v>1147</v>
      </c>
      <c r="N52" s="64">
        <v>1115</v>
      </c>
      <c r="O52" s="65">
        <v>1032</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543</v>
      </c>
      <c r="L53" s="69">
        <v>452</v>
      </c>
      <c r="M53" s="69">
        <v>409</v>
      </c>
      <c r="N53" s="69">
        <v>404</v>
      </c>
      <c r="O53" s="70">
        <v>408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JpIALvOek2XVW6x4ymKnoItNMGcCQOLkX9k1H6MA8T5n3DcR+SotQ8l5AtDt+z04IH5xAIsb9FKMzpyGW1QVw==" saltValue="w6JgWWkVzvzBPBVoH6I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08" t="s">
        <v>30</v>
      </c>
      <c r="C41" s="1209"/>
      <c r="D41" s="102"/>
      <c r="E41" s="1214" t="s">
        <v>31</v>
      </c>
      <c r="F41" s="1214"/>
      <c r="G41" s="1214"/>
      <c r="H41" s="1215"/>
      <c r="I41" s="351">
        <v>9926</v>
      </c>
      <c r="J41" s="352">
        <v>9877</v>
      </c>
      <c r="K41" s="352">
        <v>9731</v>
      </c>
      <c r="L41" s="352">
        <v>10344</v>
      </c>
      <c r="M41" s="353">
        <v>10793</v>
      </c>
    </row>
    <row r="42" spans="2:13" ht="27.75" customHeight="1" x14ac:dyDescent="0.15">
      <c r="B42" s="1210"/>
      <c r="C42" s="1211"/>
      <c r="D42" s="103"/>
      <c r="E42" s="1216" t="s">
        <v>32</v>
      </c>
      <c r="F42" s="1216"/>
      <c r="G42" s="1216"/>
      <c r="H42" s="1217"/>
      <c r="I42" s="354">
        <v>15</v>
      </c>
      <c r="J42" s="355">
        <v>15</v>
      </c>
      <c r="K42" s="355">
        <v>14</v>
      </c>
      <c r="L42" s="355">
        <v>11</v>
      </c>
      <c r="M42" s="356">
        <v>8</v>
      </c>
    </row>
    <row r="43" spans="2:13" ht="27.75" customHeight="1" x14ac:dyDescent="0.15">
      <c r="B43" s="1210"/>
      <c r="C43" s="1211"/>
      <c r="D43" s="103"/>
      <c r="E43" s="1216" t="s">
        <v>33</v>
      </c>
      <c r="F43" s="1216"/>
      <c r="G43" s="1216"/>
      <c r="H43" s="1217"/>
      <c r="I43" s="354">
        <v>5411</v>
      </c>
      <c r="J43" s="355">
        <v>5389</v>
      </c>
      <c r="K43" s="355">
        <v>5316</v>
      </c>
      <c r="L43" s="355">
        <v>5013</v>
      </c>
      <c r="M43" s="356">
        <v>4833</v>
      </c>
    </row>
    <row r="44" spans="2:13" ht="27.75" customHeight="1" x14ac:dyDescent="0.15">
      <c r="B44" s="1210"/>
      <c r="C44" s="1211"/>
      <c r="D44" s="103"/>
      <c r="E44" s="1216" t="s">
        <v>34</v>
      </c>
      <c r="F44" s="1216"/>
      <c r="G44" s="1216"/>
      <c r="H44" s="1217"/>
      <c r="I44" s="354">
        <v>819</v>
      </c>
      <c r="J44" s="355">
        <v>793</v>
      </c>
      <c r="K44" s="355">
        <v>751</v>
      </c>
      <c r="L44" s="355">
        <v>702</v>
      </c>
      <c r="M44" s="356">
        <v>636</v>
      </c>
    </row>
    <row r="45" spans="2:13" ht="27.75" customHeight="1" x14ac:dyDescent="0.15">
      <c r="B45" s="1210"/>
      <c r="C45" s="1211"/>
      <c r="D45" s="103"/>
      <c r="E45" s="1216" t="s">
        <v>35</v>
      </c>
      <c r="F45" s="1216"/>
      <c r="G45" s="1216"/>
      <c r="H45" s="1217"/>
      <c r="I45" s="354">
        <v>1179</v>
      </c>
      <c r="J45" s="355">
        <v>1181</v>
      </c>
      <c r="K45" s="355">
        <v>1144</v>
      </c>
      <c r="L45" s="355">
        <v>1105</v>
      </c>
      <c r="M45" s="356">
        <v>962</v>
      </c>
    </row>
    <row r="46" spans="2:13" ht="27.75" customHeight="1" x14ac:dyDescent="0.15">
      <c r="B46" s="1210"/>
      <c r="C46" s="1211"/>
      <c r="D46" s="104"/>
      <c r="E46" s="1216" t="s">
        <v>36</v>
      </c>
      <c r="F46" s="1216"/>
      <c r="G46" s="1216"/>
      <c r="H46" s="1217"/>
      <c r="I46" s="354" t="s">
        <v>513</v>
      </c>
      <c r="J46" s="355" t="s">
        <v>513</v>
      </c>
      <c r="K46" s="355" t="s">
        <v>513</v>
      </c>
      <c r="L46" s="355" t="s">
        <v>513</v>
      </c>
      <c r="M46" s="356" t="s">
        <v>513</v>
      </c>
    </row>
    <row r="47" spans="2:13" ht="27.75" customHeight="1" x14ac:dyDescent="0.15">
      <c r="B47" s="1210"/>
      <c r="C47" s="1211"/>
      <c r="D47" s="105"/>
      <c r="E47" s="1218" t="s">
        <v>37</v>
      </c>
      <c r="F47" s="1219"/>
      <c r="G47" s="1219"/>
      <c r="H47" s="1220"/>
      <c r="I47" s="354" t="s">
        <v>513</v>
      </c>
      <c r="J47" s="355" t="s">
        <v>513</v>
      </c>
      <c r="K47" s="355" t="s">
        <v>513</v>
      </c>
      <c r="L47" s="355" t="s">
        <v>513</v>
      </c>
      <c r="M47" s="356" t="s">
        <v>513</v>
      </c>
    </row>
    <row r="48" spans="2:13" ht="27.75" customHeight="1" x14ac:dyDescent="0.15">
      <c r="B48" s="1210"/>
      <c r="C48" s="1211"/>
      <c r="D48" s="103"/>
      <c r="E48" s="1216" t="s">
        <v>38</v>
      </c>
      <c r="F48" s="1216"/>
      <c r="G48" s="1216"/>
      <c r="H48" s="1217"/>
      <c r="I48" s="354" t="s">
        <v>513</v>
      </c>
      <c r="J48" s="355" t="s">
        <v>513</v>
      </c>
      <c r="K48" s="355" t="s">
        <v>513</v>
      </c>
      <c r="L48" s="355" t="s">
        <v>513</v>
      </c>
      <c r="M48" s="356" t="s">
        <v>513</v>
      </c>
    </row>
    <row r="49" spans="2:13" ht="27.75" customHeight="1" x14ac:dyDescent="0.15">
      <c r="B49" s="1212"/>
      <c r="C49" s="1213"/>
      <c r="D49" s="103"/>
      <c r="E49" s="1216" t="s">
        <v>39</v>
      </c>
      <c r="F49" s="1216"/>
      <c r="G49" s="1216"/>
      <c r="H49" s="1217"/>
      <c r="I49" s="354" t="s">
        <v>513</v>
      </c>
      <c r="J49" s="355" t="s">
        <v>513</v>
      </c>
      <c r="K49" s="355" t="s">
        <v>513</v>
      </c>
      <c r="L49" s="355" t="s">
        <v>513</v>
      </c>
      <c r="M49" s="356" t="s">
        <v>513</v>
      </c>
    </row>
    <row r="50" spans="2:13" ht="27.75" customHeight="1" x14ac:dyDescent="0.15">
      <c r="B50" s="1221" t="s">
        <v>40</v>
      </c>
      <c r="C50" s="1222"/>
      <c r="D50" s="106"/>
      <c r="E50" s="1216" t="s">
        <v>41</v>
      </c>
      <c r="F50" s="1216"/>
      <c r="G50" s="1216"/>
      <c r="H50" s="1217"/>
      <c r="I50" s="354">
        <v>4862</v>
      </c>
      <c r="J50" s="355">
        <v>4971</v>
      </c>
      <c r="K50" s="355">
        <v>5044</v>
      </c>
      <c r="L50" s="355">
        <v>5122</v>
      </c>
      <c r="M50" s="356">
        <v>5360</v>
      </c>
    </row>
    <row r="51" spans="2:13" ht="27.75" customHeight="1" x14ac:dyDescent="0.15">
      <c r="B51" s="1210"/>
      <c r="C51" s="1211"/>
      <c r="D51" s="103"/>
      <c r="E51" s="1216" t="s">
        <v>42</v>
      </c>
      <c r="F51" s="1216"/>
      <c r="G51" s="1216"/>
      <c r="H51" s="1217"/>
      <c r="I51" s="354">
        <v>37</v>
      </c>
      <c r="J51" s="355">
        <v>35</v>
      </c>
      <c r="K51" s="355">
        <v>33</v>
      </c>
      <c r="L51" s="355">
        <v>31</v>
      </c>
      <c r="M51" s="356">
        <v>29</v>
      </c>
    </row>
    <row r="52" spans="2:13" ht="27.75" customHeight="1" x14ac:dyDescent="0.15">
      <c r="B52" s="1212"/>
      <c r="C52" s="1213"/>
      <c r="D52" s="103"/>
      <c r="E52" s="1216" t="s">
        <v>43</v>
      </c>
      <c r="F52" s="1216"/>
      <c r="G52" s="1216"/>
      <c r="H52" s="1217"/>
      <c r="I52" s="354">
        <v>11432</v>
      </c>
      <c r="J52" s="355">
        <v>10706</v>
      </c>
      <c r="K52" s="355">
        <v>11030</v>
      </c>
      <c r="L52" s="355">
        <v>10918</v>
      </c>
      <c r="M52" s="356">
        <v>10787</v>
      </c>
    </row>
    <row r="53" spans="2:13" ht="27.75" customHeight="1" thickBot="1" x14ac:dyDescent="0.2">
      <c r="B53" s="1223" t="s">
        <v>44</v>
      </c>
      <c r="C53" s="1224"/>
      <c r="D53" s="107"/>
      <c r="E53" s="1225" t="s">
        <v>45</v>
      </c>
      <c r="F53" s="1225"/>
      <c r="G53" s="1225"/>
      <c r="H53" s="1226"/>
      <c r="I53" s="357">
        <v>1018</v>
      </c>
      <c r="J53" s="358">
        <v>1544</v>
      </c>
      <c r="K53" s="358">
        <v>849</v>
      </c>
      <c r="L53" s="358">
        <v>1104</v>
      </c>
      <c r="M53" s="359">
        <v>1057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oCFhz8xhTczwf/cz58neqJrTRGTfbyxEvhwRi42b7s+U90SZq8ap0LA1Qgu6XOiOFIY2sAVfe/KWKH7LBaFlw==" saltValue="UKCzYEHwBdcNVIH2CKmJ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5"/>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5" t="s">
        <v>48</v>
      </c>
      <c r="D55" s="1235"/>
      <c r="E55" s="1236"/>
      <c r="F55" s="119">
        <v>1484</v>
      </c>
      <c r="G55" s="119">
        <v>1484</v>
      </c>
      <c r="H55" s="120">
        <v>1485</v>
      </c>
    </row>
    <row r="56" spans="2:8" ht="52.5" customHeight="1" x14ac:dyDescent="0.15">
      <c r="B56" s="121"/>
      <c r="C56" s="1237" t="s">
        <v>49</v>
      </c>
      <c r="D56" s="1237"/>
      <c r="E56" s="1238"/>
      <c r="F56" s="122">
        <v>484</v>
      </c>
      <c r="G56" s="122">
        <v>484</v>
      </c>
      <c r="H56" s="123">
        <v>538</v>
      </c>
    </row>
    <row r="57" spans="2:8" ht="53.25" customHeight="1" x14ac:dyDescent="0.15">
      <c r="B57" s="121"/>
      <c r="C57" s="1239" t="s">
        <v>50</v>
      </c>
      <c r="D57" s="1239"/>
      <c r="E57" s="1240"/>
      <c r="F57" s="124">
        <v>3677</v>
      </c>
      <c r="G57" s="124">
        <v>3730</v>
      </c>
      <c r="H57" s="125">
        <v>3892</v>
      </c>
    </row>
    <row r="58" spans="2:8" ht="45.75" customHeight="1" x14ac:dyDescent="0.15">
      <c r="B58" s="126"/>
      <c r="C58" s="1227" t="s">
        <v>592</v>
      </c>
      <c r="D58" s="1228"/>
      <c r="E58" s="1229"/>
      <c r="F58" s="127">
        <v>1118</v>
      </c>
      <c r="G58" s="127">
        <v>1119</v>
      </c>
      <c r="H58" s="128">
        <v>1120</v>
      </c>
    </row>
    <row r="59" spans="2:8" ht="45.75" customHeight="1" x14ac:dyDescent="0.15">
      <c r="B59" s="126"/>
      <c r="C59" s="1227" t="s">
        <v>594</v>
      </c>
      <c r="D59" s="1228"/>
      <c r="E59" s="1229"/>
      <c r="F59" s="127">
        <v>811</v>
      </c>
      <c r="G59" s="127">
        <v>851</v>
      </c>
      <c r="H59" s="128">
        <v>998</v>
      </c>
    </row>
    <row r="60" spans="2:8" ht="45.75" customHeight="1" x14ac:dyDescent="0.15">
      <c r="B60" s="126"/>
      <c r="C60" s="1227" t="s">
        <v>593</v>
      </c>
      <c r="D60" s="1228"/>
      <c r="E60" s="1229"/>
      <c r="F60" s="127">
        <v>944</v>
      </c>
      <c r="G60" s="127">
        <v>944</v>
      </c>
      <c r="H60" s="128">
        <v>945</v>
      </c>
    </row>
    <row r="61" spans="2:8" ht="45.75" customHeight="1" x14ac:dyDescent="0.15">
      <c r="B61" s="126"/>
      <c r="C61" s="1227" t="s">
        <v>595</v>
      </c>
      <c r="D61" s="1228"/>
      <c r="E61" s="1229"/>
      <c r="F61" s="127">
        <v>322</v>
      </c>
      <c r="G61" s="127">
        <v>322</v>
      </c>
      <c r="H61" s="128">
        <v>322</v>
      </c>
    </row>
    <row r="62" spans="2:8" ht="45.75" customHeight="1" thickBot="1" x14ac:dyDescent="0.2">
      <c r="B62" s="129"/>
      <c r="C62" s="1230" t="s">
        <v>596</v>
      </c>
      <c r="D62" s="1231"/>
      <c r="E62" s="1232"/>
      <c r="F62" s="130">
        <v>150</v>
      </c>
      <c r="G62" s="130">
        <v>150</v>
      </c>
      <c r="H62" s="131">
        <v>150</v>
      </c>
    </row>
    <row r="63" spans="2:8" ht="52.5" customHeight="1" thickBot="1" x14ac:dyDescent="0.2">
      <c r="B63" s="132"/>
      <c r="C63" s="1233" t="s">
        <v>51</v>
      </c>
      <c r="D63" s="1233"/>
      <c r="E63" s="1234"/>
      <c r="F63" s="133">
        <v>5645</v>
      </c>
      <c r="G63" s="133">
        <v>5698</v>
      </c>
      <c r="H63" s="134">
        <v>5915</v>
      </c>
    </row>
    <row r="64" spans="2:8" x14ac:dyDescent="0.15"/>
    <row r="65" ht="13.5" hidden="1" customHeight="1" x14ac:dyDescent="0.15"/>
  </sheetData>
  <sheetProtection algorithmName="SHA-512" hashValue="HK5gc+p5igITneHxCl1Rbj9q5Yed8Oc2xeElXerMNmDIiYA3Eas2ZM7tCi/af2QkHHaLcTWlGYR96XABKi4+vw==" saltValue="fHK+0Z2XAPIrWyYudume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W1" zoomScaleNormal="100" zoomScaleSheetLayoutView="55" workbookViewId="0">
      <selection activeCell="AV64" sqref="AV64"/>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598</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599</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600</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601</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555</v>
      </c>
      <c r="BQ50" s="1274"/>
      <c r="BR50" s="1274"/>
      <c r="BS50" s="1274"/>
      <c r="BT50" s="1274"/>
      <c r="BU50" s="1274"/>
      <c r="BV50" s="1274"/>
      <c r="BW50" s="1274"/>
      <c r="BX50" s="1274" t="s">
        <v>556</v>
      </c>
      <c r="BY50" s="1274"/>
      <c r="BZ50" s="1274"/>
      <c r="CA50" s="1274"/>
      <c r="CB50" s="1274"/>
      <c r="CC50" s="1274"/>
      <c r="CD50" s="1274"/>
      <c r="CE50" s="1274"/>
      <c r="CF50" s="1274" t="s">
        <v>557</v>
      </c>
      <c r="CG50" s="1274"/>
      <c r="CH50" s="1274"/>
      <c r="CI50" s="1274"/>
      <c r="CJ50" s="1274"/>
      <c r="CK50" s="1274"/>
      <c r="CL50" s="1274"/>
      <c r="CM50" s="1274"/>
      <c r="CN50" s="1274" t="s">
        <v>558</v>
      </c>
      <c r="CO50" s="1274"/>
      <c r="CP50" s="1274"/>
      <c r="CQ50" s="1274"/>
      <c r="CR50" s="1274"/>
      <c r="CS50" s="1274"/>
      <c r="CT50" s="1274"/>
      <c r="CU50" s="1274"/>
      <c r="CV50" s="1274" t="s">
        <v>559</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602</v>
      </c>
      <c r="AO51" s="1278"/>
      <c r="AP51" s="1278"/>
      <c r="AQ51" s="1278"/>
      <c r="AR51" s="1278"/>
      <c r="AS51" s="1278"/>
      <c r="AT51" s="1278"/>
      <c r="AU51" s="1278"/>
      <c r="AV51" s="1278"/>
      <c r="AW51" s="1278"/>
      <c r="AX51" s="1278"/>
      <c r="AY51" s="1278"/>
      <c r="AZ51" s="1278"/>
      <c r="BA51" s="1278"/>
      <c r="BB51" s="1278" t="s">
        <v>603</v>
      </c>
      <c r="BC51" s="1278"/>
      <c r="BD51" s="1278"/>
      <c r="BE51" s="1278"/>
      <c r="BF51" s="1278"/>
      <c r="BG51" s="1278"/>
      <c r="BH51" s="1278"/>
      <c r="BI51" s="1278"/>
      <c r="BJ51" s="1278"/>
      <c r="BK51" s="1278"/>
      <c r="BL51" s="1278"/>
      <c r="BM51" s="1278"/>
      <c r="BN51" s="1278"/>
      <c r="BO51" s="1278"/>
      <c r="BP51" s="1279">
        <v>25.5</v>
      </c>
      <c r="BQ51" s="1279"/>
      <c r="BR51" s="1279"/>
      <c r="BS51" s="1279"/>
      <c r="BT51" s="1279"/>
      <c r="BU51" s="1279"/>
      <c r="BV51" s="1279"/>
      <c r="BW51" s="1279"/>
      <c r="BX51" s="1279">
        <v>39</v>
      </c>
      <c r="BY51" s="1279"/>
      <c r="BZ51" s="1279"/>
      <c r="CA51" s="1279"/>
      <c r="CB51" s="1279"/>
      <c r="CC51" s="1279"/>
      <c r="CD51" s="1279"/>
      <c r="CE51" s="1279"/>
      <c r="CF51" s="1279">
        <v>21.7</v>
      </c>
      <c r="CG51" s="1279"/>
      <c r="CH51" s="1279"/>
      <c r="CI51" s="1279"/>
      <c r="CJ51" s="1279"/>
      <c r="CK51" s="1279"/>
      <c r="CL51" s="1279"/>
      <c r="CM51" s="1279"/>
      <c r="CN51" s="1279">
        <v>27.2</v>
      </c>
      <c r="CO51" s="1279"/>
      <c r="CP51" s="1279"/>
      <c r="CQ51" s="1279"/>
      <c r="CR51" s="1279"/>
      <c r="CS51" s="1279"/>
      <c r="CT51" s="1279"/>
      <c r="CU51" s="1279"/>
      <c r="CV51" s="1279">
        <v>24</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604</v>
      </c>
      <c r="BC53" s="1278"/>
      <c r="BD53" s="1278"/>
      <c r="BE53" s="1278"/>
      <c r="BF53" s="1278"/>
      <c r="BG53" s="1278"/>
      <c r="BH53" s="1278"/>
      <c r="BI53" s="1278"/>
      <c r="BJ53" s="1278"/>
      <c r="BK53" s="1278"/>
      <c r="BL53" s="1278"/>
      <c r="BM53" s="1278"/>
      <c r="BN53" s="1278"/>
      <c r="BO53" s="1278"/>
      <c r="BP53" s="1279">
        <v>65.3</v>
      </c>
      <c r="BQ53" s="1279"/>
      <c r="BR53" s="1279"/>
      <c r="BS53" s="1279"/>
      <c r="BT53" s="1279"/>
      <c r="BU53" s="1279"/>
      <c r="BV53" s="1279"/>
      <c r="BW53" s="1279"/>
      <c r="BX53" s="1279">
        <v>67.900000000000006</v>
      </c>
      <c r="BY53" s="1279"/>
      <c r="BZ53" s="1279"/>
      <c r="CA53" s="1279"/>
      <c r="CB53" s="1279"/>
      <c r="CC53" s="1279"/>
      <c r="CD53" s="1279"/>
      <c r="CE53" s="1279"/>
      <c r="CF53" s="1279">
        <v>69.7</v>
      </c>
      <c r="CG53" s="1279"/>
      <c r="CH53" s="1279"/>
      <c r="CI53" s="1279"/>
      <c r="CJ53" s="1279"/>
      <c r="CK53" s="1279"/>
      <c r="CL53" s="1279"/>
      <c r="CM53" s="1279"/>
      <c r="CN53" s="1279">
        <v>70</v>
      </c>
      <c r="CO53" s="1279"/>
      <c r="CP53" s="1279"/>
      <c r="CQ53" s="1279"/>
      <c r="CR53" s="1279"/>
      <c r="CS53" s="1279"/>
      <c r="CT53" s="1279"/>
      <c r="CU53" s="1279"/>
      <c r="CV53" s="1279">
        <v>72.8</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605</v>
      </c>
      <c r="AO55" s="1274"/>
      <c r="AP55" s="1274"/>
      <c r="AQ55" s="1274"/>
      <c r="AR55" s="1274"/>
      <c r="AS55" s="1274"/>
      <c r="AT55" s="1274"/>
      <c r="AU55" s="1274"/>
      <c r="AV55" s="1274"/>
      <c r="AW55" s="1274"/>
      <c r="AX55" s="1274"/>
      <c r="AY55" s="1274"/>
      <c r="AZ55" s="1274"/>
      <c r="BA55" s="1274"/>
      <c r="BB55" s="1278" t="s">
        <v>603</v>
      </c>
      <c r="BC55" s="1278"/>
      <c r="BD55" s="1278"/>
      <c r="BE55" s="1278"/>
      <c r="BF55" s="1278"/>
      <c r="BG55" s="1278"/>
      <c r="BH55" s="1278"/>
      <c r="BI55" s="1278"/>
      <c r="BJ55" s="1278"/>
      <c r="BK55" s="1278"/>
      <c r="BL55" s="1278"/>
      <c r="BM55" s="1278"/>
      <c r="BN55" s="1278"/>
      <c r="BO55" s="1278"/>
      <c r="BP55" s="1279">
        <v>46.8</v>
      </c>
      <c r="BQ55" s="1279"/>
      <c r="BR55" s="1279"/>
      <c r="BS55" s="1279"/>
      <c r="BT55" s="1279"/>
      <c r="BU55" s="1279"/>
      <c r="BV55" s="1279"/>
      <c r="BW55" s="1279"/>
      <c r="BX55" s="1279">
        <v>48.4</v>
      </c>
      <c r="BY55" s="1279"/>
      <c r="BZ55" s="1279"/>
      <c r="CA55" s="1279"/>
      <c r="CB55" s="1279"/>
      <c r="CC55" s="1279"/>
      <c r="CD55" s="1279"/>
      <c r="CE55" s="1279"/>
      <c r="CF55" s="1279">
        <v>43</v>
      </c>
      <c r="CG55" s="1279"/>
      <c r="CH55" s="1279"/>
      <c r="CI55" s="1279"/>
      <c r="CJ55" s="1279"/>
      <c r="CK55" s="1279"/>
      <c r="CL55" s="1279"/>
      <c r="CM55" s="1279"/>
      <c r="CN55" s="1279">
        <v>32.4</v>
      </c>
      <c r="CO55" s="1279"/>
      <c r="CP55" s="1279"/>
      <c r="CQ55" s="1279"/>
      <c r="CR55" s="1279"/>
      <c r="CS55" s="1279"/>
      <c r="CT55" s="1279"/>
      <c r="CU55" s="1279"/>
      <c r="CV55" s="1279">
        <v>20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604</v>
      </c>
      <c r="BC57" s="1278"/>
      <c r="BD57" s="1278"/>
      <c r="BE57" s="1278"/>
      <c r="BF57" s="1278"/>
      <c r="BG57" s="1278"/>
      <c r="BH57" s="1278"/>
      <c r="BI57" s="1278"/>
      <c r="BJ57" s="1278"/>
      <c r="BK57" s="1278"/>
      <c r="BL57" s="1278"/>
      <c r="BM57" s="1278"/>
      <c r="BN57" s="1278"/>
      <c r="BO57" s="1278"/>
      <c r="BP57" s="1279">
        <v>61.7</v>
      </c>
      <c r="BQ57" s="1279"/>
      <c r="BR57" s="1279"/>
      <c r="BS57" s="1279"/>
      <c r="BT57" s="1279"/>
      <c r="BU57" s="1279"/>
      <c r="BV57" s="1279"/>
      <c r="BW57" s="1279"/>
      <c r="BX57" s="1279">
        <v>61.8</v>
      </c>
      <c r="BY57" s="1279"/>
      <c r="BZ57" s="1279"/>
      <c r="CA57" s="1279"/>
      <c r="CB57" s="1279"/>
      <c r="CC57" s="1279"/>
      <c r="CD57" s="1279"/>
      <c r="CE57" s="1279"/>
      <c r="CF57" s="1279">
        <v>62.8</v>
      </c>
      <c r="CG57" s="1279"/>
      <c r="CH57" s="1279"/>
      <c r="CI57" s="1279"/>
      <c r="CJ57" s="1279"/>
      <c r="CK57" s="1279"/>
      <c r="CL57" s="1279"/>
      <c r="CM57" s="1279"/>
      <c r="CN57" s="1279">
        <v>64.2</v>
      </c>
      <c r="CO57" s="1279"/>
      <c r="CP57" s="1279"/>
      <c r="CQ57" s="1279"/>
      <c r="CR57" s="1279"/>
      <c r="CS57" s="1279"/>
      <c r="CT57" s="1279"/>
      <c r="CU57" s="1279"/>
      <c r="CV57" s="1279">
        <v>67</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606</v>
      </c>
    </row>
    <row r="64" spans="1:109" x14ac:dyDescent="0.15">
      <c r="B64" s="1249"/>
      <c r="G64" s="1256"/>
      <c r="I64" s="1289"/>
      <c r="J64" s="1289"/>
      <c r="K64" s="1289"/>
      <c r="L64" s="1289"/>
      <c r="M64" s="1289"/>
      <c r="N64" s="1290"/>
      <c r="AM64" s="1256"/>
      <c r="AN64" s="1256" t="s">
        <v>599</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607</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601</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555</v>
      </c>
      <c r="BQ72" s="1274"/>
      <c r="BR72" s="1274"/>
      <c r="BS72" s="1274"/>
      <c r="BT72" s="1274"/>
      <c r="BU72" s="1274"/>
      <c r="BV72" s="1274"/>
      <c r="BW72" s="1274"/>
      <c r="BX72" s="1274" t="s">
        <v>556</v>
      </c>
      <c r="BY72" s="1274"/>
      <c r="BZ72" s="1274"/>
      <c r="CA72" s="1274"/>
      <c r="CB72" s="1274"/>
      <c r="CC72" s="1274"/>
      <c r="CD72" s="1274"/>
      <c r="CE72" s="1274"/>
      <c r="CF72" s="1274" t="s">
        <v>557</v>
      </c>
      <c r="CG72" s="1274"/>
      <c r="CH72" s="1274"/>
      <c r="CI72" s="1274"/>
      <c r="CJ72" s="1274"/>
      <c r="CK72" s="1274"/>
      <c r="CL72" s="1274"/>
      <c r="CM72" s="1274"/>
      <c r="CN72" s="1274" t="s">
        <v>558</v>
      </c>
      <c r="CO72" s="1274"/>
      <c r="CP72" s="1274"/>
      <c r="CQ72" s="1274"/>
      <c r="CR72" s="1274"/>
      <c r="CS72" s="1274"/>
      <c r="CT72" s="1274"/>
      <c r="CU72" s="1274"/>
      <c r="CV72" s="1274" t="s">
        <v>559</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602</v>
      </c>
      <c r="AO73" s="1278"/>
      <c r="AP73" s="1278"/>
      <c r="AQ73" s="1278"/>
      <c r="AR73" s="1278"/>
      <c r="AS73" s="1278"/>
      <c r="AT73" s="1278"/>
      <c r="AU73" s="1278"/>
      <c r="AV73" s="1278"/>
      <c r="AW73" s="1278"/>
      <c r="AX73" s="1278"/>
      <c r="AY73" s="1278"/>
      <c r="AZ73" s="1278"/>
      <c r="BA73" s="1278"/>
      <c r="BB73" s="1278" t="s">
        <v>603</v>
      </c>
      <c r="BC73" s="1278"/>
      <c r="BD73" s="1278"/>
      <c r="BE73" s="1278"/>
      <c r="BF73" s="1278"/>
      <c r="BG73" s="1278"/>
      <c r="BH73" s="1278"/>
      <c r="BI73" s="1278"/>
      <c r="BJ73" s="1278"/>
      <c r="BK73" s="1278"/>
      <c r="BL73" s="1278"/>
      <c r="BM73" s="1278"/>
      <c r="BN73" s="1278"/>
      <c r="BO73" s="1278"/>
      <c r="BP73" s="1279">
        <v>25.5</v>
      </c>
      <c r="BQ73" s="1279"/>
      <c r="BR73" s="1279"/>
      <c r="BS73" s="1279"/>
      <c r="BT73" s="1279"/>
      <c r="BU73" s="1279"/>
      <c r="BV73" s="1279"/>
      <c r="BW73" s="1279"/>
      <c r="BX73" s="1279">
        <v>39</v>
      </c>
      <c r="BY73" s="1279"/>
      <c r="BZ73" s="1279"/>
      <c r="CA73" s="1279"/>
      <c r="CB73" s="1279"/>
      <c r="CC73" s="1279"/>
      <c r="CD73" s="1279"/>
      <c r="CE73" s="1279"/>
      <c r="CF73" s="1279">
        <v>21.7</v>
      </c>
      <c r="CG73" s="1279"/>
      <c r="CH73" s="1279"/>
      <c r="CI73" s="1279"/>
      <c r="CJ73" s="1279"/>
      <c r="CK73" s="1279"/>
      <c r="CL73" s="1279"/>
      <c r="CM73" s="1279"/>
      <c r="CN73" s="1279">
        <v>27.2</v>
      </c>
      <c r="CO73" s="1279"/>
      <c r="CP73" s="1279"/>
      <c r="CQ73" s="1279"/>
      <c r="CR73" s="1279"/>
      <c r="CS73" s="1279"/>
      <c r="CT73" s="1279"/>
      <c r="CU73" s="1279"/>
      <c r="CV73" s="1279">
        <v>24</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608</v>
      </c>
      <c r="BC75" s="1278"/>
      <c r="BD75" s="1278"/>
      <c r="BE75" s="1278"/>
      <c r="BF75" s="1278"/>
      <c r="BG75" s="1278"/>
      <c r="BH75" s="1278"/>
      <c r="BI75" s="1278"/>
      <c r="BJ75" s="1278"/>
      <c r="BK75" s="1278"/>
      <c r="BL75" s="1278"/>
      <c r="BM75" s="1278"/>
      <c r="BN75" s="1278"/>
      <c r="BO75" s="1278"/>
      <c r="BP75" s="1279">
        <v>13.2</v>
      </c>
      <c r="BQ75" s="1279"/>
      <c r="BR75" s="1279"/>
      <c r="BS75" s="1279"/>
      <c r="BT75" s="1279"/>
      <c r="BU75" s="1279"/>
      <c r="BV75" s="1279"/>
      <c r="BW75" s="1279"/>
      <c r="BX75" s="1279">
        <v>12.8</v>
      </c>
      <c r="BY75" s="1279"/>
      <c r="BZ75" s="1279"/>
      <c r="CA75" s="1279"/>
      <c r="CB75" s="1279"/>
      <c r="CC75" s="1279"/>
      <c r="CD75" s="1279"/>
      <c r="CE75" s="1279"/>
      <c r="CF75" s="1279">
        <v>11.8</v>
      </c>
      <c r="CG75" s="1279"/>
      <c r="CH75" s="1279"/>
      <c r="CI75" s="1279"/>
      <c r="CJ75" s="1279"/>
      <c r="CK75" s="1279"/>
      <c r="CL75" s="1279"/>
      <c r="CM75" s="1279"/>
      <c r="CN75" s="1279">
        <v>10.6</v>
      </c>
      <c r="CO75" s="1279"/>
      <c r="CP75" s="1279"/>
      <c r="CQ75" s="1279"/>
      <c r="CR75" s="1279"/>
      <c r="CS75" s="1279"/>
      <c r="CT75" s="1279"/>
      <c r="CU75" s="1279"/>
      <c r="CV75" s="1279">
        <v>9.9</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605</v>
      </c>
      <c r="AO77" s="1274"/>
      <c r="AP77" s="1274"/>
      <c r="AQ77" s="1274"/>
      <c r="AR77" s="1274"/>
      <c r="AS77" s="1274"/>
      <c r="AT77" s="1274"/>
      <c r="AU77" s="1274"/>
      <c r="AV77" s="1274"/>
      <c r="AW77" s="1274"/>
      <c r="AX77" s="1274"/>
      <c r="AY77" s="1274"/>
      <c r="AZ77" s="1274"/>
      <c r="BA77" s="1274"/>
      <c r="BB77" s="1278" t="s">
        <v>603</v>
      </c>
      <c r="BC77" s="1278"/>
      <c r="BD77" s="1278"/>
      <c r="BE77" s="1278"/>
      <c r="BF77" s="1278"/>
      <c r="BG77" s="1278"/>
      <c r="BH77" s="1278"/>
      <c r="BI77" s="1278"/>
      <c r="BJ77" s="1278"/>
      <c r="BK77" s="1278"/>
      <c r="BL77" s="1278"/>
      <c r="BM77" s="1278"/>
      <c r="BN77" s="1278"/>
      <c r="BO77" s="1278"/>
      <c r="BP77" s="1279">
        <v>46.8</v>
      </c>
      <c r="BQ77" s="1279"/>
      <c r="BR77" s="1279"/>
      <c r="BS77" s="1279"/>
      <c r="BT77" s="1279"/>
      <c r="BU77" s="1279"/>
      <c r="BV77" s="1279"/>
      <c r="BW77" s="1279"/>
      <c r="BX77" s="1279">
        <v>48.4</v>
      </c>
      <c r="BY77" s="1279"/>
      <c r="BZ77" s="1279"/>
      <c r="CA77" s="1279"/>
      <c r="CB77" s="1279"/>
      <c r="CC77" s="1279"/>
      <c r="CD77" s="1279"/>
      <c r="CE77" s="1279"/>
      <c r="CF77" s="1279">
        <v>43</v>
      </c>
      <c r="CG77" s="1279"/>
      <c r="CH77" s="1279"/>
      <c r="CI77" s="1279"/>
      <c r="CJ77" s="1279"/>
      <c r="CK77" s="1279"/>
      <c r="CL77" s="1279"/>
      <c r="CM77" s="1279"/>
      <c r="CN77" s="1279">
        <v>32.4</v>
      </c>
      <c r="CO77" s="1279"/>
      <c r="CP77" s="1279"/>
      <c r="CQ77" s="1279"/>
      <c r="CR77" s="1279"/>
      <c r="CS77" s="1279"/>
      <c r="CT77" s="1279"/>
      <c r="CU77" s="1279"/>
      <c r="CV77" s="1279">
        <v>20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608</v>
      </c>
      <c r="BC79" s="1278"/>
      <c r="BD79" s="1278"/>
      <c r="BE79" s="1278"/>
      <c r="BF79" s="1278"/>
      <c r="BG79" s="1278"/>
      <c r="BH79" s="1278"/>
      <c r="BI79" s="1278"/>
      <c r="BJ79" s="1278"/>
      <c r="BK79" s="1278"/>
      <c r="BL79" s="1278"/>
      <c r="BM79" s="1278"/>
      <c r="BN79" s="1278"/>
      <c r="BO79" s="1278"/>
      <c r="BP79" s="1279">
        <v>9.9</v>
      </c>
      <c r="BQ79" s="1279"/>
      <c r="BR79" s="1279"/>
      <c r="BS79" s="1279"/>
      <c r="BT79" s="1279"/>
      <c r="BU79" s="1279"/>
      <c r="BV79" s="1279"/>
      <c r="BW79" s="1279"/>
      <c r="BX79" s="1279">
        <v>9.9</v>
      </c>
      <c r="BY79" s="1279"/>
      <c r="BZ79" s="1279"/>
      <c r="CA79" s="1279"/>
      <c r="CB79" s="1279"/>
      <c r="CC79" s="1279"/>
      <c r="CD79" s="1279"/>
      <c r="CE79" s="1279"/>
      <c r="CF79" s="1279">
        <v>9.9</v>
      </c>
      <c r="CG79" s="1279"/>
      <c r="CH79" s="1279"/>
      <c r="CI79" s="1279"/>
      <c r="CJ79" s="1279"/>
      <c r="CK79" s="1279"/>
      <c r="CL79" s="1279"/>
      <c r="CM79" s="1279"/>
      <c r="CN79" s="1279">
        <v>9.5</v>
      </c>
      <c r="CO79" s="1279"/>
      <c r="CP79" s="1279"/>
      <c r="CQ79" s="1279"/>
      <c r="CR79" s="1279"/>
      <c r="CS79" s="1279"/>
      <c r="CT79" s="1279"/>
      <c r="CU79" s="1279"/>
      <c r="CV79" s="1279">
        <v>9.5</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X2GDmNT8ZtUOBhi4oJBr9/KQG3hYQI7+z8IiA1CPSQMVWn4hh1kA/2RHIBK3zszSCjqASkExL651KbmhZI9+OQ==" saltValue="ncMShB6yOd+OlYxPaCbwd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V64" sqref="AV6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B/JD6kAdU/ufmKYvJN98pUIm3bG+Xuoq6WhFLmNWkC/j8CDI2K4lv0qRJZc9HEaZCFQ920fUvRc1n0oo6iuKQQ==" saltValue="cvK2OnrferFoDWGqMgRU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V64" sqref="AV6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WA/j2frhJANXsNqGv+WQBicD/+BVxqH+jrY6IkJfpoclqou+ed6yJAyEfAkKgC5prm/6nePpVVGXhKz3MB9zfg==" saltValue="ZxMskLhM46iAWr5ZIqfP7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141328</v>
      </c>
      <c r="E3" s="153"/>
      <c r="F3" s="154">
        <v>113913</v>
      </c>
      <c r="G3" s="155"/>
      <c r="H3" s="156"/>
    </row>
    <row r="4" spans="1:8" x14ac:dyDescent="0.15">
      <c r="A4" s="157"/>
      <c r="B4" s="158"/>
      <c r="C4" s="159"/>
      <c r="D4" s="160">
        <v>68006</v>
      </c>
      <c r="E4" s="161"/>
      <c r="F4" s="162">
        <v>53160</v>
      </c>
      <c r="G4" s="163"/>
      <c r="H4" s="164"/>
    </row>
    <row r="5" spans="1:8" x14ac:dyDescent="0.15">
      <c r="A5" s="145" t="s">
        <v>547</v>
      </c>
      <c r="B5" s="150"/>
      <c r="C5" s="151"/>
      <c r="D5" s="152">
        <v>188721</v>
      </c>
      <c r="E5" s="153"/>
      <c r="F5" s="154">
        <v>115050</v>
      </c>
      <c r="G5" s="155"/>
      <c r="H5" s="156"/>
    </row>
    <row r="6" spans="1:8" x14ac:dyDescent="0.15">
      <c r="A6" s="157"/>
      <c r="B6" s="158"/>
      <c r="C6" s="159"/>
      <c r="D6" s="160">
        <v>75575</v>
      </c>
      <c r="E6" s="161"/>
      <c r="F6" s="162">
        <v>53792</v>
      </c>
      <c r="G6" s="163"/>
      <c r="H6" s="164"/>
    </row>
    <row r="7" spans="1:8" x14ac:dyDescent="0.15">
      <c r="A7" s="145" t="s">
        <v>548</v>
      </c>
      <c r="B7" s="150"/>
      <c r="C7" s="151"/>
      <c r="D7" s="152">
        <v>133405</v>
      </c>
      <c r="E7" s="153"/>
      <c r="F7" s="154">
        <v>118252</v>
      </c>
      <c r="G7" s="155"/>
      <c r="H7" s="156"/>
    </row>
    <row r="8" spans="1:8" x14ac:dyDescent="0.15">
      <c r="A8" s="157"/>
      <c r="B8" s="158"/>
      <c r="C8" s="159"/>
      <c r="D8" s="160">
        <v>65632</v>
      </c>
      <c r="E8" s="161"/>
      <c r="F8" s="162">
        <v>49994</v>
      </c>
      <c r="G8" s="163"/>
      <c r="H8" s="164"/>
    </row>
    <row r="9" spans="1:8" x14ac:dyDescent="0.15">
      <c r="A9" s="145" t="s">
        <v>549</v>
      </c>
      <c r="B9" s="150"/>
      <c r="C9" s="151"/>
      <c r="D9" s="152">
        <v>205717</v>
      </c>
      <c r="E9" s="153"/>
      <c r="F9" s="154">
        <v>120302</v>
      </c>
      <c r="G9" s="155"/>
      <c r="H9" s="156"/>
    </row>
    <row r="10" spans="1:8" x14ac:dyDescent="0.15">
      <c r="A10" s="157"/>
      <c r="B10" s="158"/>
      <c r="C10" s="159"/>
      <c r="D10" s="160">
        <v>147361</v>
      </c>
      <c r="E10" s="161"/>
      <c r="F10" s="162">
        <v>59328</v>
      </c>
      <c r="G10" s="163"/>
      <c r="H10" s="164"/>
    </row>
    <row r="11" spans="1:8" x14ac:dyDescent="0.15">
      <c r="A11" s="145" t="s">
        <v>550</v>
      </c>
      <c r="B11" s="150"/>
      <c r="C11" s="151"/>
      <c r="D11" s="152">
        <v>199535</v>
      </c>
      <c r="E11" s="153"/>
      <c r="F11" s="154">
        <v>114841</v>
      </c>
      <c r="G11" s="155"/>
      <c r="H11" s="156"/>
    </row>
    <row r="12" spans="1:8" x14ac:dyDescent="0.15">
      <c r="A12" s="157"/>
      <c r="B12" s="158"/>
      <c r="C12" s="165"/>
      <c r="D12" s="160">
        <v>147163</v>
      </c>
      <c r="E12" s="161"/>
      <c r="F12" s="162">
        <v>51589</v>
      </c>
      <c r="G12" s="163"/>
      <c r="H12" s="164"/>
    </row>
    <row r="13" spans="1:8" x14ac:dyDescent="0.15">
      <c r="A13" s="145"/>
      <c r="B13" s="150"/>
      <c r="C13" s="166"/>
      <c r="D13" s="167">
        <v>173741</v>
      </c>
      <c r="E13" s="168"/>
      <c r="F13" s="169">
        <v>116472</v>
      </c>
      <c r="G13" s="170"/>
      <c r="H13" s="156"/>
    </row>
    <row r="14" spans="1:8" x14ac:dyDescent="0.15">
      <c r="A14" s="157"/>
      <c r="B14" s="158"/>
      <c r="C14" s="159"/>
      <c r="D14" s="160">
        <v>100747</v>
      </c>
      <c r="E14" s="161"/>
      <c r="F14" s="162">
        <v>53573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11.05</v>
      </c>
      <c r="C19" s="171">
        <f>ROUND(VALUE(SUBSTITUTE(実質収支比率等に係る経年分析!G$48,"▲","-")),2)</f>
        <v>9.4700000000000006</v>
      </c>
      <c r="D19" s="171">
        <f>ROUND(VALUE(SUBSTITUTE(実質収支比率等に係る経年分析!H$48,"▲","-")),2)</f>
        <v>14.89</v>
      </c>
      <c r="E19" s="171">
        <f>ROUND(VALUE(SUBSTITUTE(実質収支比率等に係る経年分析!I$48,"▲","-")),2)</f>
        <v>11.99</v>
      </c>
      <c r="F19" s="171">
        <f>ROUND(VALUE(SUBSTITUTE(実質収支比率等に係る経年分析!J$48,"▲","-")),2)</f>
        <v>18.62</v>
      </c>
    </row>
    <row r="20" spans="1:11" x14ac:dyDescent="0.15">
      <c r="A20" s="171" t="s">
        <v>55</v>
      </c>
      <c r="B20" s="171">
        <f>ROUND(VALUE(SUBSTITUTE(実質収支比率等に係る経年分析!F$47,"▲","-")),2)</f>
        <v>27.84</v>
      </c>
      <c r="C20" s="171">
        <f>ROUND(VALUE(SUBSTITUTE(実質収支比率等に係る経年分析!G$47,"▲","-")),2)</f>
        <v>28.68</v>
      </c>
      <c r="D20" s="171">
        <f>ROUND(VALUE(SUBSTITUTE(実質収支比率等に係る経年分析!H$47,"▲","-")),2)</f>
        <v>29.38</v>
      </c>
      <c r="E20" s="171">
        <f>ROUND(VALUE(SUBSTITUTE(実質収支比率等に係る経年分析!I$47,"▲","-")),2)</f>
        <v>28.73</v>
      </c>
      <c r="F20" s="171">
        <f>ROUND(VALUE(SUBSTITUTE(実質収支比率等に係る経年分析!J$47,"▲","-")),2)</f>
        <v>27.41</v>
      </c>
    </row>
    <row r="21" spans="1:11" x14ac:dyDescent="0.15">
      <c r="A21" s="171" t="s">
        <v>56</v>
      </c>
      <c r="B21" s="171">
        <f>IF(ISNUMBER(VALUE(SUBSTITUTE(実質収支比率等に係る経年分析!F$49,"▲","-"))),ROUND(VALUE(SUBSTITUTE(実質収支比率等に係る経年分析!F$49,"▲","-")),2),NA())</f>
        <v>-0.61</v>
      </c>
      <c r="C21" s="171">
        <f>IF(ISNUMBER(VALUE(SUBSTITUTE(実質収支比率等に係る経年分析!G$49,"▲","-"))),ROUND(VALUE(SUBSTITUTE(実質収支比率等に係る経年分析!G$49,"▲","-")),2),NA())</f>
        <v>-1.9</v>
      </c>
      <c r="D21" s="171">
        <f>IF(ISNUMBER(VALUE(SUBSTITUTE(実質収支比率等に係る経年分析!H$49,"▲","-"))),ROUND(VALUE(SUBSTITUTE(実質収支比率等に係る経年分析!H$49,"▲","-")),2),NA())</f>
        <v>5.21</v>
      </c>
      <c r="E21" s="171">
        <f>IF(ISNUMBER(VALUE(SUBSTITUTE(実質収支比率等に係る経年分析!I$49,"▲","-"))),ROUND(VALUE(SUBSTITUTE(実質収支比率等に係る経年分析!I$49,"▲","-")),2),NA())</f>
        <v>-2.56</v>
      </c>
      <c r="F21" s="171">
        <f>IF(ISNUMBER(VALUE(SUBSTITUTE(実質収支比率等に係る経年分析!J$49,"▲","-"))),ROUND(VALUE(SUBSTITUTE(実質収支比率等に係る経年分析!J$49,"▲","-")),2),NA())</f>
        <v>7.19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0.28000000000000003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0.28000000000000003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3.56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0.14000000000000001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1.1100000000000001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6.13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9.4600000000000009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18.61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1352</v>
      </c>
      <c r="E42" s="173"/>
      <c r="F42" s="173"/>
      <c r="G42" s="173">
        <f>'実質公債費比率（分子）の構造'!L$52</f>
        <v>1224</v>
      </c>
      <c r="H42" s="173"/>
      <c r="I42" s="173"/>
      <c r="J42" s="173">
        <f>'実質公債費比率（分子）の構造'!M$52</f>
        <v>1147</v>
      </c>
      <c r="K42" s="173"/>
      <c r="L42" s="173"/>
      <c r="M42" s="173">
        <f>'実質公債費比率（分子）の構造'!N$52</f>
        <v>1115</v>
      </c>
      <c r="N42" s="173"/>
      <c r="O42" s="173"/>
      <c r="P42" s="173">
        <f>'実質公債費比率（分子）の構造'!O$52</f>
        <v>1032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2</v>
      </c>
      <c r="O44" s="173"/>
      <c r="P44" s="173"/>
    </row>
    <row r="45" spans="1:16" x14ac:dyDescent="0.15">
      <c r="A45" s="173" t="s">
        <v>66</v>
      </c>
      <c r="B45" s="173">
        <f>'実質公債費比率（分子）の構造'!K$49</f>
        <v>43</v>
      </c>
      <c r="C45" s="173"/>
      <c r="D45" s="173"/>
      <c r="E45" s="173">
        <f>'実質公債費比率（分子）の構造'!L$49</f>
        <v>45</v>
      </c>
      <c r="F45" s="173"/>
      <c r="G45" s="173"/>
      <c r="H45" s="173">
        <f>'実質公債費比率（分子）の構造'!M$49</f>
        <v>45</v>
      </c>
      <c r="I45" s="173"/>
      <c r="J45" s="173"/>
      <c r="K45" s="173">
        <f>'実質公債費比率（分子）の構造'!N$49</f>
        <v>44</v>
      </c>
      <c r="L45" s="173"/>
      <c r="M45" s="173"/>
      <c r="N45" s="173">
        <f>'実質公債費比率（分子）の構造'!O$49</f>
        <v>42</v>
      </c>
      <c r="O45" s="173"/>
      <c r="P45" s="173"/>
    </row>
    <row r="46" spans="1:16" x14ac:dyDescent="0.15">
      <c r="A46" s="173" t="s">
        <v>67</v>
      </c>
      <c r="B46" s="173">
        <f>'実質公債費比率（分子）の構造'!K$48</f>
        <v>371</v>
      </c>
      <c r="C46" s="173"/>
      <c r="D46" s="173"/>
      <c r="E46" s="173">
        <f>'実質公債費比率（分子）の構造'!L$48</f>
        <v>409</v>
      </c>
      <c r="F46" s="173"/>
      <c r="G46" s="173"/>
      <c r="H46" s="173">
        <f>'実質公債費比率（分子）の構造'!M$48</f>
        <v>411</v>
      </c>
      <c r="I46" s="173"/>
      <c r="J46" s="173"/>
      <c r="K46" s="173">
        <f>'実質公債費比率（分子）の構造'!N$48</f>
        <v>408</v>
      </c>
      <c r="L46" s="173"/>
      <c r="M46" s="173"/>
      <c r="N46" s="173">
        <f>'実質公債費比率（分子）の構造'!O$48</f>
        <v>418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1479</v>
      </c>
      <c r="C49" s="173"/>
      <c r="D49" s="173"/>
      <c r="E49" s="173">
        <f>'実質公債費比率（分子）の構造'!L$45</f>
        <v>1220</v>
      </c>
      <c r="F49" s="173"/>
      <c r="G49" s="173"/>
      <c r="H49" s="173">
        <f>'実質公債費比率（分子）の構造'!M$45</f>
        <v>1098</v>
      </c>
      <c r="I49" s="173"/>
      <c r="J49" s="173"/>
      <c r="K49" s="173">
        <f>'実質公債費比率（分子）の構造'!N$45</f>
        <v>1065</v>
      </c>
      <c r="L49" s="173"/>
      <c r="M49" s="173"/>
      <c r="N49" s="173">
        <f>'実質公債費比率（分子）の構造'!O$45</f>
        <v>978</v>
      </c>
      <c r="O49" s="173"/>
      <c r="P49" s="173"/>
    </row>
    <row r="50" spans="1:16" x14ac:dyDescent="0.15">
      <c r="A50" s="173" t="s">
        <v>71</v>
      </c>
      <c r="B50" s="173" t="e">
        <f>NA()</f>
        <v>#N/A</v>
      </c>
      <c r="C50" s="173">
        <f>IF(ISNUMBER('実質公債費比率（分子）の構造'!K$53),'実質公債費比率（分子）の構造'!K$53,NA())</f>
        <v>543</v>
      </c>
      <c r="D50" s="173" t="e">
        <f>NA()</f>
        <v>#N/A</v>
      </c>
      <c r="E50" s="173" t="e">
        <f>NA()</f>
        <v>#N/A</v>
      </c>
      <c r="F50" s="173">
        <f>IF(ISNUMBER('実質公債費比率（分子）の構造'!L$53),'実質公債費比率（分子）の構造'!L$53,NA())</f>
        <v>452</v>
      </c>
      <c r="G50" s="173" t="e">
        <f>NA()</f>
        <v>#N/A</v>
      </c>
      <c r="H50" s="173" t="e">
        <f>NA()</f>
        <v>#N/A</v>
      </c>
      <c r="I50" s="173">
        <f>IF(ISNUMBER('実質公債費比率（分子）の構造'!M$53),'実質公債費比率（分子）の構造'!M$53,NA())</f>
        <v>409</v>
      </c>
      <c r="J50" s="173" t="e">
        <f>NA()</f>
        <v>#N/A</v>
      </c>
      <c r="K50" s="173" t="e">
        <f>NA()</f>
        <v>#N/A</v>
      </c>
      <c r="L50" s="173">
        <f>IF(ISNUMBER('実質公債費比率（分子）の構造'!N$53),'実質公債費比率（分子）の構造'!N$53,NA())</f>
        <v>404</v>
      </c>
      <c r="M50" s="173" t="e">
        <f>NA()</f>
        <v>#N/A</v>
      </c>
      <c r="N50" s="173" t="e">
        <f>NA()</f>
        <v>#N/A</v>
      </c>
      <c r="O50" s="173">
        <f>IF(ISNUMBER('実質公債費比率（分子）の構造'!O$53),'実質公債費比率（分子）の構造'!O$53,NA())</f>
        <v>408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11432</v>
      </c>
      <c r="E56" s="172"/>
      <c r="F56" s="172"/>
      <c r="G56" s="172">
        <f>'将来負担比率（分子）の構造'!J$52</f>
        <v>10706</v>
      </c>
      <c r="H56" s="172"/>
      <c r="I56" s="172"/>
      <c r="J56" s="172">
        <f>'将来負担比率（分子）の構造'!K$52</f>
        <v>11030</v>
      </c>
      <c r="K56" s="172"/>
      <c r="L56" s="172"/>
      <c r="M56" s="172">
        <f>'将来負担比率（分子）の構造'!L$52</f>
        <v>10918</v>
      </c>
      <c r="N56" s="172"/>
      <c r="O56" s="172"/>
      <c r="P56" s="172">
        <f>'将来負担比率（分子）の構造'!M$52</f>
        <v>10787</v>
      </c>
    </row>
    <row r="57" spans="1:16" x14ac:dyDescent="0.15">
      <c r="A57" s="172" t="s">
        <v>42</v>
      </c>
      <c r="B57" s="172"/>
      <c r="C57" s="172"/>
      <c r="D57" s="172">
        <f>'将来負担比率（分子）の構造'!I$51</f>
        <v>37</v>
      </c>
      <c r="E57" s="172"/>
      <c r="F57" s="172"/>
      <c r="G57" s="172">
        <f>'将来負担比率（分子）の構造'!J$51</f>
        <v>35</v>
      </c>
      <c r="H57" s="172"/>
      <c r="I57" s="172"/>
      <c r="J57" s="172">
        <f>'将来負担比率（分子）の構造'!K$51</f>
        <v>33</v>
      </c>
      <c r="K57" s="172"/>
      <c r="L57" s="172"/>
      <c r="M57" s="172">
        <f>'将来負担比率（分子）の構造'!L$51</f>
        <v>31</v>
      </c>
      <c r="N57" s="172"/>
      <c r="O57" s="172"/>
      <c r="P57" s="172">
        <f>'将来負担比率（分子）の構造'!M$51</f>
        <v>29</v>
      </c>
    </row>
    <row r="58" spans="1:16" x14ac:dyDescent="0.15">
      <c r="A58" s="172" t="s">
        <v>41</v>
      </c>
      <c r="B58" s="172"/>
      <c r="C58" s="172"/>
      <c r="D58" s="172">
        <f>'将来負担比率（分子）の構造'!I$50</f>
        <v>4862</v>
      </c>
      <c r="E58" s="172"/>
      <c r="F58" s="172"/>
      <c r="G58" s="172">
        <f>'将来負担比率（分子）の構造'!J$50</f>
        <v>4971</v>
      </c>
      <c r="H58" s="172"/>
      <c r="I58" s="172"/>
      <c r="J58" s="172">
        <f>'将来負担比率（分子）の構造'!K$50</f>
        <v>5044</v>
      </c>
      <c r="K58" s="172"/>
      <c r="L58" s="172"/>
      <c r="M58" s="172">
        <f>'将来負担比率（分子）の構造'!L$50</f>
        <v>5122</v>
      </c>
      <c r="N58" s="172"/>
      <c r="O58" s="172"/>
      <c r="P58" s="172">
        <f>'将来負担比率（分子）の構造'!M$50</f>
        <v>5360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1179</v>
      </c>
      <c r="C62" s="172"/>
      <c r="D62" s="172"/>
      <c r="E62" s="172">
        <f>'将来負担比率（分子）の構造'!J$45</f>
        <v>1181</v>
      </c>
      <c r="F62" s="172"/>
      <c r="G62" s="172"/>
      <c r="H62" s="172">
        <f>'将来負担比率（分子）の構造'!K$45</f>
        <v>1144</v>
      </c>
      <c r="I62" s="172"/>
      <c r="J62" s="172"/>
      <c r="K62" s="172">
        <f>'将来負担比率（分子）の構造'!L$45</f>
        <v>1105</v>
      </c>
      <c r="L62" s="172"/>
      <c r="M62" s="172"/>
      <c r="N62" s="172">
        <f>'将来負担比率（分子）の構造'!M$45</f>
        <v>962</v>
      </c>
      <c r="O62" s="172"/>
      <c r="P62" s="172"/>
    </row>
    <row r="63" spans="1:16" x14ac:dyDescent="0.15">
      <c r="A63" s="172" t="s">
        <v>34</v>
      </c>
      <c r="B63" s="172">
        <f>'将来負担比率（分子）の構造'!I$44</f>
        <v>819</v>
      </c>
      <c r="C63" s="172"/>
      <c r="D63" s="172"/>
      <c r="E63" s="172">
        <f>'将来負担比率（分子）の構造'!J$44</f>
        <v>793</v>
      </c>
      <c r="F63" s="172"/>
      <c r="G63" s="172"/>
      <c r="H63" s="172">
        <f>'将来負担比率（分子）の構造'!K$44</f>
        <v>751</v>
      </c>
      <c r="I63" s="172"/>
      <c r="J63" s="172"/>
      <c r="K63" s="172">
        <f>'将来負担比率（分子）の構造'!L$44</f>
        <v>702</v>
      </c>
      <c r="L63" s="172"/>
      <c r="M63" s="172"/>
      <c r="N63" s="172">
        <f>'将来負担比率（分子）の構造'!M$44</f>
        <v>636</v>
      </c>
      <c r="O63" s="172"/>
      <c r="P63" s="172"/>
    </row>
    <row r="64" spans="1:16" x14ac:dyDescent="0.15">
      <c r="A64" s="172" t="s">
        <v>33</v>
      </c>
      <c r="B64" s="172">
        <f>'将来負担比率（分子）の構造'!I$43</f>
        <v>5411</v>
      </c>
      <c r="C64" s="172"/>
      <c r="D64" s="172"/>
      <c r="E64" s="172">
        <f>'将来負担比率（分子）の構造'!J$43</f>
        <v>5389</v>
      </c>
      <c r="F64" s="172"/>
      <c r="G64" s="172"/>
      <c r="H64" s="172">
        <f>'将来負担比率（分子）の構造'!K$43</f>
        <v>5316</v>
      </c>
      <c r="I64" s="172"/>
      <c r="J64" s="172"/>
      <c r="K64" s="172">
        <f>'将来負担比率（分子）の構造'!L$43</f>
        <v>5013</v>
      </c>
      <c r="L64" s="172"/>
      <c r="M64" s="172"/>
      <c r="N64" s="172">
        <f>'将来負担比率（分子）の構造'!M$43</f>
        <v>4833</v>
      </c>
      <c r="O64" s="172"/>
      <c r="P64" s="172"/>
    </row>
    <row r="65" spans="1:16" x14ac:dyDescent="0.15">
      <c r="A65" s="172" t="s">
        <v>32</v>
      </c>
      <c r="B65" s="172">
        <f>'将来負担比率（分子）の構造'!I$42</f>
        <v>15</v>
      </c>
      <c r="C65" s="172"/>
      <c r="D65" s="172"/>
      <c r="E65" s="172">
        <f>'将来負担比率（分子）の構造'!J$42</f>
        <v>15</v>
      </c>
      <c r="F65" s="172"/>
      <c r="G65" s="172"/>
      <c r="H65" s="172">
        <f>'将来負担比率（分子）の構造'!K$42</f>
        <v>14</v>
      </c>
      <c r="I65" s="172"/>
      <c r="J65" s="172"/>
      <c r="K65" s="172">
        <f>'将来負担比率（分子）の構造'!L$42</f>
        <v>11</v>
      </c>
      <c r="L65" s="172"/>
      <c r="M65" s="172"/>
      <c r="N65" s="172">
        <f>'将来負担比率（分子）の構造'!M$42</f>
        <v>8</v>
      </c>
      <c r="O65" s="172"/>
      <c r="P65" s="172"/>
    </row>
    <row r="66" spans="1:16" x14ac:dyDescent="0.15">
      <c r="A66" s="172" t="s">
        <v>31</v>
      </c>
      <c r="B66" s="172">
        <f>'将来負担比率（分子）の構造'!I$41</f>
        <v>9926</v>
      </c>
      <c r="C66" s="172"/>
      <c r="D66" s="172"/>
      <c r="E66" s="172">
        <f>'将来負担比率（分子）の構造'!J$41</f>
        <v>9877</v>
      </c>
      <c r="F66" s="172"/>
      <c r="G66" s="172"/>
      <c r="H66" s="172">
        <f>'将来負担比率（分子）の構造'!K$41</f>
        <v>9731</v>
      </c>
      <c r="I66" s="172"/>
      <c r="J66" s="172"/>
      <c r="K66" s="172">
        <f>'将来負担比率（分子）の構造'!L$41</f>
        <v>10344</v>
      </c>
      <c r="L66" s="172"/>
      <c r="M66" s="172"/>
      <c r="N66" s="172">
        <f>'将来負担比率（分子）の構造'!M$41</f>
        <v>10793</v>
      </c>
      <c r="O66" s="172"/>
      <c r="P66" s="172"/>
    </row>
    <row r="67" spans="1:16" x14ac:dyDescent="0.15">
      <c r="A67" s="172" t="s">
        <v>75</v>
      </c>
      <c r="B67" s="172" t="e">
        <f>NA()</f>
        <v>#N/A</v>
      </c>
      <c r="C67" s="172">
        <f>IF(ISNUMBER('将来負担比率（分子）の構造'!I$53), IF('将来負担比率（分子）の構造'!I$53 &lt; 0, 0, '将来負担比率（分子）の構造'!I$53), NA())</f>
        <v>1018</v>
      </c>
      <c r="D67" s="172" t="e">
        <f>NA()</f>
        <v>#N/A</v>
      </c>
      <c r="E67" s="172" t="e">
        <f>NA()</f>
        <v>#N/A</v>
      </c>
      <c r="F67" s="172">
        <f>IF(ISNUMBER('将来負担比率（分子）の構造'!J$53), IF('将来負担比率（分子）の構造'!J$53 &lt; 0, 0, '将来負担比率（分子）の構造'!J$53), NA())</f>
        <v>1544</v>
      </c>
      <c r="G67" s="172" t="e">
        <f>NA()</f>
        <v>#N/A</v>
      </c>
      <c r="H67" s="172" t="e">
        <f>NA()</f>
        <v>#N/A</v>
      </c>
      <c r="I67" s="172">
        <f>IF(ISNUMBER('将来負担比率（分子）の構造'!K$53), IF('将来負担比率（分子）の構造'!K$53 &lt; 0, 0, '将来負担比率（分子）の構造'!K$53), NA())</f>
        <v>849</v>
      </c>
      <c r="J67" s="172" t="e">
        <f>NA()</f>
        <v>#N/A</v>
      </c>
      <c r="K67" s="172" t="e">
        <f>NA()</f>
        <v>#N/A</v>
      </c>
      <c r="L67" s="172">
        <f>IF(ISNUMBER('将来負担比率（分子）の構造'!L$53), IF('将来負担比率（分子）の構造'!L$53 &lt; 0, 0, '将来負担比率（分子）の構造'!L$53), NA())</f>
        <v>1104</v>
      </c>
      <c r="M67" s="172" t="e">
        <f>NA()</f>
        <v>#N/A</v>
      </c>
      <c r="N67" s="172" t="e">
        <f>NA()</f>
        <v>#N/A</v>
      </c>
      <c r="O67" s="172">
        <f>IF(ISNUMBER('将来負担比率（分子）の構造'!M$53), IF('将来負担比率（分子）の構造'!M$53 &lt; 0, 0, '将来負担比率（分子）の構造'!M$53), NA())</f>
        <v>1057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1484</v>
      </c>
      <c r="C72" s="176">
        <f>基金残高に係る経年分析!G55</f>
        <v>1484</v>
      </c>
      <c r="D72" s="176">
        <f>基金残高に係る経年分析!H55</f>
        <v>1485</v>
      </c>
    </row>
    <row r="73" spans="1:16" x14ac:dyDescent="0.15">
      <c r="A73" s="175" t="s">
        <v>78</v>
      </c>
      <c r="B73" s="176">
        <f>基金残高に係る経年分析!F56</f>
        <v>484</v>
      </c>
      <c r="C73" s="176">
        <f>基金残高に係る経年分析!G56</f>
        <v>484</v>
      </c>
      <c r="D73" s="176">
        <f>基金残高に係る経年分析!H56</f>
        <v>538</v>
      </c>
    </row>
    <row r="74" spans="1:16" x14ac:dyDescent="0.15">
      <c r="A74" s="175" t="s">
        <v>79</v>
      </c>
      <c r="B74" s="176">
        <f>基金残高に係る経年分析!F57</f>
        <v>3677</v>
      </c>
      <c r="C74" s="176">
        <f>基金残高に係る経年分析!G57</f>
        <v>3730</v>
      </c>
      <c r="D74" s="176">
        <f>基金残高に係る経年分析!H57</f>
        <v>3892</v>
      </c>
    </row>
  </sheetData>
  <sheetProtection algorithmName="SHA-512" hashValue="cNfPcX4JXEMA8tCvO+VxjI3VEGJV0qrY8dZOeog4rByHaKowmlhmgyublXyDiAUn48DxttyXtSERg0oibhE1Sg==" saltValue="sSnGep9pjpfFNmL2hag4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215</v>
      </c>
      <c r="DI1" s="747"/>
      <c r="DJ1" s="747"/>
      <c r="DK1" s="747"/>
      <c r="DL1" s="747"/>
      <c r="DM1" s="747"/>
      <c r="DN1" s="748"/>
      <c r="DO1" s="212"/>
      <c r="DP1" s="746" t="s">
        <v>216</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220</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49" t="s">
        <v>224</v>
      </c>
      <c r="AQ4" s="749"/>
      <c r="AR4" s="749"/>
      <c r="AS4" s="749"/>
      <c r="AT4" s="749"/>
      <c r="AU4" s="749"/>
      <c r="AV4" s="749"/>
      <c r="AW4" s="749"/>
      <c r="AX4" s="749"/>
      <c r="AY4" s="749"/>
      <c r="AZ4" s="749"/>
      <c r="BA4" s="749"/>
      <c r="BB4" s="749"/>
      <c r="BC4" s="749"/>
      <c r="BD4" s="749"/>
      <c r="BE4" s="749"/>
      <c r="BF4" s="749"/>
      <c r="BG4" s="749" t="s">
        <v>225</v>
      </c>
      <c r="BH4" s="749"/>
      <c r="BI4" s="749"/>
      <c r="BJ4" s="749"/>
      <c r="BK4" s="749"/>
      <c r="BL4" s="749"/>
      <c r="BM4" s="749"/>
      <c r="BN4" s="749"/>
      <c r="BO4" s="749" t="s">
        <v>222</v>
      </c>
      <c r="BP4" s="749"/>
      <c r="BQ4" s="749"/>
      <c r="BR4" s="749"/>
      <c r="BS4" s="749" t="s">
        <v>226</v>
      </c>
      <c r="BT4" s="749"/>
      <c r="BU4" s="749"/>
      <c r="BV4" s="749"/>
      <c r="BW4" s="749"/>
      <c r="BX4" s="749"/>
      <c r="BY4" s="749"/>
      <c r="BZ4" s="749"/>
      <c r="CA4" s="749"/>
      <c r="CB4" s="749"/>
      <c r="CD4" s="731" t="s">
        <v>227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7" t="s">
        <v>228</v>
      </c>
      <c r="C5" s="698"/>
      <c r="D5" s="698"/>
      <c r="E5" s="698"/>
      <c r="F5" s="698"/>
      <c r="G5" s="698"/>
      <c r="H5" s="698"/>
      <c r="I5" s="698"/>
      <c r="J5" s="698"/>
      <c r="K5" s="698"/>
      <c r="L5" s="698"/>
      <c r="M5" s="698"/>
      <c r="N5" s="698"/>
      <c r="O5" s="698"/>
      <c r="P5" s="698"/>
      <c r="Q5" s="699"/>
      <c r="R5" s="682">
        <v>1600302</v>
      </c>
      <c r="S5" s="683"/>
      <c r="T5" s="683"/>
      <c r="U5" s="683"/>
      <c r="V5" s="683"/>
      <c r="W5" s="683"/>
      <c r="X5" s="683"/>
      <c r="Y5" s="726"/>
      <c r="Z5" s="744">
        <v>15</v>
      </c>
      <c r="AA5" s="744"/>
      <c r="AB5" s="744"/>
      <c r="AC5" s="744"/>
      <c r="AD5" s="745">
        <v>1600302</v>
      </c>
      <c r="AE5" s="745"/>
      <c r="AF5" s="745"/>
      <c r="AG5" s="745"/>
      <c r="AH5" s="745"/>
      <c r="AI5" s="745"/>
      <c r="AJ5" s="745"/>
      <c r="AK5" s="745"/>
      <c r="AL5" s="727">
        <v>30</v>
      </c>
      <c r="AM5" s="702"/>
      <c r="AN5" s="702"/>
      <c r="AO5" s="728"/>
      <c r="AP5" s="697" t="s">
        <v>229</v>
      </c>
      <c r="AQ5" s="698"/>
      <c r="AR5" s="698"/>
      <c r="AS5" s="698"/>
      <c r="AT5" s="698"/>
      <c r="AU5" s="698"/>
      <c r="AV5" s="698"/>
      <c r="AW5" s="698"/>
      <c r="AX5" s="698"/>
      <c r="AY5" s="698"/>
      <c r="AZ5" s="698"/>
      <c r="BA5" s="698"/>
      <c r="BB5" s="698"/>
      <c r="BC5" s="698"/>
      <c r="BD5" s="698"/>
      <c r="BE5" s="698"/>
      <c r="BF5" s="699"/>
      <c r="BG5" s="629">
        <v>1585581</v>
      </c>
      <c r="BH5" s="630"/>
      <c r="BI5" s="630"/>
      <c r="BJ5" s="630"/>
      <c r="BK5" s="630"/>
      <c r="BL5" s="630"/>
      <c r="BM5" s="630"/>
      <c r="BN5" s="631"/>
      <c r="BO5" s="656">
        <v>99.1</v>
      </c>
      <c r="BP5" s="656"/>
      <c r="BQ5" s="656"/>
      <c r="BR5" s="656"/>
      <c r="BS5" s="657" t="s">
        <v>129</v>
      </c>
      <c r="BT5" s="657"/>
      <c r="BU5" s="657"/>
      <c r="BV5" s="657"/>
      <c r="BW5" s="657"/>
      <c r="BX5" s="657"/>
      <c r="BY5" s="657"/>
      <c r="BZ5" s="657"/>
      <c r="CA5" s="657"/>
      <c r="CB5" s="715"/>
      <c r="CD5" s="731" t="s">
        <v>224</v>
      </c>
      <c r="CE5" s="732"/>
      <c r="CF5" s="732"/>
      <c r="CG5" s="732"/>
      <c r="CH5" s="732"/>
      <c r="CI5" s="732"/>
      <c r="CJ5" s="732"/>
      <c r="CK5" s="732"/>
      <c r="CL5" s="732"/>
      <c r="CM5" s="732"/>
      <c r="CN5" s="732"/>
      <c r="CO5" s="732"/>
      <c r="CP5" s="732"/>
      <c r="CQ5" s="733"/>
      <c r="CR5" s="731" t="s">
        <v>230</v>
      </c>
      <c r="CS5" s="732"/>
      <c r="CT5" s="732"/>
      <c r="CU5" s="732"/>
      <c r="CV5" s="732"/>
      <c r="CW5" s="732"/>
      <c r="CX5" s="732"/>
      <c r="CY5" s="733"/>
      <c r="CZ5" s="731" t="s">
        <v>222</v>
      </c>
      <c r="DA5" s="732"/>
      <c r="DB5" s="732"/>
      <c r="DC5" s="733"/>
      <c r="DD5" s="731" t="s">
        <v>231</v>
      </c>
      <c r="DE5" s="732"/>
      <c r="DF5" s="732"/>
      <c r="DG5" s="732"/>
      <c r="DH5" s="732"/>
      <c r="DI5" s="732"/>
      <c r="DJ5" s="732"/>
      <c r="DK5" s="732"/>
      <c r="DL5" s="732"/>
      <c r="DM5" s="732"/>
      <c r="DN5" s="732"/>
      <c r="DO5" s="732"/>
      <c r="DP5" s="733"/>
      <c r="DQ5" s="731" t="s">
        <v>232</v>
      </c>
      <c r="DR5" s="732"/>
      <c r="DS5" s="732"/>
      <c r="DT5" s="732"/>
      <c r="DU5" s="732"/>
      <c r="DV5" s="732"/>
      <c r="DW5" s="732"/>
      <c r="DX5" s="732"/>
      <c r="DY5" s="732"/>
      <c r="DZ5" s="732"/>
      <c r="EA5" s="732"/>
      <c r="EB5" s="732"/>
      <c r="EC5" s="733"/>
    </row>
    <row r="6" spans="2:143" ht="11.25" customHeight="1" x14ac:dyDescent="0.15">
      <c r="B6" s="626" t="s">
        <v>233</v>
      </c>
      <c r="C6" s="627"/>
      <c r="D6" s="627"/>
      <c r="E6" s="627"/>
      <c r="F6" s="627"/>
      <c r="G6" s="627"/>
      <c r="H6" s="627"/>
      <c r="I6" s="627"/>
      <c r="J6" s="627"/>
      <c r="K6" s="627"/>
      <c r="L6" s="627"/>
      <c r="M6" s="627"/>
      <c r="N6" s="627"/>
      <c r="O6" s="627"/>
      <c r="P6" s="627"/>
      <c r="Q6" s="628"/>
      <c r="R6" s="629">
        <v>86182</v>
      </c>
      <c r="S6" s="630"/>
      <c r="T6" s="630"/>
      <c r="U6" s="630"/>
      <c r="V6" s="630"/>
      <c r="W6" s="630"/>
      <c r="X6" s="630"/>
      <c r="Y6" s="631"/>
      <c r="Z6" s="656">
        <v>0.8</v>
      </c>
      <c r="AA6" s="656"/>
      <c r="AB6" s="656"/>
      <c r="AC6" s="656"/>
      <c r="AD6" s="657">
        <v>86182</v>
      </c>
      <c r="AE6" s="657"/>
      <c r="AF6" s="657"/>
      <c r="AG6" s="657"/>
      <c r="AH6" s="657"/>
      <c r="AI6" s="657"/>
      <c r="AJ6" s="657"/>
      <c r="AK6" s="657"/>
      <c r="AL6" s="632">
        <v>1.6</v>
      </c>
      <c r="AM6" s="633"/>
      <c r="AN6" s="633"/>
      <c r="AO6" s="658"/>
      <c r="AP6" s="626" t="s">
        <v>234</v>
      </c>
      <c r="AQ6" s="627"/>
      <c r="AR6" s="627"/>
      <c r="AS6" s="627"/>
      <c r="AT6" s="627"/>
      <c r="AU6" s="627"/>
      <c r="AV6" s="627"/>
      <c r="AW6" s="627"/>
      <c r="AX6" s="627"/>
      <c r="AY6" s="627"/>
      <c r="AZ6" s="627"/>
      <c r="BA6" s="627"/>
      <c r="BB6" s="627"/>
      <c r="BC6" s="627"/>
      <c r="BD6" s="627"/>
      <c r="BE6" s="627"/>
      <c r="BF6" s="628"/>
      <c r="BG6" s="629">
        <v>1585581</v>
      </c>
      <c r="BH6" s="630"/>
      <c r="BI6" s="630"/>
      <c r="BJ6" s="630"/>
      <c r="BK6" s="630"/>
      <c r="BL6" s="630"/>
      <c r="BM6" s="630"/>
      <c r="BN6" s="631"/>
      <c r="BO6" s="656">
        <v>99.1</v>
      </c>
      <c r="BP6" s="656"/>
      <c r="BQ6" s="656"/>
      <c r="BR6" s="656"/>
      <c r="BS6" s="657" t="s">
        <v>129</v>
      </c>
      <c r="BT6" s="657"/>
      <c r="BU6" s="657"/>
      <c r="BV6" s="657"/>
      <c r="BW6" s="657"/>
      <c r="BX6" s="657"/>
      <c r="BY6" s="657"/>
      <c r="BZ6" s="657"/>
      <c r="CA6" s="657"/>
      <c r="CB6" s="715"/>
      <c r="CD6" s="685" t="s">
        <v>235</v>
      </c>
      <c r="CE6" s="686"/>
      <c r="CF6" s="686"/>
      <c r="CG6" s="686"/>
      <c r="CH6" s="686"/>
      <c r="CI6" s="686"/>
      <c r="CJ6" s="686"/>
      <c r="CK6" s="686"/>
      <c r="CL6" s="686"/>
      <c r="CM6" s="686"/>
      <c r="CN6" s="686"/>
      <c r="CO6" s="686"/>
      <c r="CP6" s="686"/>
      <c r="CQ6" s="687"/>
      <c r="CR6" s="629">
        <v>72417</v>
      </c>
      <c r="CS6" s="630"/>
      <c r="CT6" s="630"/>
      <c r="CU6" s="630"/>
      <c r="CV6" s="630"/>
      <c r="CW6" s="630"/>
      <c r="CX6" s="630"/>
      <c r="CY6" s="631"/>
      <c r="CZ6" s="727">
        <v>0.8</v>
      </c>
      <c r="DA6" s="702"/>
      <c r="DB6" s="702"/>
      <c r="DC6" s="730"/>
      <c r="DD6" s="635" t="s">
        <v>129</v>
      </c>
      <c r="DE6" s="630"/>
      <c r="DF6" s="630"/>
      <c r="DG6" s="630"/>
      <c r="DH6" s="630"/>
      <c r="DI6" s="630"/>
      <c r="DJ6" s="630"/>
      <c r="DK6" s="630"/>
      <c r="DL6" s="630"/>
      <c r="DM6" s="630"/>
      <c r="DN6" s="630"/>
      <c r="DO6" s="630"/>
      <c r="DP6" s="631"/>
      <c r="DQ6" s="635">
        <v>72417</v>
      </c>
      <c r="DR6" s="630"/>
      <c r="DS6" s="630"/>
      <c r="DT6" s="630"/>
      <c r="DU6" s="630"/>
      <c r="DV6" s="630"/>
      <c r="DW6" s="630"/>
      <c r="DX6" s="630"/>
      <c r="DY6" s="630"/>
      <c r="DZ6" s="630"/>
      <c r="EA6" s="630"/>
      <c r="EB6" s="630"/>
      <c r="EC6" s="673"/>
    </row>
    <row r="7" spans="2:143" ht="11.25" customHeight="1" x14ac:dyDescent="0.15">
      <c r="B7" s="626" t="s">
        <v>236</v>
      </c>
      <c r="C7" s="627"/>
      <c r="D7" s="627"/>
      <c r="E7" s="627"/>
      <c r="F7" s="627"/>
      <c r="G7" s="627"/>
      <c r="H7" s="627"/>
      <c r="I7" s="627"/>
      <c r="J7" s="627"/>
      <c r="K7" s="627"/>
      <c r="L7" s="627"/>
      <c r="M7" s="627"/>
      <c r="N7" s="627"/>
      <c r="O7" s="627"/>
      <c r="P7" s="627"/>
      <c r="Q7" s="628"/>
      <c r="R7" s="629">
        <v>1699</v>
      </c>
      <c r="S7" s="630"/>
      <c r="T7" s="630"/>
      <c r="U7" s="630"/>
      <c r="V7" s="630"/>
      <c r="W7" s="630"/>
      <c r="X7" s="630"/>
      <c r="Y7" s="631"/>
      <c r="Z7" s="656">
        <v>0</v>
      </c>
      <c r="AA7" s="656"/>
      <c r="AB7" s="656"/>
      <c r="AC7" s="656"/>
      <c r="AD7" s="657">
        <v>1699</v>
      </c>
      <c r="AE7" s="657"/>
      <c r="AF7" s="657"/>
      <c r="AG7" s="657"/>
      <c r="AH7" s="657"/>
      <c r="AI7" s="657"/>
      <c r="AJ7" s="657"/>
      <c r="AK7" s="657"/>
      <c r="AL7" s="632">
        <v>0</v>
      </c>
      <c r="AM7" s="633"/>
      <c r="AN7" s="633"/>
      <c r="AO7" s="658"/>
      <c r="AP7" s="626" t="s">
        <v>237</v>
      </c>
      <c r="AQ7" s="627"/>
      <c r="AR7" s="627"/>
      <c r="AS7" s="627"/>
      <c r="AT7" s="627"/>
      <c r="AU7" s="627"/>
      <c r="AV7" s="627"/>
      <c r="AW7" s="627"/>
      <c r="AX7" s="627"/>
      <c r="AY7" s="627"/>
      <c r="AZ7" s="627"/>
      <c r="BA7" s="627"/>
      <c r="BB7" s="627"/>
      <c r="BC7" s="627"/>
      <c r="BD7" s="627"/>
      <c r="BE7" s="627"/>
      <c r="BF7" s="628"/>
      <c r="BG7" s="629">
        <v>681657</v>
      </c>
      <c r="BH7" s="630"/>
      <c r="BI7" s="630"/>
      <c r="BJ7" s="630"/>
      <c r="BK7" s="630"/>
      <c r="BL7" s="630"/>
      <c r="BM7" s="630"/>
      <c r="BN7" s="631"/>
      <c r="BO7" s="656">
        <v>42.6</v>
      </c>
      <c r="BP7" s="656"/>
      <c r="BQ7" s="656"/>
      <c r="BR7" s="656"/>
      <c r="BS7" s="657" t="s">
        <v>129</v>
      </c>
      <c r="BT7" s="657"/>
      <c r="BU7" s="657"/>
      <c r="BV7" s="657"/>
      <c r="BW7" s="657"/>
      <c r="BX7" s="657"/>
      <c r="BY7" s="657"/>
      <c r="BZ7" s="657"/>
      <c r="CA7" s="657"/>
      <c r="CB7" s="715"/>
      <c r="CD7" s="663" t="s">
        <v>238</v>
      </c>
      <c r="CE7" s="664"/>
      <c r="CF7" s="664"/>
      <c r="CG7" s="664"/>
      <c r="CH7" s="664"/>
      <c r="CI7" s="664"/>
      <c r="CJ7" s="664"/>
      <c r="CK7" s="664"/>
      <c r="CL7" s="664"/>
      <c r="CM7" s="664"/>
      <c r="CN7" s="664"/>
      <c r="CO7" s="664"/>
      <c r="CP7" s="664"/>
      <c r="CQ7" s="665"/>
      <c r="CR7" s="629">
        <v>964162</v>
      </c>
      <c r="CS7" s="630"/>
      <c r="CT7" s="630"/>
      <c r="CU7" s="630"/>
      <c r="CV7" s="630"/>
      <c r="CW7" s="630"/>
      <c r="CX7" s="630"/>
      <c r="CY7" s="631"/>
      <c r="CZ7" s="656">
        <v>10.199999999999999</v>
      </c>
      <c r="DA7" s="656"/>
      <c r="DB7" s="656"/>
      <c r="DC7" s="656"/>
      <c r="DD7" s="635">
        <v>13019</v>
      </c>
      <c r="DE7" s="630"/>
      <c r="DF7" s="630"/>
      <c r="DG7" s="630"/>
      <c r="DH7" s="630"/>
      <c r="DI7" s="630"/>
      <c r="DJ7" s="630"/>
      <c r="DK7" s="630"/>
      <c r="DL7" s="630"/>
      <c r="DM7" s="630"/>
      <c r="DN7" s="630"/>
      <c r="DO7" s="630"/>
      <c r="DP7" s="631"/>
      <c r="DQ7" s="635">
        <v>610622</v>
      </c>
      <c r="DR7" s="630"/>
      <c r="DS7" s="630"/>
      <c r="DT7" s="630"/>
      <c r="DU7" s="630"/>
      <c r="DV7" s="630"/>
      <c r="DW7" s="630"/>
      <c r="DX7" s="630"/>
      <c r="DY7" s="630"/>
      <c r="DZ7" s="630"/>
      <c r="EA7" s="630"/>
      <c r="EB7" s="630"/>
      <c r="EC7" s="673"/>
    </row>
    <row r="8" spans="2:143" ht="11.25" customHeight="1" x14ac:dyDescent="0.15">
      <c r="B8" s="626" t="s">
        <v>239</v>
      </c>
      <c r="C8" s="627"/>
      <c r="D8" s="627"/>
      <c r="E8" s="627"/>
      <c r="F8" s="627"/>
      <c r="G8" s="627"/>
      <c r="H8" s="627"/>
      <c r="I8" s="627"/>
      <c r="J8" s="627"/>
      <c r="K8" s="627"/>
      <c r="L8" s="627"/>
      <c r="M8" s="627"/>
      <c r="N8" s="627"/>
      <c r="O8" s="627"/>
      <c r="P8" s="627"/>
      <c r="Q8" s="628"/>
      <c r="R8" s="629">
        <v>13934</v>
      </c>
      <c r="S8" s="630"/>
      <c r="T8" s="630"/>
      <c r="U8" s="630"/>
      <c r="V8" s="630"/>
      <c r="W8" s="630"/>
      <c r="X8" s="630"/>
      <c r="Y8" s="631"/>
      <c r="Z8" s="656">
        <v>0.1</v>
      </c>
      <c r="AA8" s="656"/>
      <c r="AB8" s="656"/>
      <c r="AC8" s="656"/>
      <c r="AD8" s="657">
        <v>13934</v>
      </c>
      <c r="AE8" s="657"/>
      <c r="AF8" s="657"/>
      <c r="AG8" s="657"/>
      <c r="AH8" s="657"/>
      <c r="AI8" s="657"/>
      <c r="AJ8" s="657"/>
      <c r="AK8" s="657"/>
      <c r="AL8" s="632">
        <v>0.3</v>
      </c>
      <c r="AM8" s="633"/>
      <c r="AN8" s="633"/>
      <c r="AO8" s="658"/>
      <c r="AP8" s="626" t="s">
        <v>240</v>
      </c>
      <c r="AQ8" s="627"/>
      <c r="AR8" s="627"/>
      <c r="AS8" s="627"/>
      <c r="AT8" s="627"/>
      <c r="AU8" s="627"/>
      <c r="AV8" s="627"/>
      <c r="AW8" s="627"/>
      <c r="AX8" s="627"/>
      <c r="AY8" s="627"/>
      <c r="AZ8" s="627"/>
      <c r="BA8" s="627"/>
      <c r="BB8" s="627"/>
      <c r="BC8" s="627"/>
      <c r="BD8" s="627"/>
      <c r="BE8" s="627"/>
      <c r="BF8" s="628"/>
      <c r="BG8" s="629">
        <v>21402</v>
      </c>
      <c r="BH8" s="630"/>
      <c r="BI8" s="630"/>
      <c r="BJ8" s="630"/>
      <c r="BK8" s="630"/>
      <c r="BL8" s="630"/>
      <c r="BM8" s="630"/>
      <c r="BN8" s="631"/>
      <c r="BO8" s="656">
        <v>1.3</v>
      </c>
      <c r="BP8" s="656"/>
      <c r="BQ8" s="656"/>
      <c r="BR8" s="656"/>
      <c r="BS8" s="657" t="s">
        <v>129</v>
      </c>
      <c r="BT8" s="657"/>
      <c r="BU8" s="657"/>
      <c r="BV8" s="657"/>
      <c r="BW8" s="657"/>
      <c r="BX8" s="657"/>
      <c r="BY8" s="657"/>
      <c r="BZ8" s="657"/>
      <c r="CA8" s="657"/>
      <c r="CB8" s="715"/>
      <c r="CD8" s="663" t="s">
        <v>241</v>
      </c>
      <c r="CE8" s="664"/>
      <c r="CF8" s="664"/>
      <c r="CG8" s="664"/>
      <c r="CH8" s="664"/>
      <c r="CI8" s="664"/>
      <c r="CJ8" s="664"/>
      <c r="CK8" s="664"/>
      <c r="CL8" s="664"/>
      <c r="CM8" s="664"/>
      <c r="CN8" s="664"/>
      <c r="CO8" s="664"/>
      <c r="CP8" s="664"/>
      <c r="CQ8" s="665"/>
      <c r="CR8" s="629">
        <v>3066663</v>
      </c>
      <c r="CS8" s="630"/>
      <c r="CT8" s="630"/>
      <c r="CU8" s="630"/>
      <c r="CV8" s="630"/>
      <c r="CW8" s="630"/>
      <c r="CX8" s="630"/>
      <c r="CY8" s="631"/>
      <c r="CZ8" s="656">
        <v>32.5</v>
      </c>
      <c r="DA8" s="656"/>
      <c r="DB8" s="656"/>
      <c r="DC8" s="656"/>
      <c r="DD8" s="635">
        <v>902154</v>
      </c>
      <c r="DE8" s="630"/>
      <c r="DF8" s="630"/>
      <c r="DG8" s="630"/>
      <c r="DH8" s="630"/>
      <c r="DI8" s="630"/>
      <c r="DJ8" s="630"/>
      <c r="DK8" s="630"/>
      <c r="DL8" s="630"/>
      <c r="DM8" s="630"/>
      <c r="DN8" s="630"/>
      <c r="DO8" s="630"/>
      <c r="DP8" s="631"/>
      <c r="DQ8" s="635">
        <v>1376168</v>
      </c>
      <c r="DR8" s="630"/>
      <c r="DS8" s="630"/>
      <c r="DT8" s="630"/>
      <c r="DU8" s="630"/>
      <c r="DV8" s="630"/>
      <c r="DW8" s="630"/>
      <c r="DX8" s="630"/>
      <c r="DY8" s="630"/>
      <c r="DZ8" s="630"/>
      <c r="EA8" s="630"/>
      <c r="EB8" s="630"/>
      <c r="EC8" s="673"/>
    </row>
    <row r="9" spans="2:143" ht="11.25" customHeight="1" x14ac:dyDescent="0.15">
      <c r="B9" s="626" t="s">
        <v>242</v>
      </c>
      <c r="C9" s="627"/>
      <c r="D9" s="627"/>
      <c r="E9" s="627"/>
      <c r="F9" s="627"/>
      <c r="G9" s="627"/>
      <c r="H9" s="627"/>
      <c r="I9" s="627"/>
      <c r="J9" s="627"/>
      <c r="K9" s="627"/>
      <c r="L9" s="627"/>
      <c r="M9" s="627"/>
      <c r="N9" s="627"/>
      <c r="O9" s="627"/>
      <c r="P9" s="627"/>
      <c r="Q9" s="628"/>
      <c r="R9" s="629">
        <v>15718</v>
      </c>
      <c r="S9" s="630"/>
      <c r="T9" s="630"/>
      <c r="U9" s="630"/>
      <c r="V9" s="630"/>
      <c r="W9" s="630"/>
      <c r="X9" s="630"/>
      <c r="Y9" s="631"/>
      <c r="Z9" s="656">
        <v>0.1</v>
      </c>
      <c r="AA9" s="656"/>
      <c r="AB9" s="656"/>
      <c r="AC9" s="656"/>
      <c r="AD9" s="657">
        <v>15718</v>
      </c>
      <c r="AE9" s="657"/>
      <c r="AF9" s="657"/>
      <c r="AG9" s="657"/>
      <c r="AH9" s="657"/>
      <c r="AI9" s="657"/>
      <c r="AJ9" s="657"/>
      <c r="AK9" s="657"/>
      <c r="AL9" s="632">
        <v>0.3</v>
      </c>
      <c r="AM9" s="633"/>
      <c r="AN9" s="633"/>
      <c r="AO9" s="658"/>
      <c r="AP9" s="626" t="s">
        <v>243</v>
      </c>
      <c r="AQ9" s="627"/>
      <c r="AR9" s="627"/>
      <c r="AS9" s="627"/>
      <c r="AT9" s="627"/>
      <c r="AU9" s="627"/>
      <c r="AV9" s="627"/>
      <c r="AW9" s="627"/>
      <c r="AX9" s="627"/>
      <c r="AY9" s="627"/>
      <c r="AZ9" s="627"/>
      <c r="BA9" s="627"/>
      <c r="BB9" s="627"/>
      <c r="BC9" s="627"/>
      <c r="BD9" s="627"/>
      <c r="BE9" s="627"/>
      <c r="BF9" s="628"/>
      <c r="BG9" s="629">
        <v>599253</v>
      </c>
      <c r="BH9" s="630"/>
      <c r="BI9" s="630"/>
      <c r="BJ9" s="630"/>
      <c r="BK9" s="630"/>
      <c r="BL9" s="630"/>
      <c r="BM9" s="630"/>
      <c r="BN9" s="631"/>
      <c r="BO9" s="656">
        <v>37.4</v>
      </c>
      <c r="BP9" s="656"/>
      <c r="BQ9" s="656"/>
      <c r="BR9" s="656"/>
      <c r="BS9" s="657" t="s">
        <v>129</v>
      </c>
      <c r="BT9" s="657"/>
      <c r="BU9" s="657"/>
      <c r="BV9" s="657"/>
      <c r="BW9" s="657"/>
      <c r="BX9" s="657"/>
      <c r="BY9" s="657"/>
      <c r="BZ9" s="657"/>
      <c r="CA9" s="657"/>
      <c r="CB9" s="715"/>
      <c r="CD9" s="663" t="s">
        <v>244</v>
      </c>
      <c r="CE9" s="664"/>
      <c r="CF9" s="664"/>
      <c r="CG9" s="664"/>
      <c r="CH9" s="664"/>
      <c r="CI9" s="664"/>
      <c r="CJ9" s="664"/>
      <c r="CK9" s="664"/>
      <c r="CL9" s="664"/>
      <c r="CM9" s="664"/>
      <c r="CN9" s="664"/>
      <c r="CO9" s="664"/>
      <c r="CP9" s="664"/>
      <c r="CQ9" s="665"/>
      <c r="CR9" s="629">
        <v>587681</v>
      </c>
      <c r="CS9" s="630"/>
      <c r="CT9" s="630"/>
      <c r="CU9" s="630"/>
      <c r="CV9" s="630"/>
      <c r="CW9" s="630"/>
      <c r="CX9" s="630"/>
      <c r="CY9" s="631"/>
      <c r="CZ9" s="656">
        <v>6.2</v>
      </c>
      <c r="DA9" s="656"/>
      <c r="DB9" s="656"/>
      <c r="DC9" s="656"/>
      <c r="DD9" s="635">
        <v>18449</v>
      </c>
      <c r="DE9" s="630"/>
      <c r="DF9" s="630"/>
      <c r="DG9" s="630"/>
      <c r="DH9" s="630"/>
      <c r="DI9" s="630"/>
      <c r="DJ9" s="630"/>
      <c r="DK9" s="630"/>
      <c r="DL9" s="630"/>
      <c r="DM9" s="630"/>
      <c r="DN9" s="630"/>
      <c r="DO9" s="630"/>
      <c r="DP9" s="631"/>
      <c r="DQ9" s="635">
        <v>463278</v>
      </c>
      <c r="DR9" s="630"/>
      <c r="DS9" s="630"/>
      <c r="DT9" s="630"/>
      <c r="DU9" s="630"/>
      <c r="DV9" s="630"/>
      <c r="DW9" s="630"/>
      <c r="DX9" s="630"/>
      <c r="DY9" s="630"/>
      <c r="DZ9" s="630"/>
      <c r="EA9" s="630"/>
      <c r="EB9" s="630"/>
      <c r="EC9" s="673"/>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129</v>
      </c>
      <c r="AA10" s="656"/>
      <c r="AB10" s="656"/>
      <c r="AC10" s="656"/>
      <c r="AD10" s="657" t="s">
        <v>129</v>
      </c>
      <c r="AE10" s="657"/>
      <c r="AF10" s="657"/>
      <c r="AG10" s="657"/>
      <c r="AH10" s="657"/>
      <c r="AI10" s="657"/>
      <c r="AJ10" s="657"/>
      <c r="AK10" s="657"/>
      <c r="AL10" s="632" t="s">
        <v>129</v>
      </c>
      <c r="AM10" s="633"/>
      <c r="AN10" s="633"/>
      <c r="AO10" s="658"/>
      <c r="AP10" s="626" t="s">
        <v>246</v>
      </c>
      <c r="AQ10" s="627"/>
      <c r="AR10" s="627"/>
      <c r="AS10" s="627"/>
      <c r="AT10" s="627"/>
      <c r="AU10" s="627"/>
      <c r="AV10" s="627"/>
      <c r="AW10" s="627"/>
      <c r="AX10" s="627"/>
      <c r="AY10" s="627"/>
      <c r="AZ10" s="627"/>
      <c r="BA10" s="627"/>
      <c r="BB10" s="627"/>
      <c r="BC10" s="627"/>
      <c r="BD10" s="627"/>
      <c r="BE10" s="627"/>
      <c r="BF10" s="628"/>
      <c r="BG10" s="629">
        <v>29154</v>
      </c>
      <c r="BH10" s="630"/>
      <c r="BI10" s="630"/>
      <c r="BJ10" s="630"/>
      <c r="BK10" s="630"/>
      <c r="BL10" s="630"/>
      <c r="BM10" s="630"/>
      <c r="BN10" s="631"/>
      <c r="BO10" s="656">
        <v>1.8</v>
      </c>
      <c r="BP10" s="656"/>
      <c r="BQ10" s="656"/>
      <c r="BR10" s="656"/>
      <c r="BS10" s="657" t="s">
        <v>129</v>
      </c>
      <c r="BT10" s="657"/>
      <c r="BU10" s="657"/>
      <c r="BV10" s="657"/>
      <c r="BW10" s="657"/>
      <c r="BX10" s="657"/>
      <c r="BY10" s="657"/>
      <c r="BZ10" s="657"/>
      <c r="CA10" s="657"/>
      <c r="CB10" s="715"/>
      <c r="CD10" s="663" t="s">
        <v>247</v>
      </c>
      <c r="CE10" s="664"/>
      <c r="CF10" s="664"/>
      <c r="CG10" s="664"/>
      <c r="CH10" s="664"/>
      <c r="CI10" s="664"/>
      <c r="CJ10" s="664"/>
      <c r="CK10" s="664"/>
      <c r="CL10" s="664"/>
      <c r="CM10" s="664"/>
      <c r="CN10" s="664"/>
      <c r="CO10" s="664"/>
      <c r="CP10" s="664"/>
      <c r="CQ10" s="665"/>
      <c r="CR10" s="629" t="s">
        <v>129</v>
      </c>
      <c r="CS10" s="630"/>
      <c r="CT10" s="630"/>
      <c r="CU10" s="630"/>
      <c r="CV10" s="630"/>
      <c r="CW10" s="630"/>
      <c r="CX10" s="630"/>
      <c r="CY10" s="631"/>
      <c r="CZ10" s="656" t="s">
        <v>129</v>
      </c>
      <c r="DA10" s="656"/>
      <c r="DB10" s="656"/>
      <c r="DC10" s="656"/>
      <c r="DD10" s="635" t="s">
        <v>129</v>
      </c>
      <c r="DE10" s="630"/>
      <c r="DF10" s="630"/>
      <c r="DG10" s="630"/>
      <c r="DH10" s="630"/>
      <c r="DI10" s="630"/>
      <c r="DJ10" s="630"/>
      <c r="DK10" s="630"/>
      <c r="DL10" s="630"/>
      <c r="DM10" s="630"/>
      <c r="DN10" s="630"/>
      <c r="DO10" s="630"/>
      <c r="DP10" s="631"/>
      <c r="DQ10" s="635" t="s">
        <v>129</v>
      </c>
      <c r="DR10" s="630"/>
      <c r="DS10" s="630"/>
      <c r="DT10" s="630"/>
      <c r="DU10" s="630"/>
      <c r="DV10" s="630"/>
      <c r="DW10" s="630"/>
      <c r="DX10" s="630"/>
      <c r="DY10" s="630"/>
      <c r="DZ10" s="630"/>
      <c r="EA10" s="630"/>
      <c r="EB10" s="630"/>
      <c r="EC10" s="673"/>
    </row>
    <row r="11" spans="2:143" ht="11.25" customHeight="1" x14ac:dyDescent="0.15">
      <c r="B11" s="626" t="s">
        <v>248</v>
      </c>
      <c r="C11" s="627"/>
      <c r="D11" s="627"/>
      <c r="E11" s="627"/>
      <c r="F11" s="627"/>
      <c r="G11" s="627"/>
      <c r="H11" s="627"/>
      <c r="I11" s="627"/>
      <c r="J11" s="627"/>
      <c r="K11" s="627"/>
      <c r="L11" s="627"/>
      <c r="M11" s="627"/>
      <c r="N11" s="627"/>
      <c r="O11" s="627"/>
      <c r="P11" s="627"/>
      <c r="Q11" s="628"/>
      <c r="R11" s="629">
        <v>284757</v>
      </c>
      <c r="S11" s="630"/>
      <c r="T11" s="630"/>
      <c r="U11" s="630"/>
      <c r="V11" s="630"/>
      <c r="W11" s="630"/>
      <c r="X11" s="630"/>
      <c r="Y11" s="631"/>
      <c r="Z11" s="632">
        <v>2.7</v>
      </c>
      <c r="AA11" s="633"/>
      <c r="AB11" s="633"/>
      <c r="AC11" s="634"/>
      <c r="AD11" s="635">
        <v>284757</v>
      </c>
      <c r="AE11" s="630"/>
      <c r="AF11" s="630"/>
      <c r="AG11" s="630"/>
      <c r="AH11" s="630"/>
      <c r="AI11" s="630"/>
      <c r="AJ11" s="630"/>
      <c r="AK11" s="631"/>
      <c r="AL11" s="632">
        <v>5.3</v>
      </c>
      <c r="AM11" s="633"/>
      <c r="AN11" s="633"/>
      <c r="AO11" s="658"/>
      <c r="AP11" s="626" t="s">
        <v>249</v>
      </c>
      <c r="AQ11" s="627"/>
      <c r="AR11" s="627"/>
      <c r="AS11" s="627"/>
      <c r="AT11" s="627"/>
      <c r="AU11" s="627"/>
      <c r="AV11" s="627"/>
      <c r="AW11" s="627"/>
      <c r="AX11" s="627"/>
      <c r="AY11" s="627"/>
      <c r="AZ11" s="627"/>
      <c r="BA11" s="627"/>
      <c r="BB11" s="627"/>
      <c r="BC11" s="627"/>
      <c r="BD11" s="627"/>
      <c r="BE11" s="627"/>
      <c r="BF11" s="628"/>
      <c r="BG11" s="629">
        <v>31848</v>
      </c>
      <c r="BH11" s="630"/>
      <c r="BI11" s="630"/>
      <c r="BJ11" s="630"/>
      <c r="BK11" s="630"/>
      <c r="BL11" s="630"/>
      <c r="BM11" s="630"/>
      <c r="BN11" s="631"/>
      <c r="BO11" s="656">
        <v>2</v>
      </c>
      <c r="BP11" s="656"/>
      <c r="BQ11" s="656"/>
      <c r="BR11" s="656"/>
      <c r="BS11" s="657" t="s">
        <v>129</v>
      </c>
      <c r="BT11" s="657"/>
      <c r="BU11" s="657"/>
      <c r="BV11" s="657"/>
      <c r="BW11" s="657"/>
      <c r="BX11" s="657"/>
      <c r="BY11" s="657"/>
      <c r="BZ11" s="657"/>
      <c r="CA11" s="657"/>
      <c r="CB11" s="715"/>
      <c r="CD11" s="663" t="s">
        <v>250</v>
      </c>
      <c r="CE11" s="664"/>
      <c r="CF11" s="664"/>
      <c r="CG11" s="664"/>
      <c r="CH11" s="664"/>
      <c r="CI11" s="664"/>
      <c r="CJ11" s="664"/>
      <c r="CK11" s="664"/>
      <c r="CL11" s="664"/>
      <c r="CM11" s="664"/>
      <c r="CN11" s="664"/>
      <c r="CO11" s="664"/>
      <c r="CP11" s="664"/>
      <c r="CQ11" s="665"/>
      <c r="CR11" s="629">
        <v>801566</v>
      </c>
      <c r="CS11" s="630"/>
      <c r="CT11" s="630"/>
      <c r="CU11" s="630"/>
      <c r="CV11" s="630"/>
      <c r="CW11" s="630"/>
      <c r="CX11" s="630"/>
      <c r="CY11" s="631"/>
      <c r="CZ11" s="656">
        <v>8.5</v>
      </c>
      <c r="DA11" s="656"/>
      <c r="DB11" s="656"/>
      <c r="DC11" s="656"/>
      <c r="DD11" s="635">
        <v>379799</v>
      </c>
      <c r="DE11" s="630"/>
      <c r="DF11" s="630"/>
      <c r="DG11" s="630"/>
      <c r="DH11" s="630"/>
      <c r="DI11" s="630"/>
      <c r="DJ11" s="630"/>
      <c r="DK11" s="630"/>
      <c r="DL11" s="630"/>
      <c r="DM11" s="630"/>
      <c r="DN11" s="630"/>
      <c r="DO11" s="630"/>
      <c r="DP11" s="631"/>
      <c r="DQ11" s="635">
        <v>477769</v>
      </c>
      <c r="DR11" s="630"/>
      <c r="DS11" s="630"/>
      <c r="DT11" s="630"/>
      <c r="DU11" s="630"/>
      <c r="DV11" s="630"/>
      <c r="DW11" s="630"/>
      <c r="DX11" s="630"/>
      <c r="DY11" s="630"/>
      <c r="DZ11" s="630"/>
      <c r="EA11" s="630"/>
      <c r="EB11" s="630"/>
      <c r="EC11" s="673"/>
    </row>
    <row r="12" spans="2:143" ht="11.25" customHeight="1" x14ac:dyDescent="0.15">
      <c r="B12" s="626" t="s">
        <v>251</v>
      </c>
      <c r="C12" s="627"/>
      <c r="D12" s="627"/>
      <c r="E12" s="627"/>
      <c r="F12" s="627"/>
      <c r="G12" s="627"/>
      <c r="H12" s="627"/>
      <c r="I12" s="627"/>
      <c r="J12" s="627"/>
      <c r="K12" s="627"/>
      <c r="L12" s="627"/>
      <c r="M12" s="627"/>
      <c r="N12" s="627"/>
      <c r="O12" s="627"/>
      <c r="P12" s="627"/>
      <c r="Q12" s="628"/>
      <c r="R12" s="629" t="s">
        <v>129</v>
      </c>
      <c r="S12" s="630"/>
      <c r="T12" s="630"/>
      <c r="U12" s="630"/>
      <c r="V12" s="630"/>
      <c r="W12" s="630"/>
      <c r="X12" s="630"/>
      <c r="Y12" s="631"/>
      <c r="Z12" s="656" t="s">
        <v>129</v>
      </c>
      <c r="AA12" s="656"/>
      <c r="AB12" s="656"/>
      <c r="AC12" s="656"/>
      <c r="AD12" s="657" t="s">
        <v>129</v>
      </c>
      <c r="AE12" s="657"/>
      <c r="AF12" s="657"/>
      <c r="AG12" s="657"/>
      <c r="AH12" s="657"/>
      <c r="AI12" s="657"/>
      <c r="AJ12" s="657"/>
      <c r="AK12" s="657"/>
      <c r="AL12" s="632" t="s">
        <v>129</v>
      </c>
      <c r="AM12" s="633"/>
      <c r="AN12" s="633"/>
      <c r="AO12" s="658"/>
      <c r="AP12" s="626" t="s">
        <v>252</v>
      </c>
      <c r="AQ12" s="627"/>
      <c r="AR12" s="627"/>
      <c r="AS12" s="627"/>
      <c r="AT12" s="627"/>
      <c r="AU12" s="627"/>
      <c r="AV12" s="627"/>
      <c r="AW12" s="627"/>
      <c r="AX12" s="627"/>
      <c r="AY12" s="627"/>
      <c r="AZ12" s="627"/>
      <c r="BA12" s="627"/>
      <c r="BB12" s="627"/>
      <c r="BC12" s="627"/>
      <c r="BD12" s="627"/>
      <c r="BE12" s="627"/>
      <c r="BF12" s="628"/>
      <c r="BG12" s="629">
        <v>761686</v>
      </c>
      <c r="BH12" s="630"/>
      <c r="BI12" s="630"/>
      <c r="BJ12" s="630"/>
      <c r="BK12" s="630"/>
      <c r="BL12" s="630"/>
      <c r="BM12" s="630"/>
      <c r="BN12" s="631"/>
      <c r="BO12" s="656">
        <v>47.6</v>
      </c>
      <c r="BP12" s="656"/>
      <c r="BQ12" s="656"/>
      <c r="BR12" s="656"/>
      <c r="BS12" s="657" t="s">
        <v>129</v>
      </c>
      <c r="BT12" s="657"/>
      <c r="BU12" s="657"/>
      <c r="BV12" s="657"/>
      <c r="BW12" s="657"/>
      <c r="BX12" s="657"/>
      <c r="BY12" s="657"/>
      <c r="BZ12" s="657"/>
      <c r="CA12" s="657"/>
      <c r="CB12" s="715"/>
      <c r="CD12" s="663" t="s">
        <v>253</v>
      </c>
      <c r="CE12" s="664"/>
      <c r="CF12" s="664"/>
      <c r="CG12" s="664"/>
      <c r="CH12" s="664"/>
      <c r="CI12" s="664"/>
      <c r="CJ12" s="664"/>
      <c r="CK12" s="664"/>
      <c r="CL12" s="664"/>
      <c r="CM12" s="664"/>
      <c r="CN12" s="664"/>
      <c r="CO12" s="664"/>
      <c r="CP12" s="664"/>
      <c r="CQ12" s="665"/>
      <c r="CR12" s="629">
        <v>190174</v>
      </c>
      <c r="CS12" s="630"/>
      <c r="CT12" s="630"/>
      <c r="CU12" s="630"/>
      <c r="CV12" s="630"/>
      <c r="CW12" s="630"/>
      <c r="CX12" s="630"/>
      <c r="CY12" s="631"/>
      <c r="CZ12" s="656">
        <v>2</v>
      </c>
      <c r="DA12" s="656"/>
      <c r="DB12" s="656"/>
      <c r="DC12" s="656"/>
      <c r="DD12" s="635">
        <v>24277</v>
      </c>
      <c r="DE12" s="630"/>
      <c r="DF12" s="630"/>
      <c r="DG12" s="630"/>
      <c r="DH12" s="630"/>
      <c r="DI12" s="630"/>
      <c r="DJ12" s="630"/>
      <c r="DK12" s="630"/>
      <c r="DL12" s="630"/>
      <c r="DM12" s="630"/>
      <c r="DN12" s="630"/>
      <c r="DO12" s="630"/>
      <c r="DP12" s="631"/>
      <c r="DQ12" s="635">
        <v>171346</v>
      </c>
      <c r="DR12" s="630"/>
      <c r="DS12" s="630"/>
      <c r="DT12" s="630"/>
      <c r="DU12" s="630"/>
      <c r="DV12" s="630"/>
      <c r="DW12" s="630"/>
      <c r="DX12" s="630"/>
      <c r="DY12" s="630"/>
      <c r="DZ12" s="630"/>
      <c r="EA12" s="630"/>
      <c r="EB12" s="630"/>
      <c r="EC12" s="673"/>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129</v>
      </c>
      <c r="AA13" s="656"/>
      <c r="AB13" s="656"/>
      <c r="AC13" s="656"/>
      <c r="AD13" s="657" t="s">
        <v>129</v>
      </c>
      <c r="AE13" s="657"/>
      <c r="AF13" s="657"/>
      <c r="AG13" s="657"/>
      <c r="AH13" s="657"/>
      <c r="AI13" s="657"/>
      <c r="AJ13" s="657"/>
      <c r="AK13" s="657"/>
      <c r="AL13" s="632" t="s">
        <v>129</v>
      </c>
      <c r="AM13" s="633"/>
      <c r="AN13" s="633"/>
      <c r="AO13" s="658"/>
      <c r="AP13" s="626" t="s">
        <v>255</v>
      </c>
      <c r="AQ13" s="627"/>
      <c r="AR13" s="627"/>
      <c r="AS13" s="627"/>
      <c r="AT13" s="627"/>
      <c r="AU13" s="627"/>
      <c r="AV13" s="627"/>
      <c r="AW13" s="627"/>
      <c r="AX13" s="627"/>
      <c r="AY13" s="627"/>
      <c r="AZ13" s="627"/>
      <c r="BA13" s="627"/>
      <c r="BB13" s="627"/>
      <c r="BC13" s="627"/>
      <c r="BD13" s="627"/>
      <c r="BE13" s="627"/>
      <c r="BF13" s="628"/>
      <c r="BG13" s="629">
        <v>761449</v>
      </c>
      <c r="BH13" s="630"/>
      <c r="BI13" s="630"/>
      <c r="BJ13" s="630"/>
      <c r="BK13" s="630"/>
      <c r="BL13" s="630"/>
      <c r="BM13" s="630"/>
      <c r="BN13" s="631"/>
      <c r="BO13" s="656">
        <v>47.6</v>
      </c>
      <c r="BP13" s="656"/>
      <c r="BQ13" s="656"/>
      <c r="BR13" s="656"/>
      <c r="BS13" s="657" t="s">
        <v>129</v>
      </c>
      <c r="BT13" s="657"/>
      <c r="BU13" s="657"/>
      <c r="BV13" s="657"/>
      <c r="BW13" s="657"/>
      <c r="BX13" s="657"/>
      <c r="BY13" s="657"/>
      <c r="BZ13" s="657"/>
      <c r="CA13" s="657"/>
      <c r="CB13" s="715"/>
      <c r="CD13" s="663" t="s">
        <v>256</v>
      </c>
      <c r="CE13" s="664"/>
      <c r="CF13" s="664"/>
      <c r="CG13" s="664"/>
      <c r="CH13" s="664"/>
      <c r="CI13" s="664"/>
      <c r="CJ13" s="664"/>
      <c r="CK13" s="664"/>
      <c r="CL13" s="664"/>
      <c r="CM13" s="664"/>
      <c r="CN13" s="664"/>
      <c r="CO13" s="664"/>
      <c r="CP13" s="664"/>
      <c r="CQ13" s="665"/>
      <c r="CR13" s="629">
        <v>1090615</v>
      </c>
      <c r="CS13" s="630"/>
      <c r="CT13" s="630"/>
      <c r="CU13" s="630"/>
      <c r="CV13" s="630"/>
      <c r="CW13" s="630"/>
      <c r="CX13" s="630"/>
      <c r="CY13" s="631"/>
      <c r="CZ13" s="656">
        <v>11.6</v>
      </c>
      <c r="DA13" s="656"/>
      <c r="DB13" s="656"/>
      <c r="DC13" s="656"/>
      <c r="DD13" s="635">
        <v>484028</v>
      </c>
      <c r="DE13" s="630"/>
      <c r="DF13" s="630"/>
      <c r="DG13" s="630"/>
      <c r="DH13" s="630"/>
      <c r="DI13" s="630"/>
      <c r="DJ13" s="630"/>
      <c r="DK13" s="630"/>
      <c r="DL13" s="630"/>
      <c r="DM13" s="630"/>
      <c r="DN13" s="630"/>
      <c r="DO13" s="630"/>
      <c r="DP13" s="631"/>
      <c r="DQ13" s="635">
        <v>697095</v>
      </c>
      <c r="DR13" s="630"/>
      <c r="DS13" s="630"/>
      <c r="DT13" s="630"/>
      <c r="DU13" s="630"/>
      <c r="DV13" s="630"/>
      <c r="DW13" s="630"/>
      <c r="DX13" s="630"/>
      <c r="DY13" s="630"/>
      <c r="DZ13" s="630"/>
      <c r="EA13" s="630"/>
      <c r="EB13" s="630"/>
      <c r="EC13" s="673"/>
    </row>
    <row r="14" spans="2:143" ht="11.25" customHeight="1" x14ac:dyDescent="0.15">
      <c r="B14" s="626" t="s">
        <v>257</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258</v>
      </c>
      <c r="AQ14" s="627"/>
      <c r="AR14" s="627"/>
      <c r="AS14" s="627"/>
      <c r="AT14" s="627"/>
      <c r="AU14" s="627"/>
      <c r="AV14" s="627"/>
      <c r="AW14" s="627"/>
      <c r="AX14" s="627"/>
      <c r="AY14" s="627"/>
      <c r="AZ14" s="627"/>
      <c r="BA14" s="627"/>
      <c r="BB14" s="627"/>
      <c r="BC14" s="627"/>
      <c r="BD14" s="627"/>
      <c r="BE14" s="627"/>
      <c r="BF14" s="628"/>
      <c r="BG14" s="629">
        <v>67221</v>
      </c>
      <c r="BH14" s="630"/>
      <c r="BI14" s="630"/>
      <c r="BJ14" s="630"/>
      <c r="BK14" s="630"/>
      <c r="BL14" s="630"/>
      <c r="BM14" s="630"/>
      <c r="BN14" s="631"/>
      <c r="BO14" s="656">
        <v>4.2</v>
      </c>
      <c r="BP14" s="656"/>
      <c r="BQ14" s="656"/>
      <c r="BR14" s="656"/>
      <c r="BS14" s="657" t="s">
        <v>129</v>
      </c>
      <c r="BT14" s="657"/>
      <c r="BU14" s="657"/>
      <c r="BV14" s="657"/>
      <c r="BW14" s="657"/>
      <c r="BX14" s="657"/>
      <c r="BY14" s="657"/>
      <c r="BZ14" s="657"/>
      <c r="CA14" s="657"/>
      <c r="CB14" s="715"/>
      <c r="CD14" s="663" t="s">
        <v>259</v>
      </c>
      <c r="CE14" s="664"/>
      <c r="CF14" s="664"/>
      <c r="CG14" s="664"/>
      <c r="CH14" s="664"/>
      <c r="CI14" s="664"/>
      <c r="CJ14" s="664"/>
      <c r="CK14" s="664"/>
      <c r="CL14" s="664"/>
      <c r="CM14" s="664"/>
      <c r="CN14" s="664"/>
      <c r="CO14" s="664"/>
      <c r="CP14" s="664"/>
      <c r="CQ14" s="665"/>
      <c r="CR14" s="629">
        <v>531182</v>
      </c>
      <c r="CS14" s="630"/>
      <c r="CT14" s="630"/>
      <c r="CU14" s="630"/>
      <c r="CV14" s="630"/>
      <c r="CW14" s="630"/>
      <c r="CX14" s="630"/>
      <c r="CY14" s="631"/>
      <c r="CZ14" s="656">
        <v>5.6</v>
      </c>
      <c r="DA14" s="656"/>
      <c r="DB14" s="656"/>
      <c r="DC14" s="656"/>
      <c r="DD14" s="635">
        <v>236652</v>
      </c>
      <c r="DE14" s="630"/>
      <c r="DF14" s="630"/>
      <c r="DG14" s="630"/>
      <c r="DH14" s="630"/>
      <c r="DI14" s="630"/>
      <c r="DJ14" s="630"/>
      <c r="DK14" s="630"/>
      <c r="DL14" s="630"/>
      <c r="DM14" s="630"/>
      <c r="DN14" s="630"/>
      <c r="DO14" s="630"/>
      <c r="DP14" s="631"/>
      <c r="DQ14" s="635">
        <v>389844</v>
      </c>
      <c r="DR14" s="630"/>
      <c r="DS14" s="630"/>
      <c r="DT14" s="630"/>
      <c r="DU14" s="630"/>
      <c r="DV14" s="630"/>
      <c r="DW14" s="630"/>
      <c r="DX14" s="630"/>
      <c r="DY14" s="630"/>
      <c r="DZ14" s="630"/>
      <c r="EA14" s="630"/>
      <c r="EB14" s="630"/>
      <c r="EC14" s="673"/>
    </row>
    <row r="15" spans="2:143" ht="11.25" customHeight="1" x14ac:dyDescent="0.15">
      <c r="B15" s="626" t="s">
        <v>260</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129</v>
      </c>
      <c r="AA15" s="656"/>
      <c r="AB15" s="656"/>
      <c r="AC15" s="656"/>
      <c r="AD15" s="657" t="s">
        <v>129</v>
      </c>
      <c r="AE15" s="657"/>
      <c r="AF15" s="657"/>
      <c r="AG15" s="657"/>
      <c r="AH15" s="657"/>
      <c r="AI15" s="657"/>
      <c r="AJ15" s="657"/>
      <c r="AK15" s="657"/>
      <c r="AL15" s="632" t="s">
        <v>129</v>
      </c>
      <c r="AM15" s="633"/>
      <c r="AN15" s="633"/>
      <c r="AO15" s="658"/>
      <c r="AP15" s="626" t="s">
        <v>261</v>
      </c>
      <c r="AQ15" s="627"/>
      <c r="AR15" s="627"/>
      <c r="AS15" s="627"/>
      <c r="AT15" s="627"/>
      <c r="AU15" s="627"/>
      <c r="AV15" s="627"/>
      <c r="AW15" s="627"/>
      <c r="AX15" s="627"/>
      <c r="AY15" s="627"/>
      <c r="AZ15" s="627"/>
      <c r="BA15" s="627"/>
      <c r="BB15" s="627"/>
      <c r="BC15" s="627"/>
      <c r="BD15" s="627"/>
      <c r="BE15" s="627"/>
      <c r="BF15" s="628"/>
      <c r="BG15" s="629">
        <v>75017</v>
      </c>
      <c r="BH15" s="630"/>
      <c r="BI15" s="630"/>
      <c r="BJ15" s="630"/>
      <c r="BK15" s="630"/>
      <c r="BL15" s="630"/>
      <c r="BM15" s="630"/>
      <c r="BN15" s="631"/>
      <c r="BO15" s="656">
        <v>4.7</v>
      </c>
      <c r="BP15" s="656"/>
      <c r="BQ15" s="656"/>
      <c r="BR15" s="656"/>
      <c r="BS15" s="657" t="s">
        <v>129</v>
      </c>
      <c r="BT15" s="657"/>
      <c r="BU15" s="657"/>
      <c r="BV15" s="657"/>
      <c r="BW15" s="657"/>
      <c r="BX15" s="657"/>
      <c r="BY15" s="657"/>
      <c r="BZ15" s="657"/>
      <c r="CA15" s="657"/>
      <c r="CB15" s="715"/>
      <c r="CD15" s="663" t="s">
        <v>262</v>
      </c>
      <c r="CE15" s="664"/>
      <c r="CF15" s="664"/>
      <c r="CG15" s="664"/>
      <c r="CH15" s="664"/>
      <c r="CI15" s="664"/>
      <c r="CJ15" s="664"/>
      <c r="CK15" s="664"/>
      <c r="CL15" s="664"/>
      <c r="CM15" s="664"/>
      <c r="CN15" s="664"/>
      <c r="CO15" s="664"/>
      <c r="CP15" s="664"/>
      <c r="CQ15" s="665"/>
      <c r="CR15" s="629">
        <v>1089266</v>
      </c>
      <c r="CS15" s="630"/>
      <c r="CT15" s="630"/>
      <c r="CU15" s="630"/>
      <c r="CV15" s="630"/>
      <c r="CW15" s="630"/>
      <c r="CX15" s="630"/>
      <c r="CY15" s="631"/>
      <c r="CZ15" s="656">
        <v>11.5</v>
      </c>
      <c r="DA15" s="656"/>
      <c r="DB15" s="656"/>
      <c r="DC15" s="656"/>
      <c r="DD15" s="635">
        <v>359188</v>
      </c>
      <c r="DE15" s="630"/>
      <c r="DF15" s="630"/>
      <c r="DG15" s="630"/>
      <c r="DH15" s="630"/>
      <c r="DI15" s="630"/>
      <c r="DJ15" s="630"/>
      <c r="DK15" s="630"/>
      <c r="DL15" s="630"/>
      <c r="DM15" s="630"/>
      <c r="DN15" s="630"/>
      <c r="DO15" s="630"/>
      <c r="DP15" s="631"/>
      <c r="DQ15" s="635">
        <v>672639</v>
      </c>
      <c r="DR15" s="630"/>
      <c r="DS15" s="630"/>
      <c r="DT15" s="630"/>
      <c r="DU15" s="630"/>
      <c r="DV15" s="630"/>
      <c r="DW15" s="630"/>
      <c r="DX15" s="630"/>
      <c r="DY15" s="630"/>
      <c r="DZ15" s="630"/>
      <c r="EA15" s="630"/>
      <c r="EB15" s="630"/>
      <c r="EC15" s="673"/>
    </row>
    <row r="16" spans="2:143" ht="11.25" customHeight="1" x14ac:dyDescent="0.15">
      <c r="B16" s="626" t="s">
        <v>263</v>
      </c>
      <c r="C16" s="627"/>
      <c r="D16" s="627"/>
      <c r="E16" s="627"/>
      <c r="F16" s="627"/>
      <c r="G16" s="627"/>
      <c r="H16" s="627"/>
      <c r="I16" s="627"/>
      <c r="J16" s="627"/>
      <c r="K16" s="627"/>
      <c r="L16" s="627"/>
      <c r="M16" s="627"/>
      <c r="N16" s="627"/>
      <c r="O16" s="627"/>
      <c r="P16" s="627"/>
      <c r="Q16" s="628"/>
      <c r="R16" s="629">
        <v>6021</v>
      </c>
      <c r="S16" s="630"/>
      <c r="T16" s="630"/>
      <c r="U16" s="630"/>
      <c r="V16" s="630"/>
      <c r="W16" s="630"/>
      <c r="X16" s="630"/>
      <c r="Y16" s="631"/>
      <c r="Z16" s="656">
        <v>0.1</v>
      </c>
      <c r="AA16" s="656"/>
      <c r="AB16" s="656"/>
      <c r="AC16" s="656"/>
      <c r="AD16" s="657">
        <v>6021</v>
      </c>
      <c r="AE16" s="657"/>
      <c r="AF16" s="657"/>
      <c r="AG16" s="657"/>
      <c r="AH16" s="657"/>
      <c r="AI16" s="657"/>
      <c r="AJ16" s="657"/>
      <c r="AK16" s="657"/>
      <c r="AL16" s="632">
        <v>0.1</v>
      </c>
      <c r="AM16" s="633"/>
      <c r="AN16" s="633"/>
      <c r="AO16" s="658"/>
      <c r="AP16" s="626" t="s">
        <v>264</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56" t="s">
        <v>129</v>
      </c>
      <c r="BP16" s="656"/>
      <c r="BQ16" s="656"/>
      <c r="BR16" s="656"/>
      <c r="BS16" s="657" t="s">
        <v>129</v>
      </c>
      <c r="BT16" s="657"/>
      <c r="BU16" s="657"/>
      <c r="BV16" s="657"/>
      <c r="BW16" s="657"/>
      <c r="BX16" s="657"/>
      <c r="BY16" s="657"/>
      <c r="BZ16" s="657"/>
      <c r="CA16" s="657"/>
      <c r="CB16" s="715"/>
      <c r="CD16" s="663" t="s">
        <v>265</v>
      </c>
      <c r="CE16" s="664"/>
      <c r="CF16" s="664"/>
      <c r="CG16" s="664"/>
      <c r="CH16" s="664"/>
      <c r="CI16" s="664"/>
      <c r="CJ16" s="664"/>
      <c r="CK16" s="664"/>
      <c r="CL16" s="664"/>
      <c r="CM16" s="664"/>
      <c r="CN16" s="664"/>
      <c r="CO16" s="664"/>
      <c r="CP16" s="664"/>
      <c r="CQ16" s="665"/>
      <c r="CR16" s="629">
        <v>63652</v>
      </c>
      <c r="CS16" s="630"/>
      <c r="CT16" s="630"/>
      <c r="CU16" s="630"/>
      <c r="CV16" s="630"/>
      <c r="CW16" s="630"/>
      <c r="CX16" s="630"/>
      <c r="CY16" s="631"/>
      <c r="CZ16" s="656">
        <v>0.7</v>
      </c>
      <c r="DA16" s="656"/>
      <c r="DB16" s="656"/>
      <c r="DC16" s="656"/>
      <c r="DD16" s="635" t="s">
        <v>129</v>
      </c>
      <c r="DE16" s="630"/>
      <c r="DF16" s="630"/>
      <c r="DG16" s="630"/>
      <c r="DH16" s="630"/>
      <c r="DI16" s="630"/>
      <c r="DJ16" s="630"/>
      <c r="DK16" s="630"/>
      <c r="DL16" s="630"/>
      <c r="DM16" s="630"/>
      <c r="DN16" s="630"/>
      <c r="DO16" s="630"/>
      <c r="DP16" s="631"/>
      <c r="DQ16" s="635">
        <v>4204</v>
      </c>
      <c r="DR16" s="630"/>
      <c r="DS16" s="630"/>
      <c r="DT16" s="630"/>
      <c r="DU16" s="630"/>
      <c r="DV16" s="630"/>
      <c r="DW16" s="630"/>
      <c r="DX16" s="630"/>
      <c r="DY16" s="630"/>
      <c r="DZ16" s="630"/>
      <c r="EA16" s="630"/>
      <c r="EB16" s="630"/>
      <c r="EC16" s="673"/>
    </row>
    <row r="17" spans="2:133" ht="11.25" customHeight="1" x14ac:dyDescent="0.15">
      <c r="B17" s="626" t="s">
        <v>266</v>
      </c>
      <c r="C17" s="627"/>
      <c r="D17" s="627"/>
      <c r="E17" s="627"/>
      <c r="F17" s="627"/>
      <c r="G17" s="627"/>
      <c r="H17" s="627"/>
      <c r="I17" s="627"/>
      <c r="J17" s="627"/>
      <c r="K17" s="627"/>
      <c r="L17" s="627"/>
      <c r="M17" s="627"/>
      <c r="N17" s="627"/>
      <c r="O17" s="627"/>
      <c r="P17" s="627"/>
      <c r="Q17" s="628"/>
      <c r="R17" s="629">
        <v>11791</v>
      </c>
      <c r="S17" s="630"/>
      <c r="T17" s="630"/>
      <c r="U17" s="630"/>
      <c r="V17" s="630"/>
      <c r="W17" s="630"/>
      <c r="X17" s="630"/>
      <c r="Y17" s="631"/>
      <c r="Z17" s="656">
        <v>0.1</v>
      </c>
      <c r="AA17" s="656"/>
      <c r="AB17" s="656"/>
      <c r="AC17" s="656"/>
      <c r="AD17" s="657">
        <v>11791</v>
      </c>
      <c r="AE17" s="657"/>
      <c r="AF17" s="657"/>
      <c r="AG17" s="657"/>
      <c r="AH17" s="657"/>
      <c r="AI17" s="657"/>
      <c r="AJ17" s="657"/>
      <c r="AK17" s="657"/>
      <c r="AL17" s="632">
        <v>0.2</v>
      </c>
      <c r="AM17" s="633"/>
      <c r="AN17" s="633"/>
      <c r="AO17" s="658"/>
      <c r="AP17" s="626" t="s">
        <v>267</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129</v>
      </c>
      <c r="BT17" s="657"/>
      <c r="BU17" s="657"/>
      <c r="BV17" s="657"/>
      <c r="BW17" s="657"/>
      <c r="BX17" s="657"/>
      <c r="BY17" s="657"/>
      <c r="BZ17" s="657"/>
      <c r="CA17" s="657"/>
      <c r="CB17" s="715"/>
      <c r="CD17" s="663" t="s">
        <v>268</v>
      </c>
      <c r="CE17" s="664"/>
      <c r="CF17" s="664"/>
      <c r="CG17" s="664"/>
      <c r="CH17" s="664"/>
      <c r="CI17" s="664"/>
      <c r="CJ17" s="664"/>
      <c r="CK17" s="664"/>
      <c r="CL17" s="664"/>
      <c r="CM17" s="664"/>
      <c r="CN17" s="664"/>
      <c r="CO17" s="664"/>
      <c r="CP17" s="664"/>
      <c r="CQ17" s="665"/>
      <c r="CR17" s="629">
        <v>978370</v>
      </c>
      <c r="CS17" s="630"/>
      <c r="CT17" s="630"/>
      <c r="CU17" s="630"/>
      <c r="CV17" s="630"/>
      <c r="CW17" s="630"/>
      <c r="CX17" s="630"/>
      <c r="CY17" s="631"/>
      <c r="CZ17" s="656">
        <v>10.4</v>
      </c>
      <c r="DA17" s="656"/>
      <c r="DB17" s="656"/>
      <c r="DC17" s="656"/>
      <c r="DD17" s="635" t="s">
        <v>129</v>
      </c>
      <c r="DE17" s="630"/>
      <c r="DF17" s="630"/>
      <c r="DG17" s="630"/>
      <c r="DH17" s="630"/>
      <c r="DI17" s="630"/>
      <c r="DJ17" s="630"/>
      <c r="DK17" s="630"/>
      <c r="DL17" s="630"/>
      <c r="DM17" s="630"/>
      <c r="DN17" s="630"/>
      <c r="DO17" s="630"/>
      <c r="DP17" s="631"/>
      <c r="DQ17" s="635">
        <v>975855</v>
      </c>
      <c r="DR17" s="630"/>
      <c r="DS17" s="630"/>
      <c r="DT17" s="630"/>
      <c r="DU17" s="630"/>
      <c r="DV17" s="630"/>
      <c r="DW17" s="630"/>
      <c r="DX17" s="630"/>
      <c r="DY17" s="630"/>
      <c r="DZ17" s="630"/>
      <c r="EA17" s="630"/>
      <c r="EB17" s="630"/>
      <c r="EC17" s="673"/>
    </row>
    <row r="18" spans="2:133" ht="11.25" customHeight="1" x14ac:dyDescent="0.15">
      <c r="B18" s="626" t="s">
        <v>269</v>
      </c>
      <c r="C18" s="627"/>
      <c r="D18" s="627"/>
      <c r="E18" s="627"/>
      <c r="F18" s="627"/>
      <c r="G18" s="627"/>
      <c r="H18" s="627"/>
      <c r="I18" s="627"/>
      <c r="J18" s="627"/>
      <c r="K18" s="627"/>
      <c r="L18" s="627"/>
      <c r="M18" s="627"/>
      <c r="N18" s="627"/>
      <c r="O18" s="627"/>
      <c r="P18" s="627"/>
      <c r="Q18" s="628"/>
      <c r="R18" s="629">
        <v>13672</v>
      </c>
      <c r="S18" s="630"/>
      <c r="T18" s="630"/>
      <c r="U18" s="630"/>
      <c r="V18" s="630"/>
      <c r="W18" s="630"/>
      <c r="X18" s="630"/>
      <c r="Y18" s="631"/>
      <c r="Z18" s="656">
        <v>0.1</v>
      </c>
      <c r="AA18" s="656"/>
      <c r="AB18" s="656"/>
      <c r="AC18" s="656"/>
      <c r="AD18" s="657">
        <v>13672</v>
      </c>
      <c r="AE18" s="657"/>
      <c r="AF18" s="657"/>
      <c r="AG18" s="657"/>
      <c r="AH18" s="657"/>
      <c r="AI18" s="657"/>
      <c r="AJ18" s="657"/>
      <c r="AK18" s="657"/>
      <c r="AL18" s="632">
        <v>0.30000001192092896</v>
      </c>
      <c r="AM18" s="633"/>
      <c r="AN18" s="633"/>
      <c r="AO18" s="658"/>
      <c r="AP18" s="626" t="s">
        <v>270</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15"/>
      <c r="CD18" s="663" t="s">
        <v>271</v>
      </c>
      <c r="CE18" s="664"/>
      <c r="CF18" s="664"/>
      <c r="CG18" s="664"/>
      <c r="CH18" s="664"/>
      <c r="CI18" s="664"/>
      <c r="CJ18" s="664"/>
      <c r="CK18" s="664"/>
      <c r="CL18" s="664"/>
      <c r="CM18" s="664"/>
      <c r="CN18" s="664"/>
      <c r="CO18" s="664"/>
      <c r="CP18" s="664"/>
      <c r="CQ18" s="665"/>
      <c r="CR18" s="629" t="s">
        <v>129</v>
      </c>
      <c r="CS18" s="630"/>
      <c r="CT18" s="630"/>
      <c r="CU18" s="630"/>
      <c r="CV18" s="630"/>
      <c r="CW18" s="630"/>
      <c r="CX18" s="630"/>
      <c r="CY18" s="631"/>
      <c r="CZ18" s="656" t="s">
        <v>129</v>
      </c>
      <c r="DA18" s="656"/>
      <c r="DB18" s="656"/>
      <c r="DC18" s="656"/>
      <c r="DD18" s="635" t="s">
        <v>129</v>
      </c>
      <c r="DE18" s="630"/>
      <c r="DF18" s="630"/>
      <c r="DG18" s="630"/>
      <c r="DH18" s="630"/>
      <c r="DI18" s="630"/>
      <c r="DJ18" s="630"/>
      <c r="DK18" s="630"/>
      <c r="DL18" s="630"/>
      <c r="DM18" s="630"/>
      <c r="DN18" s="630"/>
      <c r="DO18" s="630"/>
      <c r="DP18" s="631"/>
      <c r="DQ18" s="635" t="s">
        <v>129</v>
      </c>
      <c r="DR18" s="630"/>
      <c r="DS18" s="630"/>
      <c r="DT18" s="630"/>
      <c r="DU18" s="630"/>
      <c r="DV18" s="630"/>
      <c r="DW18" s="630"/>
      <c r="DX18" s="630"/>
      <c r="DY18" s="630"/>
      <c r="DZ18" s="630"/>
      <c r="EA18" s="630"/>
      <c r="EB18" s="630"/>
      <c r="EC18" s="673"/>
    </row>
    <row r="19" spans="2:133" ht="11.25" customHeight="1" x14ac:dyDescent="0.15">
      <c r="B19" s="626" t="s">
        <v>272</v>
      </c>
      <c r="C19" s="627"/>
      <c r="D19" s="627"/>
      <c r="E19" s="627"/>
      <c r="F19" s="627"/>
      <c r="G19" s="627"/>
      <c r="H19" s="627"/>
      <c r="I19" s="627"/>
      <c r="J19" s="627"/>
      <c r="K19" s="627"/>
      <c r="L19" s="627"/>
      <c r="M19" s="627"/>
      <c r="N19" s="627"/>
      <c r="O19" s="627"/>
      <c r="P19" s="627"/>
      <c r="Q19" s="628"/>
      <c r="R19" s="629">
        <v>5483</v>
      </c>
      <c r="S19" s="630"/>
      <c r="T19" s="630"/>
      <c r="U19" s="630"/>
      <c r="V19" s="630"/>
      <c r="W19" s="630"/>
      <c r="X19" s="630"/>
      <c r="Y19" s="631"/>
      <c r="Z19" s="656">
        <v>0.1</v>
      </c>
      <c r="AA19" s="656"/>
      <c r="AB19" s="656"/>
      <c r="AC19" s="656"/>
      <c r="AD19" s="657">
        <v>5483</v>
      </c>
      <c r="AE19" s="657"/>
      <c r="AF19" s="657"/>
      <c r="AG19" s="657"/>
      <c r="AH19" s="657"/>
      <c r="AI19" s="657"/>
      <c r="AJ19" s="657"/>
      <c r="AK19" s="657"/>
      <c r="AL19" s="632">
        <v>0.1</v>
      </c>
      <c r="AM19" s="633"/>
      <c r="AN19" s="633"/>
      <c r="AO19" s="658"/>
      <c r="AP19" s="626" t="s">
        <v>273</v>
      </c>
      <c r="AQ19" s="627"/>
      <c r="AR19" s="627"/>
      <c r="AS19" s="627"/>
      <c r="AT19" s="627"/>
      <c r="AU19" s="627"/>
      <c r="AV19" s="627"/>
      <c r="AW19" s="627"/>
      <c r="AX19" s="627"/>
      <c r="AY19" s="627"/>
      <c r="AZ19" s="627"/>
      <c r="BA19" s="627"/>
      <c r="BB19" s="627"/>
      <c r="BC19" s="627"/>
      <c r="BD19" s="627"/>
      <c r="BE19" s="627"/>
      <c r="BF19" s="628"/>
      <c r="BG19" s="629">
        <v>14721</v>
      </c>
      <c r="BH19" s="630"/>
      <c r="BI19" s="630"/>
      <c r="BJ19" s="630"/>
      <c r="BK19" s="630"/>
      <c r="BL19" s="630"/>
      <c r="BM19" s="630"/>
      <c r="BN19" s="631"/>
      <c r="BO19" s="656">
        <v>0.9</v>
      </c>
      <c r="BP19" s="656"/>
      <c r="BQ19" s="656"/>
      <c r="BR19" s="656"/>
      <c r="BS19" s="657" t="s">
        <v>129</v>
      </c>
      <c r="BT19" s="657"/>
      <c r="BU19" s="657"/>
      <c r="BV19" s="657"/>
      <c r="BW19" s="657"/>
      <c r="BX19" s="657"/>
      <c r="BY19" s="657"/>
      <c r="BZ19" s="657"/>
      <c r="CA19" s="657"/>
      <c r="CB19" s="715"/>
      <c r="CD19" s="663" t="s">
        <v>274</v>
      </c>
      <c r="CE19" s="664"/>
      <c r="CF19" s="664"/>
      <c r="CG19" s="664"/>
      <c r="CH19" s="664"/>
      <c r="CI19" s="664"/>
      <c r="CJ19" s="664"/>
      <c r="CK19" s="664"/>
      <c r="CL19" s="664"/>
      <c r="CM19" s="664"/>
      <c r="CN19" s="664"/>
      <c r="CO19" s="664"/>
      <c r="CP19" s="664"/>
      <c r="CQ19" s="665"/>
      <c r="CR19" s="629" t="s">
        <v>129</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3"/>
    </row>
    <row r="20" spans="2:133" ht="11.25" customHeight="1" x14ac:dyDescent="0.15">
      <c r="B20" s="626" t="s">
        <v>275</v>
      </c>
      <c r="C20" s="627"/>
      <c r="D20" s="627"/>
      <c r="E20" s="627"/>
      <c r="F20" s="627"/>
      <c r="G20" s="627"/>
      <c r="H20" s="627"/>
      <c r="I20" s="627"/>
      <c r="J20" s="627"/>
      <c r="K20" s="627"/>
      <c r="L20" s="627"/>
      <c r="M20" s="627"/>
      <c r="N20" s="627"/>
      <c r="O20" s="627"/>
      <c r="P20" s="627"/>
      <c r="Q20" s="628"/>
      <c r="R20" s="629">
        <v>2072</v>
      </c>
      <c r="S20" s="630"/>
      <c r="T20" s="630"/>
      <c r="U20" s="630"/>
      <c r="V20" s="630"/>
      <c r="W20" s="630"/>
      <c r="X20" s="630"/>
      <c r="Y20" s="631"/>
      <c r="Z20" s="656">
        <v>0</v>
      </c>
      <c r="AA20" s="656"/>
      <c r="AB20" s="656"/>
      <c r="AC20" s="656"/>
      <c r="AD20" s="657">
        <v>2072</v>
      </c>
      <c r="AE20" s="657"/>
      <c r="AF20" s="657"/>
      <c r="AG20" s="657"/>
      <c r="AH20" s="657"/>
      <c r="AI20" s="657"/>
      <c r="AJ20" s="657"/>
      <c r="AK20" s="657"/>
      <c r="AL20" s="632">
        <v>0</v>
      </c>
      <c r="AM20" s="633"/>
      <c r="AN20" s="633"/>
      <c r="AO20" s="658"/>
      <c r="AP20" s="626" t="s">
        <v>276</v>
      </c>
      <c r="AQ20" s="627"/>
      <c r="AR20" s="627"/>
      <c r="AS20" s="627"/>
      <c r="AT20" s="627"/>
      <c r="AU20" s="627"/>
      <c r="AV20" s="627"/>
      <c r="AW20" s="627"/>
      <c r="AX20" s="627"/>
      <c r="AY20" s="627"/>
      <c r="AZ20" s="627"/>
      <c r="BA20" s="627"/>
      <c r="BB20" s="627"/>
      <c r="BC20" s="627"/>
      <c r="BD20" s="627"/>
      <c r="BE20" s="627"/>
      <c r="BF20" s="628"/>
      <c r="BG20" s="629">
        <v>14721</v>
      </c>
      <c r="BH20" s="630"/>
      <c r="BI20" s="630"/>
      <c r="BJ20" s="630"/>
      <c r="BK20" s="630"/>
      <c r="BL20" s="630"/>
      <c r="BM20" s="630"/>
      <c r="BN20" s="631"/>
      <c r="BO20" s="656">
        <v>0.9</v>
      </c>
      <c r="BP20" s="656"/>
      <c r="BQ20" s="656"/>
      <c r="BR20" s="656"/>
      <c r="BS20" s="657" t="s">
        <v>129</v>
      </c>
      <c r="BT20" s="657"/>
      <c r="BU20" s="657"/>
      <c r="BV20" s="657"/>
      <c r="BW20" s="657"/>
      <c r="BX20" s="657"/>
      <c r="BY20" s="657"/>
      <c r="BZ20" s="657"/>
      <c r="CA20" s="657"/>
      <c r="CB20" s="715"/>
      <c r="CD20" s="663" t="s">
        <v>277</v>
      </c>
      <c r="CE20" s="664"/>
      <c r="CF20" s="664"/>
      <c r="CG20" s="664"/>
      <c r="CH20" s="664"/>
      <c r="CI20" s="664"/>
      <c r="CJ20" s="664"/>
      <c r="CK20" s="664"/>
      <c r="CL20" s="664"/>
      <c r="CM20" s="664"/>
      <c r="CN20" s="664"/>
      <c r="CO20" s="664"/>
      <c r="CP20" s="664"/>
      <c r="CQ20" s="665"/>
      <c r="CR20" s="629">
        <v>9435748</v>
      </c>
      <c r="CS20" s="630"/>
      <c r="CT20" s="630"/>
      <c r="CU20" s="630"/>
      <c r="CV20" s="630"/>
      <c r="CW20" s="630"/>
      <c r="CX20" s="630"/>
      <c r="CY20" s="631"/>
      <c r="CZ20" s="656">
        <v>100</v>
      </c>
      <c r="DA20" s="656"/>
      <c r="DB20" s="656"/>
      <c r="DC20" s="656"/>
      <c r="DD20" s="635">
        <v>2417566</v>
      </c>
      <c r="DE20" s="630"/>
      <c r="DF20" s="630"/>
      <c r="DG20" s="630"/>
      <c r="DH20" s="630"/>
      <c r="DI20" s="630"/>
      <c r="DJ20" s="630"/>
      <c r="DK20" s="630"/>
      <c r="DL20" s="630"/>
      <c r="DM20" s="630"/>
      <c r="DN20" s="630"/>
      <c r="DO20" s="630"/>
      <c r="DP20" s="631"/>
      <c r="DQ20" s="635">
        <v>5911237</v>
      </c>
      <c r="DR20" s="630"/>
      <c r="DS20" s="630"/>
      <c r="DT20" s="630"/>
      <c r="DU20" s="630"/>
      <c r="DV20" s="630"/>
      <c r="DW20" s="630"/>
      <c r="DX20" s="630"/>
      <c r="DY20" s="630"/>
      <c r="DZ20" s="630"/>
      <c r="EA20" s="630"/>
      <c r="EB20" s="630"/>
      <c r="EC20" s="673"/>
    </row>
    <row r="21" spans="2:133" ht="11.25" customHeight="1" x14ac:dyDescent="0.15">
      <c r="B21" s="626" t="s">
        <v>278</v>
      </c>
      <c r="C21" s="627"/>
      <c r="D21" s="627"/>
      <c r="E21" s="627"/>
      <c r="F21" s="627"/>
      <c r="G21" s="627"/>
      <c r="H21" s="627"/>
      <c r="I21" s="627"/>
      <c r="J21" s="627"/>
      <c r="K21" s="627"/>
      <c r="L21" s="627"/>
      <c r="M21" s="627"/>
      <c r="N21" s="627"/>
      <c r="O21" s="627"/>
      <c r="P21" s="627"/>
      <c r="Q21" s="628"/>
      <c r="R21" s="629">
        <v>824</v>
      </c>
      <c r="S21" s="630"/>
      <c r="T21" s="630"/>
      <c r="U21" s="630"/>
      <c r="V21" s="630"/>
      <c r="W21" s="630"/>
      <c r="X21" s="630"/>
      <c r="Y21" s="631"/>
      <c r="Z21" s="656">
        <v>0</v>
      </c>
      <c r="AA21" s="656"/>
      <c r="AB21" s="656"/>
      <c r="AC21" s="656"/>
      <c r="AD21" s="657">
        <v>824</v>
      </c>
      <c r="AE21" s="657"/>
      <c r="AF21" s="657"/>
      <c r="AG21" s="657"/>
      <c r="AH21" s="657"/>
      <c r="AI21" s="657"/>
      <c r="AJ21" s="657"/>
      <c r="AK21" s="657"/>
      <c r="AL21" s="632">
        <v>0</v>
      </c>
      <c r="AM21" s="633"/>
      <c r="AN21" s="633"/>
      <c r="AO21" s="658"/>
      <c r="AP21" s="722" t="s">
        <v>279</v>
      </c>
      <c r="AQ21" s="729"/>
      <c r="AR21" s="729"/>
      <c r="AS21" s="729"/>
      <c r="AT21" s="729"/>
      <c r="AU21" s="729"/>
      <c r="AV21" s="729"/>
      <c r="AW21" s="729"/>
      <c r="AX21" s="729"/>
      <c r="AY21" s="729"/>
      <c r="AZ21" s="729"/>
      <c r="BA21" s="729"/>
      <c r="BB21" s="729"/>
      <c r="BC21" s="729"/>
      <c r="BD21" s="729"/>
      <c r="BE21" s="729"/>
      <c r="BF21" s="724"/>
      <c r="BG21" s="629">
        <v>14721</v>
      </c>
      <c r="BH21" s="630"/>
      <c r="BI21" s="630"/>
      <c r="BJ21" s="630"/>
      <c r="BK21" s="630"/>
      <c r="BL21" s="630"/>
      <c r="BM21" s="630"/>
      <c r="BN21" s="631"/>
      <c r="BO21" s="656">
        <v>0.9</v>
      </c>
      <c r="BP21" s="656"/>
      <c r="BQ21" s="656"/>
      <c r="BR21" s="656"/>
      <c r="BS21" s="657" t="s">
        <v>129</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280</v>
      </c>
      <c r="C22" s="693"/>
      <c r="D22" s="693"/>
      <c r="E22" s="693"/>
      <c r="F22" s="693"/>
      <c r="G22" s="693"/>
      <c r="H22" s="693"/>
      <c r="I22" s="693"/>
      <c r="J22" s="693"/>
      <c r="K22" s="693"/>
      <c r="L22" s="693"/>
      <c r="M22" s="693"/>
      <c r="N22" s="693"/>
      <c r="O22" s="693"/>
      <c r="P22" s="693"/>
      <c r="Q22" s="694"/>
      <c r="R22" s="629">
        <v>5293</v>
      </c>
      <c r="S22" s="630"/>
      <c r="T22" s="630"/>
      <c r="U22" s="630"/>
      <c r="V22" s="630"/>
      <c r="W22" s="630"/>
      <c r="X22" s="630"/>
      <c r="Y22" s="631"/>
      <c r="Z22" s="656">
        <v>0</v>
      </c>
      <c r="AA22" s="656"/>
      <c r="AB22" s="656"/>
      <c r="AC22" s="656"/>
      <c r="AD22" s="657">
        <v>5293</v>
      </c>
      <c r="AE22" s="657"/>
      <c r="AF22" s="657"/>
      <c r="AG22" s="657"/>
      <c r="AH22" s="657"/>
      <c r="AI22" s="657"/>
      <c r="AJ22" s="657"/>
      <c r="AK22" s="657"/>
      <c r="AL22" s="632">
        <v>0.10000000149011612</v>
      </c>
      <c r="AM22" s="633"/>
      <c r="AN22" s="633"/>
      <c r="AO22" s="658"/>
      <c r="AP22" s="722" t="s">
        <v>281</v>
      </c>
      <c r="AQ22" s="729"/>
      <c r="AR22" s="729"/>
      <c r="AS22" s="729"/>
      <c r="AT22" s="729"/>
      <c r="AU22" s="729"/>
      <c r="AV22" s="729"/>
      <c r="AW22" s="729"/>
      <c r="AX22" s="729"/>
      <c r="AY22" s="729"/>
      <c r="AZ22" s="729"/>
      <c r="BA22" s="729"/>
      <c r="BB22" s="729"/>
      <c r="BC22" s="729"/>
      <c r="BD22" s="729"/>
      <c r="BE22" s="729"/>
      <c r="BF22" s="724"/>
      <c r="BG22" s="629" t="s">
        <v>129</v>
      </c>
      <c r="BH22" s="630"/>
      <c r="BI22" s="630"/>
      <c r="BJ22" s="630"/>
      <c r="BK22" s="630"/>
      <c r="BL22" s="630"/>
      <c r="BM22" s="630"/>
      <c r="BN22" s="631"/>
      <c r="BO22" s="656" t="s">
        <v>129</v>
      </c>
      <c r="BP22" s="656"/>
      <c r="BQ22" s="656"/>
      <c r="BR22" s="656"/>
      <c r="BS22" s="657" t="s">
        <v>129</v>
      </c>
      <c r="BT22" s="657"/>
      <c r="BU22" s="657"/>
      <c r="BV22" s="657"/>
      <c r="BW22" s="657"/>
      <c r="BX22" s="657"/>
      <c r="BY22" s="657"/>
      <c r="BZ22" s="657"/>
      <c r="CA22" s="657"/>
      <c r="CB22" s="715"/>
      <c r="CD22" s="731" t="s">
        <v>282</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283</v>
      </c>
      <c r="C23" s="627"/>
      <c r="D23" s="627"/>
      <c r="E23" s="627"/>
      <c r="F23" s="627"/>
      <c r="G23" s="627"/>
      <c r="H23" s="627"/>
      <c r="I23" s="627"/>
      <c r="J23" s="627"/>
      <c r="K23" s="627"/>
      <c r="L23" s="627"/>
      <c r="M23" s="627"/>
      <c r="N23" s="627"/>
      <c r="O23" s="627"/>
      <c r="P23" s="627"/>
      <c r="Q23" s="628"/>
      <c r="R23" s="629">
        <v>3789805</v>
      </c>
      <c r="S23" s="630"/>
      <c r="T23" s="630"/>
      <c r="U23" s="630"/>
      <c r="V23" s="630"/>
      <c r="W23" s="630"/>
      <c r="X23" s="630"/>
      <c r="Y23" s="631"/>
      <c r="Z23" s="656">
        <v>35.6</v>
      </c>
      <c r="AA23" s="656"/>
      <c r="AB23" s="656"/>
      <c r="AC23" s="656"/>
      <c r="AD23" s="657">
        <v>3279386</v>
      </c>
      <c r="AE23" s="657"/>
      <c r="AF23" s="657"/>
      <c r="AG23" s="657"/>
      <c r="AH23" s="657"/>
      <c r="AI23" s="657"/>
      <c r="AJ23" s="657"/>
      <c r="AK23" s="657"/>
      <c r="AL23" s="632">
        <v>61.5</v>
      </c>
      <c r="AM23" s="633"/>
      <c r="AN23" s="633"/>
      <c r="AO23" s="658"/>
      <c r="AP23" s="722" t="s">
        <v>284</v>
      </c>
      <c r="AQ23" s="729"/>
      <c r="AR23" s="729"/>
      <c r="AS23" s="729"/>
      <c r="AT23" s="729"/>
      <c r="AU23" s="729"/>
      <c r="AV23" s="729"/>
      <c r="AW23" s="729"/>
      <c r="AX23" s="729"/>
      <c r="AY23" s="729"/>
      <c r="AZ23" s="729"/>
      <c r="BA23" s="729"/>
      <c r="BB23" s="729"/>
      <c r="BC23" s="729"/>
      <c r="BD23" s="729"/>
      <c r="BE23" s="729"/>
      <c r="BF23" s="724"/>
      <c r="BG23" s="629" t="s">
        <v>129</v>
      </c>
      <c r="BH23" s="630"/>
      <c r="BI23" s="630"/>
      <c r="BJ23" s="630"/>
      <c r="BK23" s="630"/>
      <c r="BL23" s="630"/>
      <c r="BM23" s="630"/>
      <c r="BN23" s="631"/>
      <c r="BO23" s="656" t="s">
        <v>129</v>
      </c>
      <c r="BP23" s="656"/>
      <c r="BQ23" s="656"/>
      <c r="BR23" s="656"/>
      <c r="BS23" s="657" t="s">
        <v>129</v>
      </c>
      <c r="BT23" s="657"/>
      <c r="BU23" s="657"/>
      <c r="BV23" s="657"/>
      <c r="BW23" s="657"/>
      <c r="BX23" s="657"/>
      <c r="BY23" s="657"/>
      <c r="BZ23" s="657"/>
      <c r="CA23" s="657"/>
      <c r="CB23" s="715"/>
      <c r="CD23" s="731" t="s">
        <v>224</v>
      </c>
      <c r="CE23" s="732"/>
      <c r="CF23" s="732"/>
      <c r="CG23" s="732"/>
      <c r="CH23" s="732"/>
      <c r="CI23" s="732"/>
      <c r="CJ23" s="732"/>
      <c r="CK23" s="732"/>
      <c r="CL23" s="732"/>
      <c r="CM23" s="732"/>
      <c r="CN23" s="732"/>
      <c r="CO23" s="732"/>
      <c r="CP23" s="732"/>
      <c r="CQ23" s="733"/>
      <c r="CR23" s="731" t="s">
        <v>285</v>
      </c>
      <c r="CS23" s="732"/>
      <c r="CT23" s="732"/>
      <c r="CU23" s="732"/>
      <c r="CV23" s="732"/>
      <c r="CW23" s="732"/>
      <c r="CX23" s="732"/>
      <c r="CY23" s="733"/>
      <c r="CZ23" s="731" t="s">
        <v>286</v>
      </c>
      <c r="DA23" s="732"/>
      <c r="DB23" s="732"/>
      <c r="DC23" s="733"/>
      <c r="DD23" s="731" t="s">
        <v>287</v>
      </c>
      <c r="DE23" s="732"/>
      <c r="DF23" s="732"/>
      <c r="DG23" s="732"/>
      <c r="DH23" s="732"/>
      <c r="DI23" s="732"/>
      <c r="DJ23" s="732"/>
      <c r="DK23" s="733"/>
      <c r="DL23" s="740" t="s">
        <v>288</v>
      </c>
      <c r="DM23" s="741"/>
      <c r="DN23" s="741"/>
      <c r="DO23" s="741"/>
      <c r="DP23" s="741"/>
      <c r="DQ23" s="741"/>
      <c r="DR23" s="741"/>
      <c r="DS23" s="741"/>
      <c r="DT23" s="741"/>
      <c r="DU23" s="741"/>
      <c r="DV23" s="742"/>
      <c r="DW23" s="731" t="s">
        <v>289</v>
      </c>
      <c r="DX23" s="732"/>
      <c r="DY23" s="732"/>
      <c r="DZ23" s="732"/>
      <c r="EA23" s="732"/>
      <c r="EB23" s="732"/>
      <c r="EC23" s="733"/>
    </row>
    <row r="24" spans="2:133" ht="11.25" customHeight="1" x14ac:dyDescent="0.15">
      <c r="B24" s="626" t="s">
        <v>290</v>
      </c>
      <c r="C24" s="627"/>
      <c r="D24" s="627"/>
      <c r="E24" s="627"/>
      <c r="F24" s="627"/>
      <c r="G24" s="627"/>
      <c r="H24" s="627"/>
      <c r="I24" s="627"/>
      <c r="J24" s="627"/>
      <c r="K24" s="627"/>
      <c r="L24" s="627"/>
      <c r="M24" s="627"/>
      <c r="N24" s="627"/>
      <c r="O24" s="627"/>
      <c r="P24" s="627"/>
      <c r="Q24" s="628"/>
      <c r="R24" s="629">
        <v>3279386</v>
      </c>
      <c r="S24" s="630"/>
      <c r="T24" s="630"/>
      <c r="U24" s="630"/>
      <c r="V24" s="630"/>
      <c r="W24" s="630"/>
      <c r="X24" s="630"/>
      <c r="Y24" s="631"/>
      <c r="Z24" s="656">
        <v>30.8</v>
      </c>
      <c r="AA24" s="656"/>
      <c r="AB24" s="656"/>
      <c r="AC24" s="656"/>
      <c r="AD24" s="657">
        <v>3279386</v>
      </c>
      <c r="AE24" s="657"/>
      <c r="AF24" s="657"/>
      <c r="AG24" s="657"/>
      <c r="AH24" s="657"/>
      <c r="AI24" s="657"/>
      <c r="AJ24" s="657"/>
      <c r="AK24" s="657"/>
      <c r="AL24" s="632">
        <v>61.5</v>
      </c>
      <c r="AM24" s="633"/>
      <c r="AN24" s="633"/>
      <c r="AO24" s="658"/>
      <c r="AP24" s="722" t="s">
        <v>291</v>
      </c>
      <c r="AQ24" s="729"/>
      <c r="AR24" s="729"/>
      <c r="AS24" s="729"/>
      <c r="AT24" s="729"/>
      <c r="AU24" s="729"/>
      <c r="AV24" s="729"/>
      <c r="AW24" s="729"/>
      <c r="AX24" s="729"/>
      <c r="AY24" s="729"/>
      <c r="AZ24" s="729"/>
      <c r="BA24" s="729"/>
      <c r="BB24" s="729"/>
      <c r="BC24" s="729"/>
      <c r="BD24" s="729"/>
      <c r="BE24" s="729"/>
      <c r="BF24" s="724"/>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15"/>
      <c r="CD24" s="685" t="s">
        <v>292</v>
      </c>
      <c r="CE24" s="686"/>
      <c r="CF24" s="686"/>
      <c r="CG24" s="686"/>
      <c r="CH24" s="686"/>
      <c r="CI24" s="686"/>
      <c r="CJ24" s="686"/>
      <c r="CK24" s="686"/>
      <c r="CL24" s="686"/>
      <c r="CM24" s="686"/>
      <c r="CN24" s="686"/>
      <c r="CO24" s="686"/>
      <c r="CP24" s="686"/>
      <c r="CQ24" s="687"/>
      <c r="CR24" s="682">
        <v>3015289</v>
      </c>
      <c r="CS24" s="683"/>
      <c r="CT24" s="683"/>
      <c r="CU24" s="683"/>
      <c r="CV24" s="683"/>
      <c r="CW24" s="683"/>
      <c r="CX24" s="683"/>
      <c r="CY24" s="726"/>
      <c r="CZ24" s="727">
        <v>32</v>
      </c>
      <c r="DA24" s="702"/>
      <c r="DB24" s="702"/>
      <c r="DC24" s="730"/>
      <c r="DD24" s="725">
        <v>2367775</v>
      </c>
      <c r="DE24" s="683"/>
      <c r="DF24" s="683"/>
      <c r="DG24" s="683"/>
      <c r="DH24" s="683"/>
      <c r="DI24" s="683"/>
      <c r="DJ24" s="683"/>
      <c r="DK24" s="726"/>
      <c r="DL24" s="725">
        <v>2363203</v>
      </c>
      <c r="DM24" s="683"/>
      <c r="DN24" s="683"/>
      <c r="DO24" s="683"/>
      <c r="DP24" s="683"/>
      <c r="DQ24" s="683"/>
      <c r="DR24" s="683"/>
      <c r="DS24" s="683"/>
      <c r="DT24" s="683"/>
      <c r="DU24" s="683"/>
      <c r="DV24" s="726"/>
      <c r="DW24" s="727">
        <v>42.7</v>
      </c>
      <c r="DX24" s="702"/>
      <c r="DY24" s="702"/>
      <c r="DZ24" s="702"/>
      <c r="EA24" s="702"/>
      <c r="EB24" s="702"/>
      <c r="EC24" s="728"/>
    </row>
    <row r="25" spans="2:133" ht="11.25" customHeight="1" x14ac:dyDescent="0.15">
      <c r="B25" s="626" t="s">
        <v>293</v>
      </c>
      <c r="C25" s="627"/>
      <c r="D25" s="627"/>
      <c r="E25" s="627"/>
      <c r="F25" s="627"/>
      <c r="G25" s="627"/>
      <c r="H25" s="627"/>
      <c r="I25" s="627"/>
      <c r="J25" s="627"/>
      <c r="K25" s="627"/>
      <c r="L25" s="627"/>
      <c r="M25" s="627"/>
      <c r="N25" s="627"/>
      <c r="O25" s="627"/>
      <c r="P25" s="627"/>
      <c r="Q25" s="628"/>
      <c r="R25" s="629">
        <v>510419</v>
      </c>
      <c r="S25" s="630"/>
      <c r="T25" s="630"/>
      <c r="U25" s="630"/>
      <c r="V25" s="630"/>
      <c r="W25" s="630"/>
      <c r="X25" s="630"/>
      <c r="Y25" s="631"/>
      <c r="Z25" s="656">
        <v>4.8</v>
      </c>
      <c r="AA25" s="656"/>
      <c r="AB25" s="656"/>
      <c r="AC25" s="656"/>
      <c r="AD25" s="657" t="s">
        <v>129</v>
      </c>
      <c r="AE25" s="657"/>
      <c r="AF25" s="657"/>
      <c r="AG25" s="657"/>
      <c r="AH25" s="657"/>
      <c r="AI25" s="657"/>
      <c r="AJ25" s="657"/>
      <c r="AK25" s="657"/>
      <c r="AL25" s="632" t="s">
        <v>129</v>
      </c>
      <c r="AM25" s="633"/>
      <c r="AN25" s="633"/>
      <c r="AO25" s="658"/>
      <c r="AP25" s="722" t="s">
        <v>294</v>
      </c>
      <c r="AQ25" s="729"/>
      <c r="AR25" s="729"/>
      <c r="AS25" s="729"/>
      <c r="AT25" s="729"/>
      <c r="AU25" s="729"/>
      <c r="AV25" s="729"/>
      <c r="AW25" s="729"/>
      <c r="AX25" s="729"/>
      <c r="AY25" s="729"/>
      <c r="AZ25" s="729"/>
      <c r="BA25" s="729"/>
      <c r="BB25" s="729"/>
      <c r="BC25" s="729"/>
      <c r="BD25" s="729"/>
      <c r="BE25" s="729"/>
      <c r="BF25" s="724"/>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15"/>
      <c r="CD25" s="663" t="s">
        <v>295</v>
      </c>
      <c r="CE25" s="664"/>
      <c r="CF25" s="664"/>
      <c r="CG25" s="664"/>
      <c r="CH25" s="664"/>
      <c r="CI25" s="664"/>
      <c r="CJ25" s="664"/>
      <c r="CK25" s="664"/>
      <c r="CL25" s="664"/>
      <c r="CM25" s="664"/>
      <c r="CN25" s="664"/>
      <c r="CO25" s="664"/>
      <c r="CP25" s="664"/>
      <c r="CQ25" s="665"/>
      <c r="CR25" s="629">
        <v>1250841</v>
      </c>
      <c r="CS25" s="640"/>
      <c r="CT25" s="640"/>
      <c r="CU25" s="640"/>
      <c r="CV25" s="640"/>
      <c r="CW25" s="640"/>
      <c r="CX25" s="640"/>
      <c r="CY25" s="641"/>
      <c r="CZ25" s="632">
        <v>13.3</v>
      </c>
      <c r="DA25" s="642"/>
      <c r="DB25" s="642"/>
      <c r="DC25" s="643"/>
      <c r="DD25" s="635">
        <v>1150255</v>
      </c>
      <c r="DE25" s="640"/>
      <c r="DF25" s="640"/>
      <c r="DG25" s="640"/>
      <c r="DH25" s="640"/>
      <c r="DI25" s="640"/>
      <c r="DJ25" s="640"/>
      <c r="DK25" s="641"/>
      <c r="DL25" s="635">
        <v>1145807</v>
      </c>
      <c r="DM25" s="640"/>
      <c r="DN25" s="640"/>
      <c r="DO25" s="640"/>
      <c r="DP25" s="640"/>
      <c r="DQ25" s="640"/>
      <c r="DR25" s="640"/>
      <c r="DS25" s="640"/>
      <c r="DT25" s="640"/>
      <c r="DU25" s="640"/>
      <c r="DV25" s="641"/>
      <c r="DW25" s="632">
        <v>20.7</v>
      </c>
      <c r="DX25" s="642"/>
      <c r="DY25" s="642"/>
      <c r="DZ25" s="642"/>
      <c r="EA25" s="642"/>
      <c r="EB25" s="642"/>
      <c r="EC25" s="674"/>
    </row>
    <row r="26" spans="2:133" ht="11.25" customHeight="1" x14ac:dyDescent="0.15">
      <c r="B26" s="626" t="s">
        <v>296</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129</v>
      </c>
      <c r="AA26" s="656"/>
      <c r="AB26" s="656"/>
      <c r="AC26" s="656"/>
      <c r="AD26" s="657" t="s">
        <v>129</v>
      </c>
      <c r="AE26" s="657"/>
      <c r="AF26" s="657"/>
      <c r="AG26" s="657"/>
      <c r="AH26" s="657"/>
      <c r="AI26" s="657"/>
      <c r="AJ26" s="657"/>
      <c r="AK26" s="657"/>
      <c r="AL26" s="632" t="s">
        <v>129</v>
      </c>
      <c r="AM26" s="633"/>
      <c r="AN26" s="633"/>
      <c r="AO26" s="658"/>
      <c r="AP26" s="722" t="s">
        <v>297</v>
      </c>
      <c r="AQ26" s="723"/>
      <c r="AR26" s="723"/>
      <c r="AS26" s="723"/>
      <c r="AT26" s="723"/>
      <c r="AU26" s="723"/>
      <c r="AV26" s="723"/>
      <c r="AW26" s="723"/>
      <c r="AX26" s="723"/>
      <c r="AY26" s="723"/>
      <c r="AZ26" s="723"/>
      <c r="BA26" s="723"/>
      <c r="BB26" s="723"/>
      <c r="BC26" s="723"/>
      <c r="BD26" s="723"/>
      <c r="BE26" s="723"/>
      <c r="BF26" s="724"/>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15"/>
      <c r="CD26" s="663" t="s">
        <v>298</v>
      </c>
      <c r="CE26" s="664"/>
      <c r="CF26" s="664"/>
      <c r="CG26" s="664"/>
      <c r="CH26" s="664"/>
      <c r="CI26" s="664"/>
      <c r="CJ26" s="664"/>
      <c r="CK26" s="664"/>
      <c r="CL26" s="664"/>
      <c r="CM26" s="664"/>
      <c r="CN26" s="664"/>
      <c r="CO26" s="664"/>
      <c r="CP26" s="664"/>
      <c r="CQ26" s="665"/>
      <c r="CR26" s="629">
        <v>739431</v>
      </c>
      <c r="CS26" s="630"/>
      <c r="CT26" s="630"/>
      <c r="CU26" s="630"/>
      <c r="CV26" s="630"/>
      <c r="CW26" s="630"/>
      <c r="CX26" s="630"/>
      <c r="CY26" s="631"/>
      <c r="CZ26" s="632">
        <v>7.8</v>
      </c>
      <c r="DA26" s="642"/>
      <c r="DB26" s="642"/>
      <c r="DC26" s="643"/>
      <c r="DD26" s="635">
        <v>677635</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74"/>
    </row>
    <row r="27" spans="2:133" ht="11.25" customHeight="1" x14ac:dyDescent="0.15">
      <c r="B27" s="626" t="s">
        <v>299</v>
      </c>
      <c r="C27" s="627"/>
      <c r="D27" s="627"/>
      <c r="E27" s="627"/>
      <c r="F27" s="627"/>
      <c r="G27" s="627"/>
      <c r="H27" s="627"/>
      <c r="I27" s="627"/>
      <c r="J27" s="627"/>
      <c r="K27" s="627"/>
      <c r="L27" s="627"/>
      <c r="M27" s="627"/>
      <c r="N27" s="627"/>
      <c r="O27" s="627"/>
      <c r="P27" s="627"/>
      <c r="Q27" s="628"/>
      <c r="R27" s="629">
        <v>5823881</v>
      </c>
      <c r="S27" s="630"/>
      <c r="T27" s="630"/>
      <c r="U27" s="630"/>
      <c r="V27" s="630"/>
      <c r="W27" s="630"/>
      <c r="X27" s="630"/>
      <c r="Y27" s="631"/>
      <c r="Z27" s="656">
        <v>54.7</v>
      </c>
      <c r="AA27" s="656"/>
      <c r="AB27" s="656"/>
      <c r="AC27" s="656"/>
      <c r="AD27" s="657">
        <v>5313462</v>
      </c>
      <c r="AE27" s="657"/>
      <c r="AF27" s="657"/>
      <c r="AG27" s="657"/>
      <c r="AH27" s="657"/>
      <c r="AI27" s="657"/>
      <c r="AJ27" s="657"/>
      <c r="AK27" s="657"/>
      <c r="AL27" s="632">
        <v>99.699996948242188</v>
      </c>
      <c r="AM27" s="633"/>
      <c r="AN27" s="633"/>
      <c r="AO27" s="658"/>
      <c r="AP27" s="626" t="s">
        <v>300</v>
      </c>
      <c r="AQ27" s="627"/>
      <c r="AR27" s="627"/>
      <c r="AS27" s="627"/>
      <c r="AT27" s="627"/>
      <c r="AU27" s="627"/>
      <c r="AV27" s="627"/>
      <c r="AW27" s="627"/>
      <c r="AX27" s="627"/>
      <c r="AY27" s="627"/>
      <c r="AZ27" s="627"/>
      <c r="BA27" s="627"/>
      <c r="BB27" s="627"/>
      <c r="BC27" s="627"/>
      <c r="BD27" s="627"/>
      <c r="BE27" s="627"/>
      <c r="BF27" s="628"/>
      <c r="BG27" s="629">
        <v>1600302</v>
      </c>
      <c r="BH27" s="630"/>
      <c r="BI27" s="630"/>
      <c r="BJ27" s="630"/>
      <c r="BK27" s="630"/>
      <c r="BL27" s="630"/>
      <c r="BM27" s="630"/>
      <c r="BN27" s="631"/>
      <c r="BO27" s="656">
        <v>100</v>
      </c>
      <c r="BP27" s="656"/>
      <c r="BQ27" s="656"/>
      <c r="BR27" s="656"/>
      <c r="BS27" s="657" t="s">
        <v>129</v>
      </c>
      <c r="BT27" s="657"/>
      <c r="BU27" s="657"/>
      <c r="BV27" s="657"/>
      <c r="BW27" s="657"/>
      <c r="BX27" s="657"/>
      <c r="BY27" s="657"/>
      <c r="BZ27" s="657"/>
      <c r="CA27" s="657"/>
      <c r="CB27" s="715"/>
      <c r="CD27" s="663" t="s">
        <v>301</v>
      </c>
      <c r="CE27" s="664"/>
      <c r="CF27" s="664"/>
      <c r="CG27" s="664"/>
      <c r="CH27" s="664"/>
      <c r="CI27" s="664"/>
      <c r="CJ27" s="664"/>
      <c r="CK27" s="664"/>
      <c r="CL27" s="664"/>
      <c r="CM27" s="664"/>
      <c r="CN27" s="664"/>
      <c r="CO27" s="664"/>
      <c r="CP27" s="664"/>
      <c r="CQ27" s="665"/>
      <c r="CR27" s="629">
        <v>786078</v>
      </c>
      <c r="CS27" s="640"/>
      <c r="CT27" s="640"/>
      <c r="CU27" s="640"/>
      <c r="CV27" s="640"/>
      <c r="CW27" s="640"/>
      <c r="CX27" s="640"/>
      <c r="CY27" s="641"/>
      <c r="CZ27" s="632">
        <v>8.3000000000000007</v>
      </c>
      <c r="DA27" s="642"/>
      <c r="DB27" s="642"/>
      <c r="DC27" s="643"/>
      <c r="DD27" s="635">
        <v>241665</v>
      </c>
      <c r="DE27" s="640"/>
      <c r="DF27" s="640"/>
      <c r="DG27" s="640"/>
      <c r="DH27" s="640"/>
      <c r="DI27" s="640"/>
      <c r="DJ27" s="640"/>
      <c r="DK27" s="641"/>
      <c r="DL27" s="635">
        <v>241541</v>
      </c>
      <c r="DM27" s="640"/>
      <c r="DN27" s="640"/>
      <c r="DO27" s="640"/>
      <c r="DP27" s="640"/>
      <c r="DQ27" s="640"/>
      <c r="DR27" s="640"/>
      <c r="DS27" s="640"/>
      <c r="DT27" s="640"/>
      <c r="DU27" s="640"/>
      <c r="DV27" s="641"/>
      <c r="DW27" s="632">
        <v>4.4000000000000004</v>
      </c>
      <c r="DX27" s="642"/>
      <c r="DY27" s="642"/>
      <c r="DZ27" s="642"/>
      <c r="EA27" s="642"/>
      <c r="EB27" s="642"/>
      <c r="EC27" s="674"/>
    </row>
    <row r="28" spans="2:133" ht="11.25" customHeight="1" x14ac:dyDescent="0.15">
      <c r="B28" s="626" t="s">
        <v>302</v>
      </c>
      <c r="C28" s="627"/>
      <c r="D28" s="627"/>
      <c r="E28" s="627"/>
      <c r="F28" s="627"/>
      <c r="G28" s="627"/>
      <c r="H28" s="627"/>
      <c r="I28" s="627"/>
      <c r="J28" s="627"/>
      <c r="K28" s="627"/>
      <c r="L28" s="627"/>
      <c r="M28" s="627"/>
      <c r="N28" s="627"/>
      <c r="O28" s="627"/>
      <c r="P28" s="627"/>
      <c r="Q28" s="628"/>
      <c r="R28" s="629">
        <v>1195</v>
      </c>
      <c r="S28" s="630"/>
      <c r="T28" s="630"/>
      <c r="U28" s="630"/>
      <c r="V28" s="630"/>
      <c r="W28" s="630"/>
      <c r="X28" s="630"/>
      <c r="Y28" s="631"/>
      <c r="Z28" s="656">
        <v>0</v>
      </c>
      <c r="AA28" s="656"/>
      <c r="AB28" s="656"/>
      <c r="AC28" s="656"/>
      <c r="AD28" s="657">
        <v>1195</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303</v>
      </c>
      <c r="CE28" s="664"/>
      <c r="CF28" s="664"/>
      <c r="CG28" s="664"/>
      <c r="CH28" s="664"/>
      <c r="CI28" s="664"/>
      <c r="CJ28" s="664"/>
      <c r="CK28" s="664"/>
      <c r="CL28" s="664"/>
      <c r="CM28" s="664"/>
      <c r="CN28" s="664"/>
      <c r="CO28" s="664"/>
      <c r="CP28" s="664"/>
      <c r="CQ28" s="665"/>
      <c r="CR28" s="629">
        <v>978370</v>
      </c>
      <c r="CS28" s="630"/>
      <c r="CT28" s="630"/>
      <c r="CU28" s="630"/>
      <c r="CV28" s="630"/>
      <c r="CW28" s="630"/>
      <c r="CX28" s="630"/>
      <c r="CY28" s="631"/>
      <c r="CZ28" s="632">
        <v>10.4</v>
      </c>
      <c r="DA28" s="642"/>
      <c r="DB28" s="642"/>
      <c r="DC28" s="643"/>
      <c r="DD28" s="635">
        <v>975855</v>
      </c>
      <c r="DE28" s="630"/>
      <c r="DF28" s="630"/>
      <c r="DG28" s="630"/>
      <c r="DH28" s="630"/>
      <c r="DI28" s="630"/>
      <c r="DJ28" s="630"/>
      <c r="DK28" s="631"/>
      <c r="DL28" s="635">
        <v>975855</v>
      </c>
      <c r="DM28" s="630"/>
      <c r="DN28" s="630"/>
      <c r="DO28" s="630"/>
      <c r="DP28" s="630"/>
      <c r="DQ28" s="630"/>
      <c r="DR28" s="630"/>
      <c r="DS28" s="630"/>
      <c r="DT28" s="630"/>
      <c r="DU28" s="630"/>
      <c r="DV28" s="631"/>
      <c r="DW28" s="632">
        <v>17.600000000000001</v>
      </c>
      <c r="DX28" s="642"/>
      <c r="DY28" s="642"/>
      <c r="DZ28" s="642"/>
      <c r="EA28" s="642"/>
      <c r="EB28" s="642"/>
      <c r="EC28" s="674"/>
    </row>
    <row r="29" spans="2:133" ht="11.25" customHeight="1" x14ac:dyDescent="0.15">
      <c r="B29" s="626" t="s">
        <v>304</v>
      </c>
      <c r="C29" s="627"/>
      <c r="D29" s="627"/>
      <c r="E29" s="627"/>
      <c r="F29" s="627"/>
      <c r="G29" s="627"/>
      <c r="H29" s="627"/>
      <c r="I29" s="627"/>
      <c r="J29" s="627"/>
      <c r="K29" s="627"/>
      <c r="L29" s="627"/>
      <c r="M29" s="627"/>
      <c r="N29" s="627"/>
      <c r="O29" s="627"/>
      <c r="P29" s="627"/>
      <c r="Q29" s="628"/>
      <c r="R29" s="629">
        <v>11393</v>
      </c>
      <c r="S29" s="630"/>
      <c r="T29" s="630"/>
      <c r="U29" s="630"/>
      <c r="V29" s="630"/>
      <c r="W29" s="630"/>
      <c r="X29" s="630"/>
      <c r="Y29" s="631"/>
      <c r="Z29" s="656">
        <v>0.1</v>
      </c>
      <c r="AA29" s="656"/>
      <c r="AB29" s="656"/>
      <c r="AC29" s="656"/>
      <c r="AD29" s="657">
        <v>311</v>
      </c>
      <c r="AE29" s="657"/>
      <c r="AF29" s="657"/>
      <c r="AG29" s="657"/>
      <c r="AH29" s="657"/>
      <c r="AI29" s="657"/>
      <c r="AJ29" s="657"/>
      <c r="AK29" s="657"/>
      <c r="AL29" s="632">
        <v>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305</v>
      </c>
      <c r="CE29" s="717"/>
      <c r="CF29" s="663" t="s">
        <v>70</v>
      </c>
      <c r="CG29" s="664"/>
      <c r="CH29" s="664"/>
      <c r="CI29" s="664"/>
      <c r="CJ29" s="664"/>
      <c r="CK29" s="664"/>
      <c r="CL29" s="664"/>
      <c r="CM29" s="664"/>
      <c r="CN29" s="664"/>
      <c r="CO29" s="664"/>
      <c r="CP29" s="664"/>
      <c r="CQ29" s="665"/>
      <c r="CR29" s="629">
        <v>978370</v>
      </c>
      <c r="CS29" s="640"/>
      <c r="CT29" s="640"/>
      <c r="CU29" s="640"/>
      <c r="CV29" s="640"/>
      <c r="CW29" s="640"/>
      <c r="CX29" s="640"/>
      <c r="CY29" s="641"/>
      <c r="CZ29" s="632">
        <v>10.4</v>
      </c>
      <c r="DA29" s="642"/>
      <c r="DB29" s="642"/>
      <c r="DC29" s="643"/>
      <c r="DD29" s="635">
        <v>975855</v>
      </c>
      <c r="DE29" s="640"/>
      <c r="DF29" s="640"/>
      <c r="DG29" s="640"/>
      <c r="DH29" s="640"/>
      <c r="DI29" s="640"/>
      <c r="DJ29" s="640"/>
      <c r="DK29" s="641"/>
      <c r="DL29" s="635">
        <v>975855</v>
      </c>
      <c r="DM29" s="640"/>
      <c r="DN29" s="640"/>
      <c r="DO29" s="640"/>
      <c r="DP29" s="640"/>
      <c r="DQ29" s="640"/>
      <c r="DR29" s="640"/>
      <c r="DS29" s="640"/>
      <c r="DT29" s="640"/>
      <c r="DU29" s="640"/>
      <c r="DV29" s="641"/>
      <c r="DW29" s="632">
        <v>17.600000000000001</v>
      </c>
      <c r="DX29" s="642"/>
      <c r="DY29" s="642"/>
      <c r="DZ29" s="642"/>
      <c r="EA29" s="642"/>
      <c r="EB29" s="642"/>
      <c r="EC29" s="674"/>
    </row>
    <row r="30" spans="2:133" ht="11.25" customHeight="1" x14ac:dyDescent="0.15">
      <c r="B30" s="626" t="s">
        <v>306</v>
      </c>
      <c r="C30" s="627"/>
      <c r="D30" s="627"/>
      <c r="E30" s="627"/>
      <c r="F30" s="627"/>
      <c r="G30" s="627"/>
      <c r="H30" s="627"/>
      <c r="I30" s="627"/>
      <c r="J30" s="627"/>
      <c r="K30" s="627"/>
      <c r="L30" s="627"/>
      <c r="M30" s="627"/>
      <c r="N30" s="627"/>
      <c r="O30" s="627"/>
      <c r="P30" s="627"/>
      <c r="Q30" s="628"/>
      <c r="R30" s="629">
        <v>80554</v>
      </c>
      <c r="S30" s="630"/>
      <c r="T30" s="630"/>
      <c r="U30" s="630"/>
      <c r="V30" s="630"/>
      <c r="W30" s="630"/>
      <c r="X30" s="630"/>
      <c r="Y30" s="631"/>
      <c r="Z30" s="656">
        <v>0.8</v>
      </c>
      <c r="AA30" s="656"/>
      <c r="AB30" s="656"/>
      <c r="AC30" s="656"/>
      <c r="AD30" s="657">
        <v>11277</v>
      </c>
      <c r="AE30" s="657"/>
      <c r="AF30" s="657"/>
      <c r="AG30" s="657"/>
      <c r="AH30" s="657"/>
      <c r="AI30" s="657"/>
      <c r="AJ30" s="657"/>
      <c r="AK30" s="657"/>
      <c r="AL30" s="632">
        <v>0.2</v>
      </c>
      <c r="AM30" s="633"/>
      <c r="AN30" s="633"/>
      <c r="AO30" s="658"/>
      <c r="AP30" s="688" t="s">
        <v>224</v>
      </c>
      <c r="AQ30" s="689"/>
      <c r="AR30" s="689"/>
      <c r="AS30" s="689"/>
      <c r="AT30" s="689"/>
      <c r="AU30" s="689"/>
      <c r="AV30" s="689"/>
      <c r="AW30" s="689"/>
      <c r="AX30" s="689"/>
      <c r="AY30" s="689"/>
      <c r="AZ30" s="689"/>
      <c r="BA30" s="689"/>
      <c r="BB30" s="689"/>
      <c r="BC30" s="689"/>
      <c r="BD30" s="689"/>
      <c r="BE30" s="689"/>
      <c r="BF30" s="690"/>
      <c r="BG30" s="688" t="s">
        <v>307</v>
      </c>
      <c r="BH30" s="713"/>
      <c r="BI30" s="713"/>
      <c r="BJ30" s="713"/>
      <c r="BK30" s="713"/>
      <c r="BL30" s="713"/>
      <c r="BM30" s="713"/>
      <c r="BN30" s="713"/>
      <c r="BO30" s="713"/>
      <c r="BP30" s="713"/>
      <c r="BQ30" s="714"/>
      <c r="BR30" s="688" t="s">
        <v>308</v>
      </c>
      <c r="BS30" s="713"/>
      <c r="BT30" s="713"/>
      <c r="BU30" s="713"/>
      <c r="BV30" s="713"/>
      <c r="BW30" s="713"/>
      <c r="BX30" s="713"/>
      <c r="BY30" s="713"/>
      <c r="BZ30" s="713"/>
      <c r="CA30" s="713"/>
      <c r="CB30" s="714"/>
      <c r="CD30" s="718"/>
      <c r="CE30" s="719"/>
      <c r="CF30" s="663" t="s">
        <v>309</v>
      </c>
      <c r="CG30" s="664"/>
      <c r="CH30" s="664"/>
      <c r="CI30" s="664"/>
      <c r="CJ30" s="664"/>
      <c r="CK30" s="664"/>
      <c r="CL30" s="664"/>
      <c r="CM30" s="664"/>
      <c r="CN30" s="664"/>
      <c r="CO30" s="664"/>
      <c r="CP30" s="664"/>
      <c r="CQ30" s="665"/>
      <c r="CR30" s="629">
        <v>933430</v>
      </c>
      <c r="CS30" s="630"/>
      <c r="CT30" s="630"/>
      <c r="CU30" s="630"/>
      <c r="CV30" s="630"/>
      <c r="CW30" s="630"/>
      <c r="CX30" s="630"/>
      <c r="CY30" s="631"/>
      <c r="CZ30" s="632">
        <v>9.9</v>
      </c>
      <c r="DA30" s="642"/>
      <c r="DB30" s="642"/>
      <c r="DC30" s="643"/>
      <c r="DD30" s="635">
        <v>931437</v>
      </c>
      <c r="DE30" s="630"/>
      <c r="DF30" s="630"/>
      <c r="DG30" s="630"/>
      <c r="DH30" s="630"/>
      <c r="DI30" s="630"/>
      <c r="DJ30" s="630"/>
      <c r="DK30" s="631"/>
      <c r="DL30" s="635">
        <v>931437</v>
      </c>
      <c r="DM30" s="630"/>
      <c r="DN30" s="630"/>
      <c r="DO30" s="630"/>
      <c r="DP30" s="630"/>
      <c r="DQ30" s="630"/>
      <c r="DR30" s="630"/>
      <c r="DS30" s="630"/>
      <c r="DT30" s="630"/>
      <c r="DU30" s="630"/>
      <c r="DV30" s="631"/>
      <c r="DW30" s="632">
        <v>16.8</v>
      </c>
      <c r="DX30" s="642"/>
      <c r="DY30" s="642"/>
      <c r="DZ30" s="642"/>
      <c r="EA30" s="642"/>
      <c r="EB30" s="642"/>
      <c r="EC30" s="674"/>
    </row>
    <row r="31" spans="2:133" ht="11.25" customHeight="1" x14ac:dyDescent="0.15">
      <c r="B31" s="626" t="s">
        <v>310</v>
      </c>
      <c r="C31" s="627"/>
      <c r="D31" s="627"/>
      <c r="E31" s="627"/>
      <c r="F31" s="627"/>
      <c r="G31" s="627"/>
      <c r="H31" s="627"/>
      <c r="I31" s="627"/>
      <c r="J31" s="627"/>
      <c r="K31" s="627"/>
      <c r="L31" s="627"/>
      <c r="M31" s="627"/>
      <c r="N31" s="627"/>
      <c r="O31" s="627"/>
      <c r="P31" s="627"/>
      <c r="Q31" s="628"/>
      <c r="R31" s="629">
        <v>32520</v>
      </c>
      <c r="S31" s="630"/>
      <c r="T31" s="630"/>
      <c r="U31" s="630"/>
      <c r="V31" s="630"/>
      <c r="W31" s="630"/>
      <c r="X31" s="630"/>
      <c r="Y31" s="631"/>
      <c r="Z31" s="656">
        <v>0.3</v>
      </c>
      <c r="AA31" s="656"/>
      <c r="AB31" s="656"/>
      <c r="AC31" s="656"/>
      <c r="AD31" s="657" t="s">
        <v>129</v>
      </c>
      <c r="AE31" s="657"/>
      <c r="AF31" s="657"/>
      <c r="AG31" s="657"/>
      <c r="AH31" s="657"/>
      <c r="AI31" s="657"/>
      <c r="AJ31" s="657"/>
      <c r="AK31" s="657"/>
      <c r="AL31" s="632" t="s">
        <v>129</v>
      </c>
      <c r="AM31" s="633"/>
      <c r="AN31" s="633"/>
      <c r="AO31" s="658"/>
      <c r="AP31" s="704" t="s">
        <v>311</v>
      </c>
      <c r="AQ31" s="705"/>
      <c r="AR31" s="705"/>
      <c r="AS31" s="705"/>
      <c r="AT31" s="710" t="s">
        <v>312</v>
      </c>
      <c r="AU31" s="360"/>
      <c r="AV31" s="360"/>
      <c r="AW31" s="360"/>
      <c r="AX31" s="697" t="s">
        <v>189</v>
      </c>
      <c r="AY31" s="698"/>
      <c r="AZ31" s="698"/>
      <c r="BA31" s="698"/>
      <c r="BB31" s="698"/>
      <c r="BC31" s="698"/>
      <c r="BD31" s="698"/>
      <c r="BE31" s="698"/>
      <c r="BF31" s="699"/>
      <c r="BG31" s="700">
        <v>99.6</v>
      </c>
      <c r="BH31" s="701"/>
      <c r="BI31" s="701"/>
      <c r="BJ31" s="701"/>
      <c r="BK31" s="701"/>
      <c r="BL31" s="701"/>
      <c r="BM31" s="702">
        <v>98.9</v>
      </c>
      <c r="BN31" s="701"/>
      <c r="BO31" s="701"/>
      <c r="BP31" s="701"/>
      <c r="BQ31" s="703"/>
      <c r="BR31" s="700">
        <v>98.2</v>
      </c>
      <c r="BS31" s="701"/>
      <c r="BT31" s="701"/>
      <c r="BU31" s="701"/>
      <c r="BV31" s="701"/>
      <c r="BW31" s="701"/>
      <c r="BX31" s="702">
        <v>97.4</v>
      </c>
      <c r="BY31" s="701"/>
      <c r="BZ31" s="701"/>
      <c r="CA31" s="701"/>
      <c r="CB31" s="703"/>
      <c r="CD31" s="718"/>
      <c r="CE31" s="719"/>
      <c r="CF31" s="663" t="s">
        <v>313</v>
      </c>
      <c r="CG31" s="664"/>
      <c r="CH31" s="664"/>
      <c r="CI31" s="664"/>
      <c r="CJ31" s="664"/>
      <c r="CK31" s="664"/>
      <c r="CL31" s="664"/>
      <c r="CM31" s="664"/>
      <c r="CN31" s="664"/>
      <c r="CO31" s="664"/>
      <c r="CP31" s="664"/>
      <c r="CQ31" s="665"/>
      <c r="CR31" s="629">
        <v>44940</v>
      </c>
      <c r="CS31" s="640"/>
      <c r="CT31" s="640"/>
      <c r="CU31" s="640"/>
      <c r="CV31" s="640"/>
      <c r="CW31" s="640"/>
      <c r="CX31" s="640"/>
      <c r="CY31" s="641"/>
      <c r="CZ31" s="632">
        <v>0.5</v>
      </c>
      <c r="DA31" s="642"/>
      <c r="DB31" s="642"/>
      <c r="DC31" s="643"/>
      <c r="DD31" s="635">
        <v>44418</v>
      </c>
      <c r="DE31" s="640"/>
      <c r="DF31" s="640"/>
      <c r="DG31" s="640"/>
      <c r="DH31" s="640"/>
      <c r="DI31" s="640"/>
      <c r="DJ31" s="640"/>
      <c r="DK31" s="641"/>
      <c r="DL31" s="635">
        <v>44418</v>
      </c>
      <c r="DM31" s="640"/>
      <c r="DN31" s="640"/>
      <c r="DO31" s="640"/>
      <c r="DP31" s="640"/>
      <c r="DQ31" s="640"/>
      <c r="DR31" s="640"/>
      <c r="DS31" s="640"/>
      <c r="DT31" s="640"/>
      <c r="DU31" s="640"/>
      <c r="DV31" s="641"/>
      <c r="DW31" s="632">
        <v>0.8</v>
      </c>
      <c r="DX31" s="642"/>
      <c r="DY31" s="642"/>
      <c r="DZ31" s="642"/>
      <c r="EA31" s="642"/>
      <c r="EB31" s="642"/>
      <c r="EC31" s="674"/>
    </row>
    <row r="32" spans="2:133" ht="11.25" customHeight="1" x14ac:dyDescent="0.15">
      <c r="B32" s="626" t="s">
        <v>314</v>
      </c>
      <c r="C32" s="627"/>
      <c r="D32" s="627"/>
      <c r="E32" s="627"/>
      <c r="F32" s="627"/>
      <c r="G32" s="627"/>
      <c r="H32" s="627"/>
      <c r="I32" s="627"/>
      <c r="J32" s="627"/>
      <c r="K32" s="627"/>
      <c r="L32" s="627"/>
      <c r="M32" s="627"/>
      <c r="N32" s="627"/>
      <c r="O32" s="627"/>
      <c r="P32" s="627"/>
      <c r="Q32" s="628"/>
      <c r="R32" s="629">
        <v>1403560</v>
      </c>
      <c r="S32" s="630"/>
      <c r="T32" s="630"/>
      <c r="U32" s="630"/>
      <c r="V32" s="630"/>
      <c r="W32" s="630"/>
      <c r="X32" s="630"/>
      <c r="Y32" s="631"/>
      <c r="Z32" s="656">
        <v>13.2</v>
      </c>
      <c r="AA32" s="656"/>
      <c r="AB32" s="656"/>
      <c r="AC32" s="656"/>
      <c r="AD32" s="657" t="s">
        <v>129</v>
      </c>
      <c r="AE32" s="657"/>
      <c r="AF32" s="657"/>
      <c r="AG32" s="657"/>
      <c r="AH32" s="657"/>
      <c r="AI32" s="657"/>
      <c r="AJ32" s="657"/>
      <c r="AK32" s="657"/>
      <c r="AL32" s="632" t="s">
        <v>129</v>
      </c>
      <c r="AM32" s="633"/>
      <c r="AN32" s="633"/>
      <c r="AO32" s="658"/>
      <c r="AP32" s="706"/>
      <c r="AQ32" s="707"/>
      <c r="AR32" s="707"/>
      <c r="AS32" s="707"/>
      <c r="AT32" s="711"/>
      <c r="AU32" s="361" t="s">
        <v>315</v>
      </c>
      <c r="AV32" s="361"/>
      <c r="AW32" s="361"/>
      <c r="AX32" s="626" t="s">
        <v>316</v>
      </c>
      <c r="AY32" s="627"/>
      <c r="AZ32" s="627"/>
      <c r="BA32" s="627"/>
      <c r="BB32" s="627"/>
      <c r="BC32" s="627"/>
      <c r="BD32" s="627"/>
      <c r="BE32" s="627"/>
      <c r="BF32" s="628"/>
      <c r="BG32" s="695">
        <v>99.5</v>
      </c>
      <c r="BH32" s="640"/>
      <c r="BI32" s="640"/>
      <c r="BJ32" s="640"/>
      <c r="BK32" s="640"/>
      <c r="BL32" s="640"/>
      <c r="BM32" s="633">
        <v>99.1</v>
      </c>
      <c r="BN32" s="696"/>
      <c r="BO32" s="696"/>
      <c r="BP32" s="696"/>
      <c r="BQ32" s="672"/>
      <c r="BR32" s="695">
        <v>99.7</v>
      </c>
      <c r="BS32" s="640"/>
      <c r="BT32" s="640"/>
      <c r="BU32" s="640"/>
      <c r="BV32" s="640"/>
      <c r="BW32" s="640"/>
      <c r="BX32" s="633">
        <v>99.1</v>
      </c>
      <c r="BY32" s="696"/>
      <c r="BZ32" s="696"/>
      <c r="CA32" s="696"/>
      <c r="CB32" s="672"/>
      <c r="CD32" s="720"/>
      <c r="CE32" s="721"/>
      <c r="CF32" s="663" t="s">
        <v>317</v>
      </c>
      <c r="CG32" s="664"/>
      <c r="CH32" s="664"/>
      <c r="CI32" s="664"/>
      <c r="CJ32" s="664"/>
      <c r="CK32" s="664"/>
      <c r="CL32" s="664"/>
      <c r="CM32" s="664"/>
      <c r="CN32" s="664"/>
      <c r="CO32" s="664"/>
      <c r="CP32" s="664"/>
      <c r="CQ32" s="665"/>
      <c r="CR32" s="629" t="s">
        <v>129</v>
      </c>
      <c r="CS32" s="630"/>
      <c r="CT32" s="630"/>
      <c r="CU32" s="630"/>
      <c r="CV32" s="630"/>
      <c r="CW32" s="630"/>
      <c r="CX32" s="630"/>
      <c r="CY32" s="631"/>
      <c r="CZ32" s="632" t="s">
        <v>129</v>
      </c>
      <c r="DA32" s="642"/>
      <c r="DB32" s="642"/>
      <c r="DC32" s="643"/>
      <c r="DD32" s="635" t="s">
        <v>129</v>
      </c>
      <c r="DE32" s="630"/>
      <c r="DF32" s="630"/>
      <c r="DG32" s="630"/>
      <c r="DH32" s="630"/>
      <c r="DI32" s="630"/>
      <c r="DJ32" s="630"/>
      <c r="DK32" s="631"/>
      <c r="DL32" s="635" t="s">
        <v>129</v>
      </c>
      <c r="DM32" s="630"/>
      <c r="DN32" s="630"/>
      <c r="DO32" s="630"/>
      <c r="DP32" s="630"/>
      <c r="DQ32" s="630"/>
      <c r="DR32" s="630"/>
      <c r="DS32" s="630"/>
      <c r="DT32" s="630"/>
      <c r="DU32" s="630"/>
      <c r="DV32" s="631"/>
      <c r="DW32" s="632" t="s">
        <v>129</v>
      </c>
      <c r="DX32" s="642"/>
      <c r="DY32" s="642"/>
      <c r="DZ32" s="642"/>
      <c r="EA32" s="642"/>
      <c r="EB32" s="642"/>
      <c r="EC32" s="674"/>
    </row>
    <row r="33" spans="2:133" ht="11.25" customHeight="1" x14ac:dyDescent="0.15">
      <c r="B33" s="692" t="s">
        <v>318</v>
      </c>
      <c r="C33" s="693"/>
      <c r="D33" s="693"/>
      <c r="E33" s="693"/>
      <c r="F33" s="693"/>
      <c r="G33" s="693"/>
      <c r="H33" s="693"/>
      <c r="I33" s="693"/>
      <c r="J33" s="693"/>
      <c r="K33" s="693"/>
      <c r="L33" s="693"/>
      <c r="M33" s="693"/>
      <c r="N33" s="693"/>
      <c r="O33" s="693"/>
      <c r="P33" s="693"/>
      <c r="Q33" s="694"/>
      <c r="R33" s="629" t="s">
        <v>129</v>
      </c>
      <c r="S33" s="630"/>
      <c r="T33" s="630"/>
      <c r="U33" s="630"/>
      <c r="V33" s="630"/>
      <c r="W33" s="630"/>
      <c r="X33" s="630"/>
      <c r="Y33" s="631"/>
      <c r="Z33" s="656" t="s">
        <v>129</v>
      </c>
      <c r="AA33" s="656"/>
      <c r="AB33" s="656"/>
      <c r="AC33" s="656"/>
      <c r="AD33" s="657" t="s">
        <v>129</v>
      </c>
      <c r="AE33" s="657"/>
      <c r="AF33" s="657"/>
      <c r="AG33" s="657"/>
      <c r="AH33" s="657"/>
      <c r="AI33" s="657"/>
      <c r="AJ33" s="657"/>
      <c r="AK33" s="657"/>
      <c r="AL33" s="632" t="s">
        <v>129</v>
      </c>
      <c r="AM33" s="633"/>
      <c r="AN33" s="633"/>
      <c r="AO33" s="658"/>
      <c r="AP33" s="708"/>
      <c r="AQ33" s="709"/>
      <c r="AR33" s="709"/>
      <c r="AS33" s="709"/>
      <c r="AT33" s="712"/>
      <c r="AU33" s="362"/>
      <c r="AV33" s="362"/>
      <c r="AW33" s="362"/>
      <c r="AX33" s="606" t="s">
        <v>319</v>
      </c>
      <c r="AY33" s="607"/>
      <c r="AZ33" s="607"/>
      <c r="BA33" s="607"/>
      <c r="BB33" s="607"/>
      <c r="BC33" s="607"/>
      <c r="BD33" s="607"/>
      <c r="BE33" s="607"/>
      <c r="BF33" s="608"/>
      <c r="BG33" s="691">
        <v>99.6</v>
      </c>
      <c r="BH33" s="610"/>
      <c r="BI33" s="610"/>
      <c r="BJ33" s="610"/>
      <c r="BK33" s="610"/>
      <c r="BL33" s="610"/>
      <c r="BM33" s="648">
        <v>98.6</v>
      </c>
      <c r="BN33" s="610"/>
      <c r="BO33" s="610"/>
      <c r="BP33" s="610"/>
      <c r="BQ33" s="659"/>
      <c r="BR33" s="691">
        <v>96.5</v>
      </c>
      <c r="BS33" s="610"/>
      <c r="BT33" s="610"/>
      <c r="BU33" s="610"/>
      <c r="BV33" s="610"/>
      <c r="BW33" s="610"/>
      <c r="BX33" s="648">
        <v>95.4</v>
      </c>
      <c r="BY33" s="610"/>
      <c r="BZ33" s="610"/>
      <c r="CA33" s="610"/>
      <c r="CB33" s="659"/>
      <c r="CD33" s="663" t="s">
        <v>320</v>
      </c>
      <c r="CE33" s="664"/>
      <c r="CF33" s="664"/>
      <c r="CG33" s="664"/>
      <c r="CH33" s="664"/>
      <c r="CI33" s="664"/>
      <c r="CJ33" s="664"/>
      <c r="CK33" s="664"/>
      <c r="CL33" s="664"/>
      <c r="CM33" s="664"/>
      <c r="CN33" s="664"/>
      <c r="CO33" s="664"/>
      <c r="CP33" s="664"/>
      <c r="CQ33" s="665"/>
      <c r="CR33" s="629">
        <v>3939241</v>
      </c>
      <c r="CS33" s="640"/>
      <c r="CT33" s="640"/>
      <c r="CU33" s="640"/>
      <c r="CV33" s="640"/>
      <c r="CW33" s="640"/>
      <c r="CX33" s="640"/>
      <c r="CY33" s="641"/>
      <c r="CZ33" s="632">
        <v>41.7</v>
      </c>
      <c r="DA33" s="642"/>
      <c r="DB33" s="642"/>
      <c r="DC33" s="643"/>
      <c r="DD33" s="635">
        <v>2862199</v>
      </c>
      <c r="DE33" s="640"/>
      <c r="DF33" s="640"/>
      <c r="DG33" s="640"/>
      <c r="DH33" s="640"/>
      <c r="DI33" s="640"/>
      <c r="DJ33" s="640"/>
      <c r="DK33" s="641"/>
      <c r="DL33" s="635">
        <v>2266978</v>
      </c>
      <c r="DM33" s="640"/>
      <c r="DN33" s="640"/>
      <c r="DO33" s="640"/>
      <c r="DP33" s="640"/>
      <c r="DQ33" s="640"/>
      <c r="DR33" s="640"/>
      <c r="DS33" s="640"/>
      <c r="DT33" s="640"/>
      <c r="DU33" s="640"/>
      <c r="DV33" s="641"/>
      <c r="DW33" s="632">
        <v>41</v>
      </c>
      <c r="DX33" s="642"/>
      <c r="DY33" s="642"/>
      <c r="DZ33" s="642"/>
      <c r="EA33" s="642"/>
      <c r="EB33" s="642"/>
      <c r="EC33" s="674"/>
    </row>
    <row r="34" spans="2:133" ht="11.25" customHeight="1" x14ac:dyDescent="0.15">
      <c r="B34" s="626" t="s">
        <v>321</v>
      </c>
      <c r="C34" s="627"/>
      <c r="D34" s="627"/>
      <c r="E34" s="627"/>
      <c r="F34" s="627"/>
      <c r="G34" s="627"/>
      <c r="H34" s="627"/>
      <c r="I34" s="627"/>
      <c r="J34" s="627"/>
      <c r="K34" s="627"/>
      <c r="L34" s="627"/>
      <c r="M34" s="627"/>
      <c r="N34" s="627"/>
      <c r="O34" s="627"/>
      <c r="P34" s="627"/>
      <c r="Q34" s="628"/>
      <c r="R34" s="629">
        <v>659698</v>
      </c>
      <c r="S34" s="630"/>
      <c r="T34" s="630"/>
      <c r="U34" s="630"/>
      <c r="V34" s="630"/>
      <c r="W34" s="630"/>
      <c r="X34" s="630"/>
      <c r="Y34" s="631"/>
      <c r="Z34" s="656">
        <v>6.2</v>
      </c>
      <c r="AA34" s="656"/>
      <c r="AB34" s="656"/>
      <c r="AC34" s="656"/>
      <c r="AD34" s="657" t="s">
        <v>129</v>
      </c>
      <c r="AE34" s="657"/>
      <c r="AF34" s="657"/>
      <c r="AG34" s="657"/>
      <c r="AH34" s="657"/>
      <c r="AI34" s="657"/>
      <c r="AJ34" s="657"/>
      <c r="AK34" s="657"/>
      <c r="AL34" s="632" t="s">
        <v>129</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322</v>
      </c>
      <c r="CE34" s="664"/>
      <c r="CF34" s="664"/>
      <c r="CG34" s="664"/>
      <c r="CH34" s="664"/>
      <c r="CI34" s="664"/>
      <c r="CJ34" s="664"/>
      <c r="CK34" s="664"/>
      <c r="CL34" s="664"/>
      <c r="CM34" s="664"/>
      <c r="CN34" s="664"/>
      <c r="CO34" s="664"/>
      <c r="CP34" s="664"/>
      <c r="CQ34" s="665"/>
      <c r="CR34" s="629">
        <v>1449335</v>
      </c>
      <c r="CS34" s="630"/>
      <c r="CT34" s="630"/>
      <c r="CU34" s="630"/>
      <c r="CV34" s="630"/>
      <c r="CW34" s="630"/>
      <c r="CX34" s="630"/>
      <c r="CY34" s="631"/>
      <c r="CZ34" s="632">
        <v>15.4</v>
      </c>
      <c r="DA34" s="642"/>
      <c r="DB34" s="642"/>
      <c r="DC34" s="643"/>
      <c r="DD34" s="635">
        <v>1002876</v>
      </c>
      <c r="DE34" s="630"/>
      <c r="DF34" s="630"/>
      <c r="DG34" s="630"/>
      <c r="DH34" s="630"/>
      <c r="DI34" s="630"/>
      <c r="DJ34" s="630"/>
      <c r="DK34" s="631"/>
      <c r="DL34" s="635">
        <v>847035</v>
      </c>
      <c r="DM34" s="630"/>
      <c r="DN34" s="630"/>
      <c r="DO34" s="630"/>
      <c r="DP34" s="630"/>
      <c r="DQ34" s="630"/>
      <c r="DR34" s="630"/>
      <c r="DS34" s="630"/>
      <c r="DT34" s="630"/>
      <c r="DU34" s="630"/>
      <c r="DV34" s="631"/>
      <c r="DW34" s="632">
        <v>15.3</v>
      </c>
      <c r="DX34" s="642"/>
      <c r="DY34" s="642"/>
      <c r="DZ34" s="642"/>
      <c r="EA34" s="642"/>
      <c r="EB34" s="642"/>
      <c r="EC34" s="674"/>
    </row>
    <row r="35" spans="2:133" ht="11.25" customHeight="1" x14ac:dyDescent="0.15">
      <c r="B35" s="626" t="s">
        <v>323</v>
      </c>
      <c r="C35" s="627"/>
      <c r="D35" s="627"/>
      <c r="E35" s="627"/>
      <c r="F35" s="627"/>
      <c r="G35" s="627"/>
      <c r="H35" s="627"/>
      <c r="I35" s="627"/>
      <c r="J35" s="627"/>
      <c r="K35" s="627"/>
      <c r="L35" s="627"/>
      <c r="M35" s="627"/>
      <c r="N35" s="627"/>
      <c r="O35" s="627"/>
      <c r="P35" s="627"/>
      <c r="Q35" s="628"/>
      <c r="R35" s="629">
        <v>21694</v>
      </c>
      <c r="S35" s="630"/>
      <c r="T35" s="630"/>
      <c r="U35" s="630"/>
      <c r="V35" s="630"/>
      <c r="W35" s="630"/>
      <c r="X35" s="630"/>
      <c r="Y35" s="631"/>
      <c r="Z35" s="656">
        <v>0.2</v>
      </c>
      <c r="AA35" s="656"/>
      <c r="AB35" s="656"/>
      <c r="AC35" s="656"/>
      <c r="AD35" s="657">
        <v>3264</v>
      </c>
      <c r="AE35" s="657"/>
      <c r="AF35" s="657"/>
      <c r="AG35" s="657"/>
      <c r="AH35" s="657"/>
      <c r="AI35" s="657"/>
      <c r="AJ35" s="657"/>
      <c r="AK35" s="657"/>
      <c r="AL35" s="632">
        <v>0.1</v>
      </c>
      <c r="AM35" s="633"/>
      <c r="AN35" s="633"/>
      <c r="AO35" s="658"/>
      <c r="AP35" s="218"/>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326</v>
      </c>
      <c r="CE35" s="664"/>
      <c r="CF35" s="664"/>
      <c r="CG35" s="664"/>
      <c r="CH35" s="664"/>
      <c r="CI35" s="664"/>
      <c r="CJ35" s="664"/>
      <c r="CK35" s="664"/>
      <c r="CL35" s="664"/>
      <c r="CM35" s="664"/>
      <c r="CN35" s="664"/>
      <c r="CO35" s="664"/>
      <c r="CP35" s="664"/>
      <c r="CQ35" s="665"/>
      <c r="CR35" s="629">
        <v>42966</v>
      </c>
      <c r="CS35" s="640"/>
      <c r="CT35" s="640"/>
      <c r="CU35" s="640"/>
      <c r="CV35" s="640"/>
      <c r="CW35" s="640"/>
      <c r="CX35" s="640"/>
      <c r="CY35" s="641"/>
      <c r="CZ35" s="632">
        <v>0.5</v>
      </c>
      <c r="DA35" s="642"/>
      <c r="DB35" s="642"/>
      <c r="DC35" s="643"/>
      <c r="DD35" s="635">
        <v>36728</v>
      </c>
      <c r="DE35" s="640"/>
      <c r="DF35" s="640"/>
      <c r="DG35" s="640"/>
      <c r="DH35" s="640"/>
      <c r="DI35" s="640"/>
      <c r="DJ35" s="640"/>
      <c r="DK35" s="641"/>
      <c r="DL35" s="635">
        <v>36728</v>
      </c>
      <c r="DM35" s="640"/>
      <c r="DN35" s="640"/>
      <c r="DO35" s="640"/>
      <c r="DP35" s="640"/>
      <c r="DQ35" s="640"/>
      <c r="DR35" s="640"/>
      <c r="DS35" s="640"/>
      <c r="DT35" s="640"/>
      <c r="DU35" s="640"/>
      <c r="DV35" s="641"/>
      <c r="DW35" s="632">
        <v>0.7</v>
      </c>
      <c r="DX35" s="642"/>
      <c r="DY35" s="642"/>
      <c r="DZ35" s="642"/>
      <c r="EA35" s="642"/>
      <c r="EB35" s="642"/>
      <c r="EC35" s="674"/>
    </row>
    <row r="36" spans="2:133" ht="11.25" customHeight="1" x14ac:dyDescent="0.15">
      <c r="B36" s="626" t="s">
        <v>327</v>
      </c>
      <c r="C36" s="627"/>
      <c r="D36" s="627"/>
      <c r="E36" s="627"/>
      <c r="F36" s="627"/>
      <c r="G36" s="627"/>
      <c r="H36" s="627"/>
      <c r="I36" s="627"/>
      <c r="J36" s="627"/>
      <c r="K36" s="627"/>
      <c r="L36" s="627"/>
      <c r="M36" s="627"/>
      <c r="N36" s="627"/>
      <c r="O36" s="627"/>
      <c r="P36" s="627"/>
      <c r="Q36" s="628"/>
      <c r="R36" s="629">
        <v>162418</v>
      </c>
      <c r="S36" s="630"/>
      <c r="T36" s="630"/>
      <c r="U36" s="630"/>
      <c r="V36" s="630"/>
      <c r="W36" s="630"/>
      <c r="X36" s="630"/>
      <c r="Y36" s="631"/>
      <c r="Z36" s="656">
        <v>1.5</v>
      </c>
      <c r="AA36" s="656"/>
      <c r="AB36" s="656"/>
      <c r="AC36" s="656"/>
      <c r="AD36" s="657" t="s">
        <v>129</v>
      </c>
      <c r="AE36" s="657"/>
      <c r="AF36" s="657"/>
      <c r="AG36" s="657"/>
      <c r="AH36" s="657"/>
      <c r="AI36" s="657"/>
      <c r="AJ36" s="657"/>
      <c r="AK36" s="657"/>
      <c r="AL36" s="632" t="s">
        <v>129</v>
      </c>
      <c r="AM36" s="633"/>
      <c r="AN36" s="633"/>
      <c r="AO36" s="658"/>
      <c r="AP36" s="218"/>
      <c r="AQ36" s="679" t="s">
        <v>328</v>
      </c>
      <c r="AR36" s="680"/>
      <c r="AS36" s="680"/>
      <c r="AT36" s="680"/>
      <c r="AU36" s="680"/>
      <c r="AV36" s="680"/>
      <c r="AW36" s="680"/>
      <c r="AX36" s="680"/>
      <c r="AY36" s="681"/>
      <c r="AZ36" s="682">
        <v>1112146</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119863</v>
      </c>
      <c r="BW36" s="683"/>
      <c r="BX36" s="683"/>
      <c r="BY36" s="683"/>
      <c r="BZ36" s="683"/>
      <c r="CA36" s="683"/>
      <c r="CB36" s="684"/>
      <c r="CD36" s="663" t="s">
        <v>330</v>
      </c>
      <c r="CE36" s="664"/>
      <c r="CF36" s="664"/>
      <c r="CG36" s="664"/>
      <c r="CH36" s="664"/>
      <c r="CI36" s="664"/>
      <c r="CJ36" s="664"/>
      <c r="CK36" s="664"/>
      <c r="CL36" s="664"/>
      <c r="CM36" s="664"/>
      <c r="CN36" s="664"/>
      <c r="CO36" s="664"/>
      <c r="CP36" s="664"/>
      <c r="CQ36" s="665"/>
      <c r="CR36" s="629">
        <v>1178165</v>
      </c>
      <c r="CS36" s="630"/>
      <c r="CT36" s="630"/>
      <c r="CU36" s="630"/>
      <c r="CV36" s="630"/>
      <c r="CW36" s="630"/>
      <c r="CX36" s="630"/>
      <c r="CY36" s="631"/>
      <c r="CZ36" s="632">
        <v>12.5</v>
      </c>
      <c r="DA36" s="642"/>
      <c r="DB36" s="642"/>
      <c r="DC36" s="643"/>
      <c r="DD36" s="635">
        <v>735704</v>
      </c>
      <c r="DE36" s="630"/>
      <c r="DF36" s="630"/>
      <c r="DG36" s="630"/>
      <c r="DH36" s="630"/>
      <c r="DI36" s="630"/>
      <c r="DJ36" s="630"/>
      <c r="DK36" s="631"/>
      <c r="DL36" s="635">
        <v>558553</v>
      </c>
      <c r="DM36" s="630"/>
      <c r="DN36" s="630"/>
      <c r="DO36" s="630"/>
      <c r="DP36" s="630"/>
      <c r="DQ36" s="630"/>
      <c r="DR36" s="630"/>
      <c r="DS36" s="630"/>
      <c r="DT36" s="630"/>
      <c r="DU36" s="630"/>
      <c r="DV36" s="631"/>
      <c r="DW36" s="632">
        <v>10.1</v>
      </c>
      <c r="DX36" s="642"/>
      <c r="DY36" s="642"/>
      <c r="DZ36" s="642"/>
      <c r="EA36" s="642"/>
      <c r="EB36" s="642"/>
      <c r="EC36" s="674"/>
    </row>
    <row r="37" spans="2:133" ht="11.25" customHeight="1" x14ac:dyDescent="0.15">
      <c r="B37" s="626" t="s">
        <v>331</v>
      </c>
      <c r="C37" s="627"/>
      <c r="D37" s="627"/>
      <c r="E37" s="627"/>
      <c r="F37" s="627"/>
      <c r="G37" s="627"/>
      <c r="H37" s="627"/>
      <c r="I37" s="627"/>
      <c r="J37" s="627"/>
      <c r="K37" s="627"/>
      <c r="L37" s="627"/>
      <c r="M37" s="627"/>
      <c r="N37" s="627"/>
      <c r="O37" s="627"/>
      <c r="P37" s="627"/>
      <c r="Q37" s="628"/>
      <c r="R37" s="629">
        <v>37446</v>
      </c>
      <c r="S37" s="630"/>
      <c r="T37" s="630"/>
      <c r="U37" s="630"/>
      <c r="V37" s="630"/>
      <c r="W37" s="630"/>
      <c r="X37" s="630"/>
      <c r="Y37" s="631"/>
      <c r="Z37" s="656">
        <v>0.4</v>
      </c>
      <c r="AA37" s="656"/>
      <c r="AB37" s="656"/>
      <c r="AC37" s="656"/>
      <c r="AD37" s="657" t="s">
        <v>129</v>
      </c>
      <c r="AE37" s="657"/>
      <c r="AF37" s="657"/>
      <c r="AG37" s="657"/>
      <c r="AH37" s="657"/>
      <c r="AI37" s="657"/>
      <c r="AJ37" s="657"/>
      <c r="AK37" s="657"/>
      <c r="AL37" s="632" t="s">
        <v>129</v>
      </c>
      <c r="AM37" s="633"/>
      <c r="AN37" s="633"/>
      <c r="AO37" s="658"/>
      <c r="AQ37" s="669" t="s">
        <v>332</v>
      </c>
      <c r="AR37" s="670"/>
      <c r="AS37" s="670"/>
      <c r="AT37" s="670"/>
      <c r="AU37" s="670"/>
      <c r="AV37" s="670"/>
      <c r="AW37" s="670"/>
      <c r="AX37" s="670"/>
      <c r="AY37" s="671"/>
      <c r="AZ37" s="629">
        <v>474000</v>
      </c>
      <c r="BA37" s="630"/>
      <c r="BB37" s="630"/>
      <c r="BC37" s="630"/>
      <c r="BD37" s="640"/>
      <c r="BE37" s="640"/>
      <c r="BF37" s="672"/>
      <c r="BG37" s="663" t="s">
        <v>333</v>
      </c>
      <c r="BH37" s="664"/>
      <c r="BI37" s="664"/>
      <c r="BJ37" s="664"/>
      <c r="BK37" s="664"/>
      <c r="BL37" s="664"/>
      <c r="BM37" s="664"/>
      <c r="BN37" s="664"/>
      <c r="BO37" s="664"/>
      <c r="BP37" s="664"/>
      <c r="BQ37" s="664"/>
      <c r="BR37" s="664"/>
      <c r="BS37" s="664"/>
      <c r="BT37" s="664"/>
      <c r="BU37" s="665"/>
      <c r="BV37" s="629">
        <v>116941</v>
      </c>
      <c r="BW37" s="630"/>
      <c r="BX37" s="630"/>
      <c r="BY37" s="630"/>
      <c r="BZ37" s="630"/>
      <c r="CA37" s="630"/>
      <c r="CB37" s="673"/>
      <c r="CD37" s="663" t="s">
        <v>334</v>
      </c>
      <c r="CE37" s="664"/>
      <c r="CF37" s="664"/>
      <c r="CG37" s="664"/>
      <c r="CH37" s="664"/>
      <c r="CI37" s="664"/>
      <c r="CJ37" s="664"/>
      <c r="CK37" s="664"/>
      <c r="CL37" s="664"/>
      <c r="CM37" s="664"/>
      <c r="CN37" s="664"/>
      <c r="CO37" s="664"/>
      <c r="CP37" s="664"/>
      <c r="CQ37" s="665"/>
      <c r="CR37" s="629">
        <v>278307</v>
      </c>
      <c r="CS37" s="640"/>
      <c r="CT37" s="640"/>
      <c r="CU37" s="640"/>
      <c r="CV37" s="640"/>
      <c r="CW37" s="640"/>
      <c r="CX37" s="640"/>
      <c r="CY37" s="641"/>
      <c r="CZ37" s="632">
        <v>2.9</v>
      </c>
      <c r="DA37" s="642"/>
      <c r="DB37" s="642"/>
      <c r="DC37" s="643"/>
      <c r="DD37" s="635">
        <v>275382</v>
      </c>
      <c r="DE37" s="640"/>
      <c r="DF37" s="640"/>
      <c r="DG37" s="640"/>
      <c r="DH37" s="640"/>
      <c r="DI37" s="640"/>
      <c r="DJ37" s="640"/>
      <c r="DK37" s="641"/>
      <c r="DL37" s="635">
        <v>248697</v>
      </c>
      <c r="DM37" s="640"/>
      <c r="DN37" s="640"/>
      <c r="DO37" s="640"/>
      <c r="DP37" s="640"/>
      <c r="DQ37" s="640"/>
      <c r="DR37" s="640"/>
      <c r="DS37" s="640"/>
      <c r="DT37" s="640"/>
      <c r="DU37" s="640"/>
      <c r="DV37" s="641"/>
      <c r="DW37" s="632">
        <v>4.5</v>
      </c>
      <c r="DX37" s="642"/>
      <c r="DY37" s="642"/>
      <c r="DZ37" s="642"/>
      <c r="EA37" s="642"/>
      <c r="EB37" s="642"/>
      <c r="EC37" s="674"/>
    </row>
    <row r="38" spans="2:133" ht="11.25" customHeight="1" x14ac:dyDescent="0.15">
      <c r="B38" s="626" t="s">
        <v>335</v>
      </c>
      <c r="C38" s="627"/>
      <c r="D38" s="627"/>
      <c r="E38" s="627"/>
      <c r="F38" s="627"/>
      <c r="G38" s="627"/>
      <c r="H38" s="627"/>
      <c r="I38" s="627"/>
      <c r="J38" s="627"/>
      <c r="K38" s="627"/>
      <c r="L38" s="627"/>
      <c r="M38" s="627"/>
      <c r="N38" s="627"/>
      <c r="O38" s="627"/>
      <c r="P38" s="627"/>
      <c r="Q38" s="628"/>
      <c r="R38" s="629">
        <v>907192</v>
      </c>
      <c r="S38" s="630"/>
      <c r="T38" s="630"/>
      <c r="U38" s="630"/>
      <c r="V38" s="630"/>
      <c r="W38" s="630"/>
      <c r="X38" s="630"/>
      <c r="Y38" s="631"/>
      <c r="Z38" s="656">
        <v>8.5</v>
      </c>
      <c r="AA38" s="656"/>
      <c r="AB38" s="656"/>
      <c r="AC38" s="656"/>
      <c r="AD38" s="657" t="s">
        <v>129</v>
      </c>
      <c r="AE38" s="657"/>
      <c r="AF38" s="657"/>
      <c r="AG38" s="657"/>
      <c r="AH38" s="657"/>
      <c r="AI38" s="657"/>
      <c r="AJ38" s="657"/>
      <c r="AK38" s="657"/>
      <c r="AL38" s="632" t="s">
        <v>129</v>
      </c>
      <c r="AM38" s="633"/>
      <c r="AN38" s="633"/>
      <c r="AO38" s="658"/>
      <c r="AQ38" s="669" t="s">
        <v>336</v>
      </c>
      <c r="AR38" s="670"/>
      <c r="AS38" s="670"/>
      <c r="AT38" s="670"/>
      <c r="AU38" s="670"/>
      <c r="AV38" s="670"/>
      <c r="AW38" s="670"/>
      <c r="AX38" s="670"/>
      <c r="AY38" s="671"/>
      <c r="AZ38" s="629">
        <v>68902</v>
      </c>
      <c r="BA38" s="630"/>
      <c r="BB38" s="630"/>
      <c r="BC38" s="630"/>
      <c r="BD38" s="640"/>
      <c r="BE38" s="640"/>
      <c r="BF38" s="672"/>
      <c r="BG38" s="663" t="s">
        <v>337</v>
      </c>
      <c r="BH38" s="664"/>
      <c r="BI38" s="664"/>
      <c r="BJ38" s="664"/>
      <c r="BK38" s="664"/>
      <c r="BL38" s="664"/>
      <c r="BM38" s="664"/>
      <c r="BN38" s="664"/>
      <c r="BO38" s="664"/>
      <c r="BP38" s="664"/>
      <c r="BQ38" s="664"/>
      <c r="BR38" s="664"/>
      <c r="BS38" s="664"/>
      <c r="BT38" s="664"/>
      <c r="BU38" s="665"/>
      <c r="BV38" s="629">
        <v>2206</v>
      </c>
      <c r="BW38" s="630"/>
      <c r="BX38" s="630"/>
      <c r="BY38" s="630"/>
      <c r="BZ38" s="630"/>
      <c r="CA38" s="630"/>
      <c r="CB38" s="673"/>
      <c r="CD38" s="663" t="s">
        <v>338</v>
      </c>
      <c r="CE38" s="664"/>
      <c r="CF38" s="664"/>
      <c r="CG38" s="664"/>
      <c r="CH38" s="664"/>
      <c r="CI38" s="664"/>
      <c r="CJ38" s="664"/>
      <c r="CK38" s="664"/>
      <c r="CL38" s="664"/>
      <c r="CM38" s="664"/>
      <c r="CN38" s="664"/>
      <c r="CO38" s="664"/>
      <c r="CP38" s="664"/>
      <c r="CQ38" s="665"/>
      <c r="CR38" s="629">
        <v>1022300</v>
      </c>
      <c r="CS38" s="630"/>
      <c r="CT38" s="630"/>
      <c r="CU38" s="630"/>
      <c r="CV38" s="630"/>
      <c r="CW38" s="630"/>
      <c r="CX38" s="630"/>
      <c r="CY38" s="631"/>
      <c r="CZ38" s="632">
        <v>10.8</v>
      </c>
      <c r="DA38" s="642"/>
      <c r="DB38" s="642"/>
      <c r="DC38" s="643"/>
      <c r="DD38" s="635">
        <v>921653</v>
      </c>
      <c r="DE38" s="630"/>
      <c r="DF38" s="630"/>
      <c r="DG38" s="630"/>
      <c r="DH38" s="630"/>
      <c r="DI38" s="630"/>
      <c r="DJ38" s="630"/>
      <c r="DK38" s="631"/>
      <c r="DL38" s="635">
        <v>805225</v>
      </c>
      <c r="DM38" s="630"/>
      <c r="DN38" s="630"/>
      <c r="DO38" s="630"/>
      <c r="DP38" s="630"/>
      <c r="DQ38" s="630"/>
      <c r="DR38" s="630"/>
      <c r="DS38" s="630"/>
      <c r="DT38" s="630"/>
      <c r="DU38" s="630"/>
      <c r="DV38" s="631"/>
      <c r="DW38" s="632">
        <v>14.6</v>
      </c>
      <c r="DX38" s="642"/>
      <c r="DY38" s="642"/>
      <c r="DZ38" s="642"/>
      <c r="EA38" s="642"/>
      <c r="EB38" s="642"/>
      <c r="EC38" s="674"/>
    </row>
    <row r="39" spans="2:133" ht="11.25" customHeight="1" x14ac:dyDescent="0.15">
      <c r="B39" s="626" t="s">
        <v>339</v>
      </c>
      <c r="C39" s="627"/>
      <c r="D39" s="627"/>
      <c r="E39" s="627"/>
      <c r="F39" s="627"/>
      <c r="G39" s="627"/>
      <c r="H39" s="627"/>
      <c r="I39" s="627"/>
      <c r="J39" s="627"/>
      <c r="K39" s="627"/>
      <c r="L39" s="627"/>
      <c r="M39" s="627"/>
      <c r="N39" s="627"/>
      <c r="O39" s="627"/>
      <c r="P39" s="627"/>
      <c r="Q39" s="628"/>
      <c r="R39" s="629">
        <v>118568</v>
      </c>
      <c r="S39" s="630"/>
      <c r="T39" s="630"/>
      <c r="U39" s="630"/>
      <c r="V39" s="630"/>
      <c r="W39" s="630"/>
      <c r="X39" s="630"/>
      <c r="Y39" s="631"/>
      <c r="Z39" s="656">
        <v>1.1000000000000001</v>
      </c>
      <c r="AA39" s="656"/>
      <c r="AB39" s="656"/>
      <c r="AC39" s="656"/>
      <c r="AD39" s="657">
        <v>1348</v>
      </c>
      <c r="AE39" s="657"/>
      <c r="AF39" s="657"/>
      <c r="AG39" s="657"/>
      <c r="AH39" s="657"/>
      <c r="AI39" s="657"/>
      <c r="AJ39" s="657"/>
      <c r="AK39" s="657"/>
      <c r="AL39" s="632">
        <v>0</v>
      </c>
      <c r="AM39" s="633"/>
      <c r="AN39" s="633"/>
      <c r="AO39" s="658"/>
      <c r="AQ39" s="669" t="s">
        <v>340</v>
      </c>
      <c r="AR39" s="670"/>
      <c r="AS39" s="670"/>
      <c r="AT39" s="670"/>
      <c r="AU39" s="670"/>
      <c r="AV39" s="670"/>
      <c r="AW39" s="670"/>
      <c r="AX39" s="670"/>
      <c r="AY39" s="671"/>
      <c r="AZ39" s="629">
        <v>20944</v>
      </c>
      <c r="BA39" s="630"/>
      <c r="BB39" s="630"/>
      <c r="BC39" s="630"/>
      <c r="BD39" s="640"/>
      <c r="BE39" s="640"/>
      <c r="BF39" s="672"/>
      <c r="BG39" s="663" t="s">
        <v>341</v>
      </c>
      <c r="BH39" s="664"/>
      <c r="BI39" s="664"/>
      <c r="BJ39" s="664"/>
      <c r="BK39" s="664"/>
      <c r="BL39" s="664"/>
      <c r="BM39" s="664"/>
      <c r="BN39" s="664"/>
      <c r="BO39" s="664"/>
      <c r="BP39" s="664"/>
      <c r="BQ39" s="664"/>
      <c r="BR39" s="664"/>
      <c r="BS39" s="664"/>
      <c r="BT39" s="664"/>
      <c r="BU39" s="665"/>
      <c r="BV39" s="629">
        <v>4464</v>
      </c>
      <c r="BW39" s="630"/>
      <c r="BX39" s="630"/>
      <c r="BY39" s="630"/>
      <c r="BZ39" s="630"/>
      <c r="CA39" s="630"/>
      <c r="CB39" s="673"/>
      <c r="CD39" s="663" t="s">
        <v>342</v>
      </c>
      <c r="CE39" s="664"/>
      <c r="CF39" s="664"/>
      <c r="CG39" s="664"/>
      <c r="CH39" s="664"/>
      <c r="CI39" s="664"/>
      <c r="CJ39" s="664"/>
      <c r="CK39" s="664"/>
      <c r="CL39" s="664"/>
      <c r="CM39" s="664"/>
      <c r="CN39" s="664"/>
      <c r="CO39" s="664"/>
      <c r="CP39" s="664"/>
      <c r="CQ39" s="665"/>
      <c r="CR39" s="629">
        <v>227038</v>
      </c>
      <c r="CS39" s="640"/>
      <c r="CT39" s="640"/>
      <c r="CU39" s="640"/>
      <c r="CV39" s="640"/>
      <c r="CW39" s="640"/>
      <c r="CX39" s="640"/>
      <c r="CY39" s="641"/>
      <c r="CZ39" s="632">
        <v>2.4</v>
      </c>
      <c r="DA39" s="642"/>
      <c r="DB39" s="642"/>
      <c r="DC39" s="643"/>
      <c r="DD39" s="635">
        <v>145801</v>
      </c>
      <c r="DE39" s="640"/>
      <c r="DF39" s="640"/>
      <c r="DG39" s="640"/>
      <c r="DH39" s="640"/>
      <c r="DI39" s="640"/>
      <c r="DJ39" s="640"/>
      <c r="DK39" s="641"/>
      <c r="DL39" s="635" t="s">
        <v>129</v>
      </c>
      <c r="DM39" s="640"/>
      <c r="DN39" s="640"/>
      <c r="DO39" s="640"/>
      <c r="DP39" s="640"/>
      <c r="DQ39" s="640"/>
      <c r="DR39" s="640"/>
      <c r="DS39" s="640"/>
      <c r="DT39" s="640"/>
      <c r="DU39" s="640"/>
      <c r="DV39" s="641"/>
      <c r="DW39" s="632" t="s">
        <v>129</v>
      </c>
      <c r="DX39" s="642"/>
      <c r="DY39" s="642"/>
      <c r="DZ39" s="642"/>
      <c r="EA39" s="642"/>
      <c r="EB39" s="642"/>
      <c r="EC39" s="674"/>
    </row>
    <row r="40" spans="2:133" ht="11.25" customHeight="1" x14ac:dyDescent="0.15">
      <c r="B40" s="626" t="s">
        <v>343</v>
      </c>
      <c r="C40" s="627"/>
      <c r="D40" s="627"/>
      <c r="E40" s="627"/>
      <c r="F40" s="627"/>
      <c r="G40" s="627"/>
      <c r="H40" s="627"/>
      <c r="I40" s="627"/>
      <c r="J40" s="627"/>
      <c r="K40" s="627"/>
      <c r="L40" s="627"/>
      <c r="M40" s="627"/>
      <c r="N40" s="627"/>
      <c r="O40" s="627"/>
      <c r="P40" s="627"/>
      <c r="Q40" s="628"/>
      <c r="R40" s="629">
        <v>1382449</v>
      </c>
      <c r="S40" s="630"/>
      <c r="T40" s="630"/>
      <c r="U40" s="630"/>
      <c r="V40" s="630"/>
      <c r="W40" s="630"/>
      <c r="X40" s="630"/>
      <c r="Y40" s="631"/>
      <c r="Z40" s="656">
        <v>13</v>
      </c>
      <c r="AA40" s="656"/>
      <c r="AB40" s="656"/>
      <c r="AC40" s="656"/>
      <c r="AD40" s="657" t="s">
        <v>129</v>
      </c>
      <c r="AE40" s="657"/>
      <c r="AF40" s="657"/>
      <c r="AG40" s="657"/>
      <c r="AH40" s="657"/>
      <c r="AI40" s="657"/>
      <c r="AJ40" s="657"/>
      <c r="AK40" s="657"/>
      <c r="AL40" s="632" t="s">
        <v>129</v>
      </c>
      <c r="AM40" s="633"/>
      <c r="AN40" s="633"/>
      <c r="AO40" s="658"/>
      <c r="AQ40" s="669" t="s">
        <v>344</v>
      </c>
      <c r="AR40" s="670"/>
      <c r="AS40" s="670"/>
      <c r="AT40" s="670"/>
      <c r="AU40" s="670"/>
      <c r="AV40" s="670"/>
      <c r="AW40" s="670"/>
      <c r="AX40" s="670"/>
      <c r="AY40" s="671"/>
      <c r="AZ40" s="629">
        <v>82</v>
      </c>
      <c r="BA40" s="630"/>
      <c r="BB40" s="630"/>
      <c r="BC40" s="630"/>
      <c r="BD40" s="640"/>
      <c r="BE40" s="640"/>
      <c r="BF40" s="672"/>
      <c r="BG40" s="675" t="s">
        <v>345</v>
      </c>
      <c r="BH40" s="676"/>
      <c r="BI40" s="676"/>
      <c r="BJ40" s="676"/>
      <c r="BK40" s="676"/>
      <c r="BL40" s="363"/>
      <c r="BM40" s="664" t="s">
        <v>346</v>
      </c>
      <c r="BN40" s="664"/>
      <c r="BO40" s="664"/>
      <c r="BP40" s="664"/>
      <c r="BQ40" s="664"/>
      <c r="BR40" s="664"/>
      <c r="BS40" s="664"/>
      <c r="BT40" s="664"/>
      <c r="BU40" s="665"/>
      <c r="BV40" s="629">
        <v>121</v>
      </c>
      <c r="BW40" s="630"/>
      <c r="BX40" s="630"/>
      <c r="BY40" s="630"/>
      <c r="BZ40" s="630"/>
      <c r="CA40" s="630"/>
      <c r="CB40" s="673"/>
      <c r="CD40" s="663" t="s">
        <v>347</v>
      </c>
      <c r="CE40" s="664"/>
      <c r="CF40" s="664"/>
      <c r="CG40" s="664"/>
      <c r="CH40" s="664"/>
      <c r="CI40" s="664"/>
      <c r="CJ40" s="664"/>
      <c r="CK40" s="664"/>
      <c r="CL40" s="664"/>
      <c r="CM40" s="664"/>
      <c r="CN40" s="664"/>
      <c r="CO40" s="664"/>
      <c r="CP40" s="664"/>
      <c r="CQ40" s="665"/>
      <c r="CR40" s="629">
        <v>19437</v>
      </c>
      <c r="CS40" s="630"/>
      <c r="CT40" s="630"/>
      <c r="CU40" s="630"/>
      <c r="CV40" s="630"/>
      <c r="CW40" s="630"/>
      <c r="CX40" s="630"/>
      <c r="CY40" s="631"/>
      <c r="CZ40" s="632">
        <v>0.2</v>
      </c>
      <c r="DA40" s="642"/>
      <c r="DB40" s="642"/>
      <c r="DC40" s="643"/>
      <c r="DD40" s="635">
        <v>19437</v>
      </c>
      <c r="DE40" s="630"/>
      <c r="DF40" s="630"/>
      <c r="DG40" s="630"/>
      <c r="DH40" s="630"/>
      <c r="DI40" s="630"/>
      <c r="DJ40" s="630"/>
      <c r="DK40" s="631"/>
      <c r="DL40" s="635">
        <v>19437</v>
      </c>
      <c r="DM40" s="630"/>
      <c r="DN40" s="630"/>
      <c r="DO40" s="630"/>
      <c r="DP40" s="630"/>
      <c r="DQ40" s="630"/>
      <c r="DR40" s="630"/>
      <c r="DS40" s="630"/>
      <c r="DT40" s="630"/>
      <c r="DU40" s="630"/>
      <c r="DV40" s="631"/>
      <c r="DW40" s="632">
        <v>0.4</v>
      </c>
      <c r="DX40" s="642"/>
      <c r="DY40" s="642"/>
      <c r="DZ40" s="642"/>
      <c r="EA40" s="642"/>
      <c r="EB40" s="642"/>
      <c r="EC40" s="674"/>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129</v>
      </c>
      <c r="AM41" s="633"/>
      <c r="AN41" s="633"/>
      <c r="AO41" s="658"/>
      <c r="AQ41" s="669" t="s">
        <v>349</v>
      </c>
      <c r="AR41" s="670"/>
      <c r="AS41" s="670"/>
      <c r="AT41" s="670"/>
      <c r="AU41" s="670"/>
      <c r="AV41" s="670"/>
      <c r="AW41" s="670"/>
      <c r="AX41" s="670"/>
      <c r="AY41" s="671"/>
      <c r="AZ41" s="629">
        <v>109060</v>
      </c>
      <c r="BA41" s="630"/>
      <c r="BB41" s="630"/>
      <c r="BC41" s="630"/>
      <c r="BD41" s="640"/>
      <c r="BE41" s="640"/>
      <c r="BF41" s="672"/>
      <c r="BG41" s="675"/>
      <c r="BH41" s="676"/>
      <c r="BI41" s="676"/>
      <c r="BJ41" s="676"/>
      <c r="BK41" s="676"/>
      <c r="BL41" s="363"/>
      <c r="BM41" s="664" t="s">
        <v>350</v>
      </c>
      <c r="BN41" s="664"/>
      <c r="BO41" s="664"/>
      <c r="BP41" s="664"/>
      <c r="BQ41" s="664"/>
      <c r="BR41" s="664"/>
      <c r="BS41" s="664"/>
      <c r="BT41" s="664"/>
      <c r="BU41" s="665"/>
      <c r="BV41" s="629" t="s">
        <v>129</v>
      </c>
      <c r="BW41" s="630"/>
      <c r="BX41" s="630"/>
      <c r="BY41" s="630"/>
      <c r="BZ41" s="630"/>
      <c r="CA41" s="630"/>
      <c r="CB41" s="673"/>
      <c r="CD41" s="663" t="s">
        <v>351</v>
      </c>
      <c r="CE41" s="664"/>
      <c r="CF41" s="664"/>
      <c r="CG41" s="664"/>
      <c r="CH41" s="664"/>
      <c r="CI41" s="664"/>
      <c r="CJ41" s="664"/>
      <c r="CK41" s="664"/>
      <c r="CL41" s="664"/>
      <c r="CM41" s="664"/>
      <c r="CN41" s="664"/>
      <c r="CO41" s="664"/>
      <c r="CP41" s="664"/>
      <c r="CQ41" s="665"/>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66" t="s">
        <v>353</v>
      </c>
      <c r="AR42" s="667"/>
      <c r="AS42" s="667"/>
      <c r="AT42" s="667"/>
      <c r="AU42" s="667"/>
      <c r="AV42" s="667"/>
      <c r="AW42" s="667"/>
      <c r="AX42" s="667"/>
      <c r="AY42" s="668"/>
      <c r="AZ42" s="609">
        <v>439158</v>
      </c>
      <c r="BA42" s="644"/>
      <c r="BB42" s="644"/>
      <c r="BC42" s="644"/>
      <c r="BD42" s="610"/>
      <c r="BE42" s="610"/>
      <c r="BF42" s="659"/>
      <c r="BG42" s="677"/>
      <c r="BH42" s="678"/>
      <c r="BI42" s="678"/>
      <c r="BJ42" s="678"/>
      <c r="BK42" s="678"/>
      <c r="BL42" s="364"/>
      <c r="BM42" s="660" t="s">
        <v>354</v>
      </c>
      <c r="BN42" s="660"/>
      <c r="BO42" s="660"/>
      <c r="BP42" s="660"/>
      <c r="BQ42" s="660"/>
      <c r="BR42" s="660"/>
      <c r="BS42" s="660"/>
      <c r="BT42" s="660"/>
      <c r="BU42" s="661"/>
      <c r="BV42" s="609">
        <v>255</v>
      </c>
      <c r="BW42" s="644"/>
      <c r="BX42" s="644"/>
      <c r="BY42" s="644"/>
      <c r="BZ42" s="644"/>
      <c r="CA42" s="644"/>
      <c r="CB42" s="662"/>
      <c r="CD42" s="626" t="s">
        <v>355</v>
      </c>
      <c r="CE42" s="627"/>
      <c r="CF42" s="627"/>
      <c r="CG42" s="627"/>
      <c r="CH42" s="627"/>
      <c r="CI42" s="627"/>
      <c r="CJ42" s="627"/>
      <c r="CK42" s="627"/>
      <c r="CL42" s="627"/>
      <c r="CM42" s="627"/>
      <c r="CN42" s="627"/>
      <c r="CO42" s="627"/>
      <c r="CP42" s="627"/>
      <c r="CQ42" s="628"/>
      <c r="CR42" s="629">
        <v>2481218</v>
      </c>
      <c r="CS42" s="640"/>
      <c r="CT42" s="640"/>
      <c r="CU42" s="640"/>
      <c r="CV42" s="640"/>
      <c r="CW42" s="640"/>
      <c r="CX42" s="640"/>
      <c r="CY42" s="641"/>
      <c r="CZ42" s="632">
        <v>26.3</v>
      </c>
      <c r="DA42" s="642"/>
      <c r="DB42" s="642"/>
      <c r="DC42" s="643"/>
      <c r="DD42" s="635">
        <v>681263</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356</v>
      </c>
      <c r="C43" s="627"/>
      <c r="D43" s="627"/>
      <c r="E43" s="627"/>
      <c r="F43" s="627"/>
      <c r="G43" s="627"/>
      <c r="H43" s="627"/>
      <c r="I43" s="627"/>
      <c r="J43" s="627"/>
      <c r="K43" s="627"/>
      <c r="L43" s="627"/>
      <c r="M43" s="627"/>
      <c r="N43" s="627"/>
      <c r="O43" s="627"/>
      <c r="P43" s="627"/>
      <c r="Q43" s="628"/>
      <c r="R43" s="629">
        <v>199249</v>
      </c>
      <c r="S43" s="630"/>
      <c r="T43" s="630"/>
      <c r="U43" s="630"/>
      <c r="V43" s="630"/>
      <c r="W43" s="630"/>
      <c r="X43" s="630"/>
      <c r="Y43" s="631"/>
      <c r="Z43" s="656">
        <v>1.9</v>
      </c>
      <c r="AA43" s="656"/>
      <c r="AB43" s="656"/>
      <c r="AC43" s="656"/>
      <c r="AD43" s="657" t="s">
        <v>129</v>
      </c>
      <c r="AE43" s="657"/>
      <c r="AF43" s="657"/>
      <c r="AG43" s="657"/>
      <c r="AH43" s="657"/>
      <c r="AI43" s="657"/>
      <c r="AJ43" s="657"/>
      <c r="AK43" s="657"/>
      <c r="AL43" s="632" t="s">
        <v>129</v>
      </c>
      <c r="AM43" s="633"/>
      <c r="AN43" s="633"/>
      <c r="AO43" s="658"/>
      <c r="BV43" s="219"/>
      <c r="BW43" s="219"/>
      <c r="BX43" s="219"/>
      <c r="BY43" s="219"/>
      <c r="BZ43" s="219"/>
      <c r="CA43" s="219"/>
      <c r="CB43" s="219"/>
      <c r="CD43" s="626" t="s">
        <v>357</v>
      </c>
      <c r="CE43" s="627"/>
      <c r="CF43" s="627"/>
      <c r="CG43" s="627"/>
      <c r="CH43" s="627"/>
      <c r="CI43" s="627"/>
      <c r="CJ43" s="627"/>
      <c r="CK43" s="627"/>
      <c r="CL43" s="627"/>
      <c r="CM43" s="627"/>
      <c r="CN43" s="627"/>
      <c r="CO43" s="627"/>
      <c r="CP43" s="627"/>
      <c r="CQ43" s="628"/>
      <c r="CR43" s="629">
        <v>36627</v>
      </c>
      <c r="CS43" s="640"/>
      <c r="CT43" s="640"/>
      <c r="CU43" s="640"/>
      <c r="CV43" s="640"/>
      <c r="CW43" s="640"/>
      <c r="CX43" s="640"/>
      <c r="CY43" s="641"/>
      <c r="CZ43" s="632">
        <v>0.4</v>
      </c>
      <c r="DA43" s="642"/>
      <c r="DB43" s="642"/>
      <c r="DC43" s="643"/>
      <c r="DD43" s="635">
        <v>36627</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358</v>
      </c>
      <c r="C44" s="607"/>
      <c r="D44" s="607"/>
      <c r="E44" s="607"/>
      <c r="F44" s="607"/>
      <c r="G44" s="607"/>
      <c r="H44" s="607"/>
      <c r="I44" s="607"/>
      <c r="J44" s="607"/>
      <c r="K44" s="607"/>
      <c r="L44" s="607"/>
      <c r="M44" s="607"/>
      <c r="N44" s="607"/>
      <c r="O44" s="607"/>
      <c r="P44" s="607"/>
      <c r="Q44" s="608"/>
      <c r="R44" s="609">
        <v>10642568</v>
      </c>
      <c r="S44" s="644"/>
      <c r="T44" s="644"/>
      <c r="U44" s="644"/>
      <c r="V44" s="644"/>
      <c r="W44" s="644"/>
      <c r="X44" s="644"/>
      <c r="Y44" s="645"/>
      <c r="Z44" s="646">
        <v>100</v>
      </c>
      <c r="AA44" s="646"/>
      <c r="AB44" s="646"/>
      <c r="AC44" s="646"/>
      <c r="AD44" s="647">
        <v>5330857</v>
      </c>
      <c r="AE44" s="647"/>
      <c r="AF44" s="647"/>
      <c r="AG44" s="647"/>
      <c r="AH44" s="647"/>
      <c r="AI44" s="647"/>
      <c r="AJ44" s="647"/>
      <c r="AK44" s="647"/>
      <c r="AL44" s="612">
        <v>100</v>
      </c>
      <c r="AM44" s="648"/>
      <c r="AN44" s="648"/>
      <c r="AO44" s="649"/>
      <c r="CD44" s="650" t="s">
        <v>305</v>
      </c>
      <c r="CE44" s="651"/>
      <c r="CF44" s="626" t="s">
        <v>359</v>
      </c>
      <c r="CG44" s="627"/>
      <c r="CH44" s="627"/>
      <c r="CI44" s="627"/>
      <c r="CJ44" s="627"/>
      <c r="CK44" s="627"/>
      <c r="CL44" s="627"/>
      <c r="CM44" s="627"/>
      <c r="CN44" s="627"/>
      <c r="CO44" s="627"/>
      <c r="CP44" s="627"/>
      <c r="CQ44" s="628"/>
      <c r="CR44" s="629">
        <v>2417566</v>
      </c>
      <c r="CS44" s="630"/>
      <c r="CT44" s="630"/>
      <c r="CU44" s="630"/>
      <c r="CV44" s="630"/>
      <c r="CW44" s="630"/>
      <c r="CX44" s="630"/>
      <c r="CY44" s="631"/>
      <c r="CZ44" s="632">
        <v>25.6</v>
      </c>
      <c r="DA44" s="633"/>
      <c r="DB44" s="633"/>
      <c r="DC44" s="634"/>
      <c r="DD44" s="635">
        <v>677059</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360</v>
      </c>
      <c r="CG45" s="627"/>
      <c r="CH45" s="627"/>
      <c r="CI45" s="627"/>
      <c r="CJ45" s="627"/>
      <c r="CK45" s="627"/>
      <c r="CL45" s="627"/>
      <c r="CM45" s="627"/>
      <c r="CN45" s="627"/>
      <c r="CO45" s="627"/>
      <c r="CP45" s="627"/>
      <c r="CQ45" s="628"/>
      <c r="CR45" s="629">
        <v>613550</v>
      </c>
      <c r="CS45" s="640"/>
      <c r="CT45" s="640"/>
      <c r="CU45" s="640"/>
      <c r="CV45" s="640"/>
      <c r="CW45" s="640"/>
      <c r="CX45" s="640"/>
      <c r="CY45" s="641"/>
      <c r="CZ45" s="632">
        <v>6.5</v>
      </c>
      <c r="DA45" s="642"/>
      <c r="DB45" s="642"/>
      <c r="DC45" s="643"/>
      <c r="DD45" s="635">
        <v>15461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362</v>
      </c>
      <c r="CG46" s="627"/>
      <c r="CH46" s="627"/>
      <c r="CI46" s="627"/>
      <c r="CJ46" s="627"/>
      <c r="CK46" s="627"/>
      <c r="CL46" s="627"/>
      <c r="CM46" s="627"/>
      <c r="CN46" s="627"/>
      <c r="CO46" s="627"/>
      <c r="CP46" s="627"/>
      <c r="CQ46" s="628"/>
      <c r="CR46" s="629">
        <v>1783023</v>
      </c>
      <c r="CS46" s="630"/>
      <c r="CT46" s="630"/>
      <c r="CU46" s="630"/>
      <c r="CV46" s="630"/>
      <c r="CW46" s="630"/>
      <c r="CX46" s="630"/>
      <c r="CY46" s="631"/>
      <c r="CZ46" s="632">
        <v>18.899999999999999</v>
      </c>
      <c r="DA46" s="633"/>
      <c r="DB46" s="633"/>
      <c r="DC46" s="634"/>
      <c r="DD46" s="635">
        <v>642767</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363</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364</v>
      </c>
      <c r="CG47" s="627"/>
      <c r="CH47" s="627"/>
      <c r="CI47" s="627"/>
      <c r="CJ47" s="627"/>
      <c r="CK47" s="627"/>
      <c r="CL47" s="627"/>
      <c r="CM47" s="627"/>
      <c r="CN47" s="627"/>
      <c r="CO47" s="627"/>
      <c r="CP47" s="627"/>
      <c r="CQ47" s="628"/>
      <c r="CR47" s="629">
        <v>63652</v>
      </c>
      <c r="CS47" s="640"/>
      <c r="CT47" s="640"/>
      <c r="CU47" s="640"/>
      <c r="CV47" s="640"/>
      <c r="CW47" s="640"/>
      <c r="CX47" s="640"/>
      <c r="CY47" s="641"/>
      <c r="CZ47" s="632">
        <v>0.7</v>
      </c>
      <c r="DA47" s="642"/>
      <c r="DB47" s="642"/>
      <c r="DC47" s="643"/>
      <c r="DD47" s="635">
        <v>4204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365</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366</v>
      </c>
      <c r="CG48" s="627"/>
      <c r="CH48" s="627"/>
      <c r="CI48" s="627"/>
      <c r="CJ48" s="627"/>
      <c r="CK48" s="627"/>
      <c r="CL48" s="627"/>
      <c r="CM48" s="627"/>
      <c r="CN48" s="627"/>
      <c r="CO48" s="627"/>
      <c r="CP48" s="627"/>
      <c r="CQ48" s="628"/>
      <c r="CR48" s="629" t="s">
        <v>129</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367</v>
      </c>
      <c r="CE49" s="607"/>
      <c r="CF49" s="607"/>
      <c r="CG49" s="607"/>
      <c r="CH49" s="607"/>
      <c r="CI49" s="607"/>
      <c r="CJ49" s="607"/>
      <c r="CK49" s="607"/>
      <c r="CL49" s="607"/>
      <c r="CM49" s="607"/>
      <c r="CN49" s="607"/>
      <c r="CO49" s="607"/>
      <c r="CP49" s="607"/>
      <c r="CQ49" s="608"/>
      <c r="CR49" s="609">
        <v>9435748</v>
      </c>
      <c r="CS49" s="610"/>
      <c r="CT49" s="610"/>
      <c r="CU49" s="610"/>
      <c r="CV49" s="610"/>
      <c r="CW49" s="610"/>
      <c r="CX49" s="610"/>
      <c r="CY49" s="611"/>
      <c r="CZ49" s="612">
        <v>100</v>
      </c>
      <c r="DA49" s="613"/>
      <c r="DB49" s="613"/>
      <c r="DC49" s="614"/>
      <c r="DD49" s="615">
        <v>5911237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390</v>
      </c>
      <c r="C7" s="779"/>
      <c r="D7" s="779"/>
      <c r="E7" s="779"/>
      <c r="F7" s="779"/>
      <c r="G7" s="779"/>
      <c r="H7" s="779"/>
      <c r="I7" s="779"/>
      <c r="J7" s="779"/>
      <c r="K7" s="779"/>
      <c r="L7" s="779"/>
      <c r="M7" s="779"/>
      <c r="N7" s="779"/>
      <c r="O7" s="779"/>
      <c r="P7" s="780"/>
      <c r="Q7" s="781">
        <v>10643</v>
      </c>
      <c r="R7" s="782"/>
      <c r="S7" s="782"/>
      <c r="T7" s="782"/>
      <c r="U7" s="782"/>
      <c r="V7" s="782">
        <v>9436</v>
      </c>
      <c r="W7" s="782"/>
      <c r="X7" s="782"/>
      <c r="Y7" s="782"/>
      <c r="Z7" s="782"/>
      <c r="AA7" s="782">
        <v>1207</v>
      </c>
      <c r="AB7" s="782"/>
      <c r="AC7" s="782"/>
      <c r="AD7" s="782"/>
      <c r="AE7" s="783"/>
      <c r="AF7" s="784">
        <v>1008</v>
      </c>
      <c r="AG7" s="785"/>
      <c r="AH7" s="785"/>
      <c r="AI7" s="785"/>
      <c r="AJ7" s="786"/>
      <c r="AK7" s="787">
        <v>27</v>
      </c>
      <c r="AL7" s="788"/>
      <c r="AM7" s="788"/>
      <c r="AN7" s="788"/>
      <c r="AO7" s="788"/>
      <c r="AP7" s="788">
        <v>10793</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591</v>
      </c>
      <c r="BT7" s="776"/>
      <c r="BU7" s="776"/>
      <c r="BV7" s="776"/>
      <c r="BW7" s="776"/>
      <c r="BX7" s="776"/>
      <c r="BY7" s="776"/>
      <c r="BZ7" s="776"/>
      <c r="CA7" s="776"/>
      <c r="CB7" s="776"/>
      <c r="CC7" s="776"/>
      <c r="CD7" s="776"/>
      <c r="CE7" s="776"/>
      <c r="CF7" s="776"/>
      <c r="CG7" s="791"/>
      <c r="CH7" s="772">
        <v>-19</v>
      </c>
      <c r="CI7" s="773"/>
      <c r="CJ7" s="773"/>
      <c r="CK7" s="773"/>
      <c r="CL7" s="774"/>
      <c r="CM7" s="772">
        <v>64</v>
      </c>
      <c r="CN7" s="773"/>
      <c r="CO7" s="773"/>
      <c r="CP7" s="773"/>
      <c r="CQ7" s="774"/>
      <c r="CR7" s="772">
        <v>4</v>
      </c>
      <c r="CS7" s="773"/>
      <c r="CT7" s="773"/>
      <c r="CU7" s="773"/>
      <c r="CV7" s="774"/>
      <c r="CW7" s="772" t="s">
        <v>578</v>
      </c>
      <c r="CX7" s="773"/>
      <c r="CY7" s="773"/>
      <c r="CZ7" s="773"/>
      <c r="DA7" s="774"/>
      <c r="DB7" s="772" t="s">
        <v>578</v>
      </c>
      <c r="DC7" s="773"/>
      <c r="DD7" s="773"/>
      <c r="DE7" s="773"/>
      <c r="DF7" s="774"/>
      <c r="DG7" s="772" t="s">
        <v>578</v>
      </c>
      <c r="DH7" s="773"/>
      <c r="DI7" s="773"/>
      <c r="DJ7" s="773"/>
      <c r="DK7" s="774"/>
      <c r="DL7" s="772" t="s">
        <v>578</v>
      </c>
      <c r="DM7" s="773"/>
      <c r="DN7" s="773"/>
      <c r="DO7" s="773"/>
      <c r="DP7" s="774"/>
      <c r="DQ7" s="772" t="s">
        <v>578</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392</v>
      </c>
      <c r="B23" s="818" t="s">
        <v>393</v>
      </c>
      <c r="C23" s="819"/>
      <c r="D23" s="819"/>
      <c r="E23" s="819"/>
      <c r="F23" s="819"/>
      <c r="G23" s="819"/>
      <c r="H23" s="819"/>
      <c r="I23" s="819"/>
      <c r="J23" s="819"/>
      <c r="K23" s="819"/>
      <c r="L23" s="819"/>
      <c r="M23" s="819"/>
      <c r="N23" s="819"/>
      <c r="O23" s="819"/>
      <c r="P23" s="820"/>
      <c r="Q23" s="821">
        <v>10643</v>
      </c>
      <c r="R23" s="822"/>
      <c r="S23" s="822"/>
      <c r="T23" s="822"/>
      <c r="U23" s="822"/>
      <c r="V23" s="822">
        <v>9436</v>
      </c>
      <c r="W23" s="822"/>
      <c r="X23" s="822"/>
      <c r="Y23" s="822"/>
      <c r="Z23" s="822"/>
      <c r="AA23" s="822">
        <v>1207</v>
      </c>
      <c r="AB23" s="822"/>
      <c r="AC23" s="822"/>
      <c r="AD23" s="822"/>
      <c r="AE23" s="823"/>
      <c r="AF23" s="824">
        <v>1008</v>
      </c>
      <c r="AG23" s="822"/>
      <c r="AH23" s="822"/>
      <c r="AI23" s="822"/>
      <c r="AJ23" s="825"/>
      <c r="AK23" s="826"/>
      <c r="AL23" s="827"/>
      <c r="AM23" s="827"/>
      <c r="AN23" s="827"/>
      <c r="AO23" s="827"/>
      <c r="AP23" s="822">
        <v>10793</v>
      </c>
      <c r="AQ23" s="822"/>
      <c r="AR23" s="822"/>
      <c r="AS23" s="822"/>
      <c r="AT23" s="822"/>
      <c r="AU23" s="838"/>
      <c r="AV23" s="838"/>
      <c r="AW23" s="838"/>
      <c r="AX23" s="838"/>
      <c r="AY23" s="839"/>
      <c r="AZ23" s="840" t="s">
        <v>175</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373</v>
      </c>
      <c r="B26" s="757"/>
      <c r="C26" s="757"/>
      <c r="D26" s="757"/>
      <c r="E26" s="757"/>
      <c r="F26" s="757"/>
      <c r="G26" s="757"/>
      <c r="H26" s="757"/>
      <c r="I26" s="757"/>
      <c r="J26" s="757"/>
      <c r="K26" s="757"/>
      <c r="L26" s="757"/>
      <c r="M26" s="757"/>
      <c r="N26" s="757"/>
      <c r="O26" s="757"/>
      <c r="P26" s="758"/>
      <c r="Q26" s="762" t="s">
        <v>396</v>
      </c>
      <c r="R26" s="763"/>
      <c r="S26" s="763"/>
      <c r="T26" s="763"/>
      <c r="U26" s="764"/>
      <c r="V26" s="762" t="s">
        <v>397</v>
      </c>
      <c r="W26" s="763"/>
      <c r="X26" s="763"/>
      <c r="Y26" s="763"/>
      <c r="Z26" s="764"/>
      <c r="AA26" s="762" t="s">
        <v>398</v>
      </c>
      <c r="AB26" s="763"/>
      <c r="AC26" s="763"/>
      <c r="AD26" s="763"/>
      <c r="AE26" s="763"/>
      <c r="AF26" s="843" t="s">
        <v>399</v>
      </c>
      <c r="AG26" s="844"/>
      <c r="AH26" s="844"/>
      <c r="AI26" s="844"/>
      <c r="AJ26" s="845"/>
      <c r="AK26" s="763" t="s">
        <v>400</v>
      </c>
      <c r="AL26" s="763"/>
      <c r="AM26" s="763"/>
      <c r="AN26" s="763"/>
      <c r="AO26" s="764"/>
      <c r="AP26" s="762" t="s">
        <v>401</v>
      </c>
      <c r="AQ26" s="763"/>
      <c r="AR26" s="763"/>
      <c r="AS26" s="763"/>
      <c r="AT26" s="764"/>
      <c r="AU26" s="762" t="s">
        <v>402</v>
      </c>
      <c r="AV26" s="763"/>
      <c r="AW26" s="763"/>
      <c r="AX26" s="763"/>
      <c r="AY26" s="764"/>
      <c r="AZ26" s="762" t="s">
        <v>403</v>
      </c>
      <c r="BA26" s="763"/>
      <c r="BB26" s="763"/>
      <c r="BC26" s="763"/>
      <c r="BD26" s="764"/>
      <c r="BE26" s="762" t="s">
        <v>380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404</v>
      </c>
      <c r="C28" s="779"/>
      <c r="D28" s="779"/>
      <c r="E28" s="779"/>
      <c r="F28" s="779"/>
      <c r="G28" s="779"/>
      <c r="H28" s="779"/>
      <c r="I28" s="779"/>
      <c r="J28" s="779"/>
      <c r="K28" s="779"/>
      <c r="L28" s="779"/>
      <c r="M28" s="779"/>
      <c r="N28" s="779"/>
      <c r="O28" s="779"/>
      <c r="P28" s="780"/>
      <c r="Q28" s="851">
        <v>1962</v>
      </c>
      <c r="R28" s="852"/>
      <c r="S28" s="852"/>
      <c r="T28" s="852"/>
      <c r="U28" s="852"/>
      <c r="V28" s="852">
        <v>1858</v>
      </c>
      <c r="W28" s="852"/>
      <c r="X28" s="852"/>
      <c r="Y28" s="852"/>
      <c r="Z28" s="852"/>
      <c r="AA28" s="852">
        <v>104</v>
      </c>
      <c r="AB28" s="852"/>
      <c r="AC28" s="852"/>
      <c r="AD28" s="852"/>
      <c r="AE28" s="853"/>
      <c r="AF28" s="854">
        <v>104</v>
      </c>
      <c r="AG28" s="852"/>
      <c r="AH28" s="852"/>
      <c r="AI28" s="852"/>
      <c r="AJ28" s="855"/>
      <c r="AK28" s="856">
        <v>93</v>
      </c>
      <c r="AL28" s="857"/>
      <c r="AM28" s="857"/>
      <c r="AN28" s="857"/>
      <c r="AO28" s="857"/>
      <c r="AP28" s="857" t="s">
        <v>578</v>
      </c>
      <c r="AQ28" s="857"/>
      <c r="AR28" s="857"/>
      <c r="AS28" s="857"/>
      <c r="AT28" s="857"/>
      <c r="AU28" s="857" t="s">
        <v>578</v>
      </c>
      <c r="AV28" s="857"/>
      <c r="AW28" s="857"/>
      <c r="AX28" s="857"/>
      <c r="AY28" s="857"/>
      <c r="AZ28" s="858" t="s">
        <v>578</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405</v>
      </c>
      <c r="C29" s="810"/>
      <c r="D29" s="810"/>
      <c r="E29" s="810"/>
      <c r="F29" s="810"/>
      <c r="G29" s="810"/>
      <c r="H29" s="810"/>
      <c r="I29" s="810"/>
      <c r="J29" s="810"/>
      <c r="K29" s="810"/>
      <c r="L29" s="810"/>
      <c r="M29" s="810"/>
      <c r="N29" s="810"/>
      <c r="O29" s="810"/>
      <c r="P29" s="811"/>
      <c r="Q29" s="812">
        <v>365</v>
      </c>
      <c r="R29" s="813"/>
      <c r="S29" s="813"/>
      <c r="T29" s="813"/>
      <c r="U29" s="813"/>
      <c r="V29" s="813">
        <v>357</v>
      </c>
      <c r="W29" s="813"/>
      <c r="X29" s="813"/>
      <c r="Y29" s="813"/>
      <c r="Z29" s="813"/>
      <c r="AA29" s="813">
        <v>8</v>
      </c>
      <c r="AB29" s="813"/>
      <c r="AC29" s="813"/>
      <c r="AD29" s="813"/>
      <c r="AE29" s="814"/>
      <c r="AF29" s="815">
        <v>8</v>
      </c>
      <c r="AG29" s="816"/>
      <c r="AH29" s="816"/>
      <c r="AI29" s="816"/>
      <c r="AJ29" s="817"/>
      <c r="AK29" s="863">
        <v>181</v>
      </c>
      <c r="AL29" s="859"/>
      <c r="AM29" s="859"/>
      <c r="AN29" s="859"/>
      <c r="AO29" s="859"/>
      <c r="AP29" s="859" t="s">
        <v>578</v>
      </c>
      <c r="AQ29" s="859"/>
      <c r="AR29" s="859"/>
      <c r="AS29" s="859"/>
      <c r="AT29" s="859"/>
      <c r="AU29" s="859" t="s">
        <v>578</v>
      </c>
      <c r="AV29" s="859"/>
      <c r="AW29" s="859"/>
      <c r="AX29" s="859"/>
      <c r="AY29" s="859"/>
      <c r="AZ29" s="860" t="s">
        <v>578</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406</v>
      </c>
      <c r="C30" s="810"/>
      <c r="D30" s="810"/>
      <c r="E30" s="810"/>
      <c r="F30" s="810"/>
      <c r="G30" s="810"/>
      <c r="H30" s="810"/>
      <c r="I30" s="810"/>
      <c r="J30" s="810"/>
      <c r="K30" s="810"/>
      <c r="L30" s="810"/>
      <c r="M30" s="810"/>
      <c r="N30" s="810"/>
      <c r="O30" s="810"/>
      <c r="P30" s="811"/>
      <c r="Q30" s="812">
        <v>1735</v>
      </c>
      <c r="R30" s="813"/>
      <c r="S30" s="813"/>
      <c r="T30" s="813"/>
      <c r="U30" s="813"/>
      <c r="V30" s="813">
        <v>1571</v>
      </c>
      <c r="W30" s="813"/>
      <c r="X30" s="813"/>
      <c r="Y30" s="813"/>
      <c r="Z30" s="813"/>
      <c r="AA30" s="813">
        <v>164</v>
      </c>
      <c r="AB30" s="813"/>
      <c r="AC30" s="813"/>
      <c r="AD30" s="813"/>
      <c r="AE30" s="814"/>
      <c r="AF30" s="815">
        <v>164</v>
      </c>
      <c r="AG30" s="816"/>
      <c r="AH30" s="816"/>
      <c r="AI30" s="816"/>
      <c r="AJ30" s="817"/>
      <c r="AK30" s="863">
        <v>231</v>
      </c>
      <c r="AL30" s="859"/>
      <c r="AM30" s="859"/>
      <c r="AN30" s="859"/>
      <c r="AO30" s="859"/>
      <c r="AP30" s="859" t="s">
        <v>578</v>
      </c>
      <c r="AQ30" s="859"/>
      <c r="AR30" s="859"/>
      <c r="AS30" s="859"/>
      <c r="AT30" s="859"/>
      <c r="AU30" s="859" t="s">
        <v>578</v>
      </c>
      <c r="AV30" s="859"/>
      <c r="AW30" s="859"/>
      <c r="AX30" s="859"/>
      <c r="AY30" s="859"/>
      <c r="AZ30" s="860" t="s">
        <v>578</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407</v>
      </c>
      <c r="C31" s="810"/>
      <c r="D31" s="810"/>
      <c r="E31" s="810"/>
      <c r="F31" s="810"/>
      <c r="G31" s="810"/>
      <c r="H31" s="810"/>
      <c r="I31" s="810"/>
      <c r="J31" s="810"/>
      <c r="K31" s="810"/>
      <c r="L31" s="810"/>
      <c r="M31" s="810"/>
      <c r="N31" s="810"/>
      <c r="O31" s="810"/>
      <c r="P31" s="811"/>
      <c r="Q31" s="812">
        <v>285</v>
      </c>
      <c r="R31" s="813"/>
      <c r="S31" s="813"/>
      <c r="T31" s="813"/>
      <c r="U31" s="813"/>
      <c r="V31" s="813">
        <v>305</v>
      </c>
      <c r="W31" s="813"/>
      <c r="X31" s="813"/>
      <c r="Y31" s="813"/>
      <c r="Z31" s="813"/>
      <c r="AA31" s="813">
        <v>-20</v>
      </c>
      <c r="AB31" s="813"/>
      <c r="AC31" s="813"/>
      <c r="AD31" s="813"/>
      <c r="AE31" s="814"/>
      <c r="AF31" s="815">
        <v>315</v>
      </c>
      <c r="AG31" s="816"/>
      <c r="AH31" s="816"/>
      <c r="AI31" s="816"/>
      <c r="AJ31" s="817"/>
      <c r="AK31" s="863" t="s">
        <v>578</v>
      </c>
      <c r="AL31" s="859"/>
      <c r="AM31" s="859"/>
      <c r="AN31" s="859"/>
      <c r="AO31" s="859"/>
      <c r="AP31" s="859">
        <v>907</v>
      </c>
      <c r="AQ31" s="859"/>
      <c r="AR31" s="859"/>
      <c r="AS31" s="859"/>
      <c r="AT31" s="859"/>
      <c r="AU31" s="859">
        <v>221</v>
      </c>
      <c r="AV31" s="859"/>
      <c r="AW31" s="859"/>
      <c r="AX31" s="859"/>
      <c r="AY31" s="859"/>
      <c r="AZ31" s="860" t="s">
        <v>578</v>
      </c>
      <c r="BA31" s="860"/>
      <c r="BB31" s="860"/>
      <c r="BC31" s="860"/>
      <c r="BD31" s="860"/>
      <c r="BE31" s="861" t="s">
        <v>408</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409</v>
      </c>
      <c r="C32" s="810"/>
      <c r="D32" s="810"/>
      <c r="E32" s="810"/>
      <c r="F32" s="810"/>
      <c r="G32" s="810"/>
      <c r="H32" s="810"/>
      <c r="I32" s="810"/>
      <c r="J32" s="810"/>
      <c r="K32" s="810"/>
      <c r="L32" s="810"/>
      <c r="M32" s="810"/>
      <c r="N32" s="810"/>
      <c r="O32" s="810"/>
      <c r="P32" s="811"/>
      <c r="Q32" s="812">
        <v>62</v>
      </c>
      <c r="R32" s="813"/>
      <c r="S32" s="813"/>
      <c r="T32" s="813"/>
      <c r="U32" s="813"/>
      <c r="V32" s="813">
        <v>57</v>
      </c>
      <c r="W32" s="813"/>
      <c r="X32" s="813"/>
      <c r="Y32" s="813"/>
      <c r="Z32" s="813"/>
      <c r="AA32" s="813">
        <v>5</v>
      </c>
      <c r="AB32" s="813"/>
      <c r="AC32" s="813"/>
      <c r="AD32" s="813"/>
      <c r="AE32" s="814"/>
      <c r="AF32" s="815">
        <v>5</v>
      </c>
      <c r="AG32" s="816"/>
      <c r="AH32" s="816"/>
      <c r="AI32" s="816"/>
      <c r="AJ32" s="817"/>
      <c r="AK32" s="863">
        <v>42</v>
      </c>
      <c r="AL32" s="859"/>
      <c r="AM32" s="859"/>
      <c r="AN32" s="859"/>
      <c r="AO32" s="859"/>
      <c r="AP32" s="859">
        <v>192</v>
      </c>
      <c r="AQ32" s="859"/>
      <c r="AR32" s="859"/>
      <c r="AS32" s="859"/>
      <c r="AT32" s="859"/>
      <c r="AU32" s="859">
        <v>192</v>
      </c>
      <c r="AV32" s="859"/>
      <c r="AW32" s="859"/>
      <c r="AX32" s="859"/>
      <c r="AY32" s="859"/>
      <c r="AZ32" s="860" t="s">
        <v>578</v>
      </c>
      <c r="BA32" s="860"/>
      <c r="BB32" s="860"/>
      <c r="BC32" s="860"/>
      <c r="BD32" s="860"/>
      <c r="BE32" s="861" t="s">
        <v>410</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411</v>
      </c>
      <c r="C33" s="810"/>
      <c r="D33" s="810"/>
      <c r="E33" s="810"/>
      <c r="F33" s="810"/>
      <c r="G33" s="810"/>
      <c r="H33" s="810"/>
      <c r="I33" s="810"/>
      <c r="J33" s="810"/>
      <c r="K33" s="810"/>
      <c r="L33" s="810"/>
      <c r="M33" s="810"/>
      <c r="N33" s="810"/>
      <c r="O33" s="810"/>
      <c r="P33" s="811"/>
      <c r="Q33" s="812">
        <v>682</v>
      </c>
      <c r="R33" s="813"/>
      <c r="S33" s="813"/>
      <c r="T33" s="813"/>
      <c r="U33" s="813"/>
      <c r="V33" s="813">
        <v>667</v>
      </c>
      <c r="W33" s="813"/>
      <c r="X33" s="813"/>
      <c r="Y33" s="813"/>
      <c r="Z33" s="813"/>
      <c r="AA33" s="813">
        <v>15</v>
      </c>
      <c r="AB33" s="813"/>
      <c r="AC33" s="813"/>
      <c r="AD33" s="813"/>
      <c r="AE33" s="814"/>
      <c r="AF33" s="815">
        <v>15</v>
      </c>
      <c r="AG33" s="816"/>
      <c r="AH33" s="816"/>
      <c r="AI33" s="816"/>
      <c r="AJ33" s="817"/>
      <c r="AK33" s="863">
        <v>432</v>
      </c>
      <c r="AL33" s="859"/>
      <c r="AM33" s="859"/>
      <c r="AN33" s="859"/>
      <c r="AO33" s="859"/>
      <c r="AP33" s="859">
        <v>4846</v>
      </c>
      <c r="AQ33" s="859"/>
      <c r="AR33" s="859"/>
      <c r="AS33" s="859"/>
      <c r="AT33" s="859"/>
      <c r="AU33" s="859">
        <v>4419</v>
      </c>
      <c r="AV33" s="859"/>
      <c r="AW33" s="859"/>
      <c r="AX33" s="859"/>
      <c r="AY33" s="859"/>
      <c r="AZ33" s="860" t="s">
        <v>578</v>
      </c>
      <c r="BA33" s="860"/>
      <c r="BB33" s="860"/>
      <c r="BC33" s="860"/>
      <c r="BD33" s="860"/>
      <c r="BE33" s="861" t="s">
        <v>412</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413</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392</v>
      </c>
      <c r="B63" s="818" t="s">
        <v>414</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612</v>
      </c>
      <c r="AG63" s="873"/>
      <c r="AH63" s="873"/>
      <c r="AI63" s="873"/>
      <c r="AJ63" s="874"/>
      <c r="AK63" s="875"/>
      <c r="AL63" s="870"/>
      <c r="AM63" s="870"/>
      <c r="AN63" s="870"/>
      <c r="AO63" s="870"/>
      <c r="AP63" s="873">
        <v>5945</v>
      </c>
      <c r="AQ63" s="873"/>
      <c r="AR63" s="873"/>
      <c r="AS63" s="873"/>
      <c r="AT63" s="873"/>
      <c r="AU63" s="873">
        <v>4832</v>
      </c>
      <c r="AV63" s="873"/>
      <c r="AW63" s="873"/>
      <c r="AX63" s="873"/>
      <c r="AY63" s="873"/>
      <c r="AZ63" s="877"/>
      <c r="BA63" s="877"/>
      <c r="BB63" s="877"/>
      <c r="BC63" s="877"/>
      <c r="BD63" s="877"/>
      <c r="BE63" s="878"/>
      <c r="BF63" s="878"/>
      <c r="BG63" s="878"/>
      <c r="BH63" s="878"/>
      <c r="BI63" s="879"/>
      <c r="BJ63" s="880" t="s">
        <v>415</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417</v>
      </c>
      <c r="B66" s="757"/>
      <c r="C66" s="757"/>
      <c r="D66" s="757"/>
      <c r="E66" s="757"/>
      <c r="F66" s="757"/>
      <c r="G66" s="757"/>
      <c r="H66" s="757"/>
      <c r="I66" s="757"/>
      <c r="J66" s="757"/>
      <c r="K66" s="757"/>
      <c r="L66" s="757"/>
      <c r="M66" s="757"/>
      <c r="N66" s="757"/>
      <c r="O66" s="757"/>
      <c r="P66" s="758"/>
      <c r="Q66" s="762" t="s">
        <v>396</v>
      </c>
      <c r="R66" s="763"/>
      <c r="S66" s="763"/>
      <c r="T66" s="763"/>
      <c r="U66" s="764"/>
      <c r="V66" s="762" t="s">
        <v>418</v>
      </c>
      <c r="W66" s="763"/>
      <c r="X66" s="763"/>
      <c r="Y66" s="763"/>
      <c r="Z66" s="764"/>
      <c r="AA66" s="762" t="s">
        <v>398</v>
      </c>
      <c r="AB66" s="763"/>
      <c r="AC66" s="763"/>
      <c r="AD66" s="763"/>
      <c r="AE66" s="764"/>
      <c r="AF66" s="883" t="s">
        <v>399</v>
      </c>
      <c r="AG66" s="844"/>
      <c r="AH66" s="844"/>
      <c r="AI66" s="844"/>
      <c r="AJ66" s="884"/>
      <c r="AK66" s="762" t="s">
        <v>400</v>
      </c>
      <c r="AL66" s="757"/>
      <c r="AM66" s="757"/>
      <c r="AN66" s="757"/>
      <c r="AO66" s="758"/>
      <c r="AP66" s="762" t="s">
        <v>401</v>
      </c>
      <c r="AQ66" s="763"/>
      <c r="AR66" s="763"/>
      <c r="AS66" s="763"/>
      <c r="AT66" s="764"/>
      <c r="AU66" s="762" t="s">
        <v>419</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579</v>
      </c>
      <c r="C68" s="899"/>
      <c r="D68" s="899"/>
      <c r="E68" s="899"/>
      <c r="F68" s="899"/>
      <c r="G68" s="899"/>
      <c r="H68" s="899"/>
      <c r="I68" s="899"/>
      <c r="J68" s="899"/>
      <c r="K68" s="899"/>
      <c r="L68" s="899"/>
      <c r="M68" s="899"/>
      <c r="N68" s="899"/>
      <c r="O68" s="899"/>
      <c r="P68" s="900"/>
      <c r="Q68" s="901">
        <v>6462</v>
      </c>
      <c r="R68" s="895"/>
      <c r="S68" s="895"/>
      <c r="T68" s="895"/>
      <c r="U68" s="895"/>
      <c r="V68" s="895">
        <v>5924</v>
      </c>
      <c r="W68" s="895"/>
      <c r="X68" s="895"/>
      <c r="Y68" s="895"/>
      <c r="Z68" s="895"/>
      <c r="AA68" s="895">
        <v>538</v>
      </c>
      <c r="AB68" s="895"/>
      <c r="AC68" s="895"/>
      <c r="AD68" s="895"/>
      <c r="AE68" s="895"/>
      <c r="AF68" s="895">
        <v>538</v>
      </c>
      <c r="AG68" s="895"/>
      <c r="AH68" s="895"/>
      <c r="AI68" s="895"/>
      <c r="AJ68" s="895"/>
      <c r="AK68" s="895">
        <v>5</v>
      </c>
      <c r="AL68" s="895"/>
      <c r="AM68" s="895"/>
      <c r="AN68" s="895"/>
      <c r="AO68" s="895"/>
      <c r="AP68" s="895" t="s">
        <v>578</v>
      </c>
      <c r="AQ68" s="895"/>
      <c r="AR68" s="895"/>
      <c r="AS68" s="895"/>
      <c r="AT68" s="895"/>
      <c r="AU68" s="895" t="s">
        <v>578</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580</v>
      </c>
      <c r="C69" s="903"/>
      <c r="D69" s="903"/>
      <c r="E69" s="903"/>
      <c r="F69" s="903"/>
      <c r="G69" s="903"/>
      <c r="H69" s="903"/>
      <c r="I69" s="903"/>
      <c r="J69" s="903"/>
      <c r="K69" s="903"/>
      <c r="L69" s="903"/>
      <c r="M69" s="903"/>
      <c r="N69" s="903"/>
      <c r="O69" s="903"/>
      <c r="P69" s="904"/>
      <c r="Q69" s="905">
        <v>126</v>
      </c>
      <c r="R69" s="859"/>
      <c r="S69" s="859"/>
      <c r="T69" s="859"/>
      <c r="U69" s="859"/>
      <c r="V69" s="859">
        <v>111</v>
      </c>
      <c r="W69" s="859"/>
      <c r="X69" s="859"/>
      <c r="Y69" s="859"/>
      <c r="Z69" s="859"/>
      <c r="AA69" s="859">
        <v>15</v>
      </c>
      <c r="AB69" s="859"/>
      <c r="AC69" s="859"/>
      <c r="AD69" s="859"/>
      <c r="AE69" s="859"/>
      <c r="AF69" s="859">
        <v>15</v>
      </c>
      <c r="AG69" s="859"/>
      <c r="AH69" s="859"/>
      <c r="AI69" s="859"/>
      <c r="AJ69" s="859"/>
      <c r="AK69" s="859" t="s">
        <v>578</v>
      </c>
      <c r="AL69" s="859"/>
      <c r="AM69" s="859"/>
      <c r="AN69" s="859"/>
      <c r="AO69" s="859"/>
      <c r="AP69" s="859" t="s">
        <v>578</v>
      </c>
      <c r="AQ69" s="859"/>
      <c r="AR69" s="859"/>
      <c r="AS69" s="859"/>
      <c r="AT69" s="859"/>
      <c r="AU69" s="859" t="s">
        <v>578</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581</v>
      </c>
      <c r="C70" s="903"/>
      <c r="D70" s="903"/>
      <c r="E70" s="903"/>
      <c r="F70" s="903"/>
      <c r="G70" s="903"/>
      <c r="H70" s="903"/>
      <c r="I70" s="903"/>
      <c r="J70" s="903"/>
      <c r="K70" s="903"/>
      <c r="L70" s="903"/>
      <c r="M70" s="903"/>
      <c r="N70" s="903"/>
      <c r="O70" s="903"/>
      <c r="P70" s="904"/>
      <c r="Q70" s="905">
        <v>131</v>
      </c>
      <c r="R70" s="859"/>
      <c r="S70" s="859"/>
      <c r="T70" s="859"/>
      <c r="U70" s="859"/>
      <c r="V70" s="859">
        <v>107</v>
      </c>
      <c r="W70" s="859"/>
      <c r="X70" s="859"/>
      <c r="Y70" s="859"/>
      <c r="Z70" s="859"/>
      <c r="AA70" s="859">
        <v>23</v>
      </c>
      <c r="AB70" s="859"/>
      <c r="AC70" s="859"/>
      <c r="AD70" s="859"/>
      <c r="AE70" s="859"/>
      <c r="AF70" s="859">
        <v>23</v>
      </c>
      <c r="AG70" s="859"/>
      <c r="AH70" s="859"/>
      <c r="AI70" s="859"/>
      <c r="AJ70" s="859"/>
      <c r="AK70" s="859" t="s">
        <v>578</v>
      </c>
      <c r="AL70" s="859"/>
      <c r="AM70" s="859"/>
      <c r="AN70" s="859"/>
      <c r="AO70" s="859"/>
      <c r="AP70" s="859" t="s">
        <v>578</v>
      </c>
      <c r="AQ70" s="859"/>
      <c r="AR70" s="859"/>
      <c r="AS70" s="859"/>
      <c r="AT70" s="859"/>
      <c r="AU70" s="859" t="s">
        <v>578</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582</v>
      </c>
      <c r="C71" s="903"/>
      <c r="D71" s="903"/>
      <c r="E71" s="903"/>
      <c r="F71" s="903"/>
      <c r="G71" s="903"/>
      <c r="H71" s="903"/>
      <c r="I71" s="903"/>
      <c r="J71" s="903"/>
      <c r="K71" s="903"/>
      <c r="L71" s="903"/>
      <c r="M71" s="903"/>
      <c r="N71" s="903"/>
      <c r="O71" s="903"/>
      <c r="P71" s="904"/>
      <c r="Q71" s="905">
        <v>430</v>
      </c>
      <c r="R71" s="859"/>
      <c r="S71" s="859"/>
      <c r="T71" s="859"/>
      <c r="U71" s="859"/>
      <c r="V71" s="859">
        <v>415</v>
      </c>
      <c r="W71" s="859"/>
      <c r="X71" s="859"/>
      <c r="Y71" s="859"/>
      <c r="Z71" s="859"/>
      <c r="AA71" s="859">
        <v>16</v>
      </c>
      <c r="AB71" s="859"/>
      <c r="AC71" s="859"/>
      <c r="AD71" s="859"/>
      <c r="AE71" s="859"/>
      <c r="AF71" s="859">
        <v>16</v>
      </c>
      <c r="AG71" s="859"/>
      <c r="AH71" s="859"/>
      <c r="AI71" s="859"/>
      <c r="AJ71" s="859"/>
      <c r="AK71" s="859">
        <v>46</v>
      </c>
      <c r="AL71" s="859"/>
      <c r="AM71" s="859"/>
      <c r="AN71" s="859"/>
      <c r="AO71" s="859"/>
      <c r="AP71" s="859">
        <v>51</v>
      </c>
      <c r="AQ71" s="859"/>
      <c r="AR71" s="859"/>
      <c r="AS71" s="859"/>
      <c r="AT71" s="859"/>
      <c r="AU71" s="859">
        <v>8</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583</v>
      </c>
      <c r="C72" s="903"/>
      <c r="D72" s="903"/>
      <c r="E72" s="903"/>
      <c r="F72" s="903"/>
      <c r="G72" s="903"/>
      <c r="H72" s="903"/>
      <c r="I72" s="903"/>
      <c r="J72" s="903"/>
      <c r="K72" s="903"/>
      <c r="L72" s="903"/>
      <c r="M72" s="903"/>
      <c r="N72" s="903"/>
      <c r="O72" s="903"/>
      <c r="P72" s="904"/>
      <c r="Q72" s="905">
        <v>252</v>
      </c>
      <c r="R72" s="859"/>
      <c r="S72" s="859"/>
      <c r="T72" s="859"/>
      <c r="U72" s="859"/>
      <c r="V72" s="859">
        <v>236</v>
      </c>
      <c r="W72" s="859"/>
      <c r="X72" s="859"/>
      <c r="Y72" s="859"/>
      <c r="Z72" s="859"/>
      <c r="AA72" s="859">
        <v>15</v>
      </c>
      <c r="AB72" s="859"/>
      <c r="AC72" s="859"/>
      <c r="AD72" s="859"/>
      <c r="AE72" s="859"/>
      <c r="AF72" s="859">
        <v>15</v>
      </c>
      <c r="AG72" s="859"/>
      <c r="AH72" s="859"/>
      <c r="AI72" s="859"/>
      <c r="AJ72" s="859"/>
      <c r="AK72" s="859" t="s">
        <v>578</v>
      </c>
      <c r="AL72" s="859"/>
      <c r="AM72" s="859"/>
      <c r="AN72" s="859"/>
      <c r="AO72" s="859"/>
      <c r="AP72" s="859" t="s">
        <v>578</v>
      </c>
      <c r="AQ72" s="859"/>
      <c r="AR72" s="859"/>
      <c r="AS72" s="859"/>
      <c r="AT72" s="859"/>
      <c r="AU72" s="859" t="s">
        <v>578</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584</v>
      </c>
      <c r="C73" s="903"/>
      <c r="D73" s="903"/>
      <c r="E73" s="903"/>
      <c r="F73" s="903"/>
      <c r="G73" s="903"/>
      <c r="H73" s="903"/>
      <c r="I73" s="903"/>
      <c r="J73" s="903"/>
      <c r="K73" s="903"/>
      <c r="L73" s="903"/>
      <c r="M73" s="903"/>
      <c r="N73" s="903"/>
      <c r="O73" s="903"/>
      <c r="P73" s="904"/>
      <c r="Q73" s="905">
        <v>242</v>
      </c>
      <c r="R73" s="859"/>
      <c r="S73" s="859"/>
      <c r="T73" s="859"/>
      <c r="U73" s="859"/>
      <c r="V73" s="859">
        <v>224</v>
      </c>
      <c r="W73" s="859"/>
      <c r="X73" s="859"/>
      <c r="Y73" s="859"/>
      <c r="Z73" s="859"/>
      <c r="AA73" s="859">
        <v>19</v>
      </c>
      <c r="AB73" s="859"/>
      <c r="AC73" s="859"/>
      <c r="AD73" s="859"/>
      <c r="AE73" s="859"/>
      <c r="AF73" s="859">
        <v>19</v>
      </c>
      <c r="AG73" s="859"/>
      <c r="AH73" s="859"/>
      <c r="AI73" s="859"/>
      <c r="AJ73" s="859"/>
      <c r="AK73" s="859">
        <v>14</v>
      </c>
      <c r="AL73" s="859"/>
      <c r="AM73" s="859"/>
      <c r="AN73" s="859"/>
      <c r="AO73" s="859"/>
      <c r="AP73" s="859" t="s">
        <v>578</v>
      </c>
      <c r="AQ73" s="859"/>
      <c r="AR73" s="859"/>
      <c r="AS73" s="859"/>
      <c r="AT73" s="859"/>
      <c r="AU73" s="859" t="s">
        <v>578</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585</v>
      </c>
      <c r="C74" s="903"/>
      <c r="D74" s="903"/>
      <c r="E74" s="903"/>
      <c r="F74" s="903"/>
      <c r="G74" s="903"/>
      <c r="H74" s="903"/>
      <c r="I74" s="903"/>
      <c r="J74" s="903"/>
      <c r="K74" s="903"/>
      <c r="L74" s="903"/>
      <c r="M74" s="903"/>
      <c r="N74" s="903"/>
      <c r="O74" s="903"/>
      <c r="P74" s="904"/>
      <c r="Q74" s="905">
        <v>910</v>
      </c>
      <c r="R74" s="859"/>
      <c r="S74" s="859"/>
      <c r="T74" s="859"/>
      <c r="U74" s="859"/>
      <c r="V74" s="859">
        <v>890</v>
      </c>
      <c r="W74" s="859"/>
      <c r="X74" s="859"/>
      <c r="Y74" s="859"/>
      <c r="Z74" s="859"/>
      <c r="AA74" s="859">
        <v>20</v>
      </c>
      <c r="AB74" s="859"/>
      <c r="AC74" s="859"/>
      <c r="AD74" s="859"/>
      <c r="AE74" s="859"/>
      <c r="AF74" s="859">
        <v>20</v>
      </c>
      <c r="AG74" s="859"/>
      <c r="AH74" s="859"/>
      <c r="AI74" s="859"/>
      <c r="AJ74" s="859"/>
      <c r="AK74" s="859" t="s">
        <v>578</v>
      </c>
      <c r="AL74" s="859"/>
      <c r="AM74" s="859"/>
      <c r="AN74" s="859"/>
      <c r="AO74" s="859"/>
      <c r="AP74" s="859">
        <v>174</v>
      </c>
      <c r="AQ74" s="859"/>
      <c r="AR74" s="859"/>
      <c r="AS74" s="859"/>
      <c r="AT74" s="859"/>
      <c r="AU74" s="859">
        <v>42</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586</v>
      </c>
      <c r="C75" s="903"/>
      <c r="D75" s="903"/>
      <c r="E75" s="903"/>
      <c r="F75" s="903"/>
      <c r="G75" s="903"/>
      <c r="H75" s="903"/>
      <c r="I75" s="903"/>
      <c r="J75" s="903"/>
      <c r="K75" s="903"/>
      <c r="L75" s="903"/>
      <c r="M75" s="903"/>
      <c r="N75" s="903"/>
      <c r="O75" s="903"/>
      <c r="P75" s="904"/>
      <c r="Q75" s="906">
        <v>118</v>
      </c>
      <c r="R75" s="907"/>
      <c r="S75" s="907"/>
      <c r="T75" s="907"/>
      <c r="U75" s="863"/>
      <c r="V75" s="908">
        <v>109</v>
      </c>
      <c r="W75" s="907"/>
      <c r="X75" s="907"/>
      <c r="Y75" s="907"/>
      <c r="Z75" s="863"/>
      <c r="AA75" s="908">
        <v>9</v>
      </c>
      <c r="AB75" s="907"/>
      <c r="AC75" s="907"/>
      <c r="AD75" s="907"/>
      <c r="AE75" s="863"/>
      <c r="AF75" s="908">
        <v>9</v>
      </c>
      <c r="AG75" s="907"/>
      <c r="AH75" s="907"/>
      <c r="AI75" s="907"/>
      <c r="AJ75" s="863"/>
      <c r="AK75" s="908">
        <v>15</v>
      </c>
      <c r="AL75" s="907"/>
      <c r="AM75" s="907"/>
      <c r="AN75" s="907"/>
      <c r="AO75" s="863"/>
      <c r="AP75" s="908" t="s">
        <v>578</v>
      </c>
      <c r="AQ75" s="907"/>
      <c r="AR75" s="907"/>
      <c r="AS75" s="907"/>
      <c r="AT75" s="863"/>
      <c r="AU75" s="908" t="s">
        <v>578</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587</v>
      </c>
      <c r="C76" s="903"/>
      <c r="D76" s="903"/>
      <c r="E76" s="903"/>
      <c r="F76" s="903"/>
      <c r="G76" s="903"/>
      <c r="H76" s="903"/>
      <c r="I76" s="903"/>
      <c r="J76" s="903"/>
      <c r="K76" s="903"/>
      <c r="L76" s="903"/>
      <c r="M76" s="903"/>
      <c r="N76" s="903"/>
      <c r="O76" s="903"/>
      <c r="P76" s="904"/>
      <c r="Q76" s="906">
        <v>109</v>
      </c>
      <c r="R76" s="907"/>
      <c r="S76" s="907"/>
      <c r="T76" s="907"/>
      <c r="U76" s="863"/>
      <c r="V76" s="908">
        <v>98</v>
      </c>
      <c r="W76" s="907"/>
      <c r="X76" s="907"/>
      <c r="Y76" s="907"/>
      <c r="Z76" s="863"/>
      <c r="AA76" s="908">
        <v>11</v>
      </c>
      <c r="AB76" s="907"/>
      <c r="AC76" s="907"/>
      <c r="AD76" s="907"/>
      <c r="AE76" s="863"/>
      <c r="AF76" s="908">
        <v>8</v>
      </c>
      <c r="AG76" s="907"/>
      <c r="AH76" s="907"/>
      <c r="AI76" s="907"/>
      <c r="AJ76" s="863"/>
      <c r="AK76" s="908" t="s">
        <v>578</v>
      </c>
      <c r="AL76" s="907"/>
      <c r="AM76" s="907"/>
      <c r="AN76" s="907"/>
      <c r="AO76" s="863"/>
      <c r="AP76" s="908" t="s">
        <v>578</v>
      </c>
      <c r="AQ76" s="907"/>
      <c r="AR76" s="907"/>
      <c r="AS76" s="907"/>
      <c r="AT76" s="863"/>
      <c r="AU76" s="908" t="s">
        <v>578</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588</v>
      </c>
      <c r="C77" s="903"/>
      <c r="D77" s="903"/>
      <c r="E77" s="903"/>
      <c r="F77" s="903"/>
      <c r="G77" s="903"/>
      <c r="H77" s="903"/>
      <c r="I77" s="903"/>
      <c r="J77" s="903"/>
      <c r="K77" s="903"/>
      <c r="L77" s="903"/>
      <c r="M77" s="903"/>
      <c r="N77" s="903"/>
      <c r="O77" s="903"/>
      <c r="P77" s="904"/>
      <c r="Q77" s="906">
        <v>13619</v>
      </c>
      <c r="R77" s="907"/>
      <c r="S77" s="907"/>
      <c r="T77" s="907"/>
      <c r="U77" s="863"/>
      <c r="V77" s="908">
        <v>12442</v>
      </c>
      <c r="W77" s="907"/>
      <c r="X77" s="907"/>
      <c r="Y77" s="907"/>
      <c r="Z77" s="863"/>
      <c r="AA77" s="908">
        <v>1177</v>
      </c>
      <c r="AB77" s="907"/>
      <c r="AC77" s="907"/>
      <c r="AD77" s="907"/>
      <c r="AE77" s="863"/>
      <c r="AF77" s="908">
        <v>4036</v>
      </c>
      <c r="AG77" s="907"/>
      <c r="AH77" s="907"/>
      <c r="AI77" s="907"/>
      <c r="AJ77" s="863"/>
      <c r="AK77" s="908" t="s">
        <v>578</v>
      </c>
      <c r="AL77" s="907"/>
      <c r="AM77" s="907"/>
      <c r="AN77" s="907"/>
      <c r="AO77" s="863"/>
      <c r="AP77" s="908">
        <v>5282</v>
      </c>
      <c r="AQ77" s="907"/>
      <c r="AR77" s="907"/>
      <c r="AS77" s="907"/>
      <c r="AT77" s="863"/>
      <c r="AU77" s="908">
        <v>583</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589</v>
      </c>
      <c r="C78" s="903"/>
      <c r="D78" s="903"/>
      <c r="E78" s="903"/>
      <c r="F78" s="903"/>
      <c r="G78" s="903"/>
      <c r="H78" s="903"/>
      <c r="I78" s="903"/>
      <c r="J78" s="903"/>
      <c r="K78" s="903"/>
      <c r="L78" s="903"/>
      <c r="M78" s="903"/>
      <c r="N78" s="903"/>
      <c r="O78" s="903"/>
      <c r="P78" s="904"/>
      <c r="Q78" s="905">
        <v>1266</v>
      </c>
      <c r="R78" s="859"/>
      <c r="S78" s="859"/>
      <c r="T78" s="859"/>
      <c r="U78" s="859"/>
      <c r="V78" s="859">
        <v>1277</v>
      </c>
      <c r="W78" s="859"/>
      <c r="X78" s="859"/>
      <c r="Y78" s="859"/>
      <c r="Z78" s="859"/>
      <c r="AA78" s="859">
        <v>33</v>
      </c>
      <c r="AB78" s="859"/>
      <c r="AC78" s="859"/>
      <c r="AD78" s="859"/>
      <c r="AE78" s="859"/>
      <c r="AF78" s="859">
        <v>33</v>
      </c>
      <c r="AG78" s="859"/>
      <c r="AH78" s="859"/>
      <c r="AI78" s="859"/>
      <c r="AJ78" s="859"/>
      <c r="AK78" s="859" t="s">
        <v>578</v>
      </c>
      <c r="AL78" s="859"/>
      <c r="AM78" s="859"/>
      <c r="AN78" s="859"/>
      <c r="AO78" s="859"/>
      <c r="AP78" s="859">
        <v>22</v>
      </c>
      <c r="AQ78" s="859"/>
      <c r="AR78" s="859"/>
      <c r="AS78" s="859"/>
      <c r="AT78" s="859"/>
      <c r="AU78" s="859">
        <v>4</v>
      </c>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t="s">
        <v>590</v>
      </c>
      <c r="C79" s="903"/>
      <c r="D79" s="903"/>
      <c r="E79" s="903"/>
      <c r="F79" s="903"/>
      <c r="G79" s="903"/>
      <c r="H79" s="903"/>
      <c r="I79" s="903"/>
      <c r="J79" s="903"/>
      <c r="K79" s="903"/>
      <c r="L79" s="903"/>
      <c r="M79" s="903"/>
      <c r="N79" s="903"/>
      <c r="O79" s="903"/>
      <c r="P79" s="904"/>
      <c r="Q79" s="905">
        <v>156662</v>
      </c>
      <c r="R79" s="859"/>
      <c r="S79" s="859"/>
      <c r="T79" s="859"/>
      <c r="U79" s="859"/>
      <c r="V79" s="859">
        <v>152216</v>
      </c>
      <c r="W79" s="859"/>
      <c r="X79" s="859"/>
      <c r="Y79" s="859"/>
      <c r="Z79" s="859"/>
      <c r="AA79" s="859">
        <v>4445</v>
      </c>
      <c r="AB79" s="859"/>
      <c r="AC79" s="859"/>
      <c r="AD79" s="859"/>
      <c r="AE79" s="859"/>
      <c r="AF79" s="859">
        <v>4445</v>
      </c>
      <c r="AG79" s="859"/>
      <c r="AH79" s="859"/>
      <c r="AI79" s="859"/>
      <c r="AJ79" s="859"/>
      <c r="AK79" s="859" t="s">
        <v>578</v>
      </c>
      <c r="AL79" s="859"/>
      <c r="AM79" s="859"/>
      <c r="AN79" s="859"/>
      <c r="AO79" s="859"/>
      <c r="AP79" s="859" t="s">
        <v>578</v>
      </c>
      <c r="AQ79" s="859"/>
      <c r="AR79" s="859"/>
      <c r="AS79" s="859"/>
      <c r="AT79" s="859"/>
      <c r="AU79" s="859" t="s">
        <v>578</v>
      </c>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392</v>
      </c>
      <c r="B88" s="818" t="s">
        <v>420</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9177</v>
      </c>
      <c r="AG88" s="873"/>
      <c r="AH88" s="873"/>
      <c r="AI88" s="873"/>
      <c r="AJ88" s="873"/>
      <c r="AK88" s="870"/>
      <c r="AL88" s="870"/>
      <c r="AM88" s="870"/>
      <c r="AN88" s="870"/>
      <c r="AO88" s="870"/>
      <c r="AP88" s="873">
        <v>5529</v>
      </c>
      <c r="AQ88" s="873"/>
      <c r="AR88" s="873"/>
      <c r="AS88" s="873"/>
      <c r="AT88" s="873"/>
      <c r="AU88" s="873">
        <v>637</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8" t="s">
        <v>421</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4</v>
      </c>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422</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423</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426</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427</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428</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429</v>
      </c>
      <c r="AB109" s="922"/>
      <c r="AC109" s="922"/>
      <c r="AD109" s="922"/>
      <c r="AE109" s="923"/>
      <c r="AF109" s="921" t="s">
        <v>430</v>
      </c>
      <c r="AG109" s="922"/>
      <c r="AH109" s="922"/>
      <c r="AI109" s="922"/>
      <c r="AJ109" s="923"/>
      <c r="AK109" s="921" t="s">
        <v>307</v>
      </c>
      <c r="AL109" s="922"/>
      <c r="AM109" s="922"/>
      <c r="AN109" s="922"/>
      <c r="AO109" s="923"/>
      <c r="AP109" s="921" t="s">
        <v>431</v>
      </c>
      <c r="AQ109" s="922"/>
      <c r="AR109" s="922"/>
      <c r="AS109" s="922"/>
      <c r="AT109" s="924"/>
      <c r="AU109" s="941" t="s">
        <v>428</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429</v>
      </c>
      <c r="BR109" s="922"/>
      <c r="BS109" s="922"/>
      <c r="BT109" s="922"/>
      <c r="BU109" s="923"/>
      <c r="BV109" s="921" t="s">
        <v>430</v>
      </c>
      <c r="BW109" s="922"/>
      <c r="BX109" s="922"/>
      <c r="BY109" s="922"/>
      <c r="BZ109" s="923"/>
      <c r="CA109" s="921" t="s">
        <v>307</v>
      </c>
      <c r="CB109" s="922"/>
      <c r="CC109" s="922"/>
      <c r="CD109" s="922"/>
      <c r="CE109" s="923"/>
      <c r="CF109" s="942" t="s">
        <v>431</v>
      </c>
      <c r="CG109" s="942"/>
      <c r="CH109" s="942"/>
      <c r="CI109" s="942"/>
      <c r="CJ109" s="942"/>
      <c r="CK109" s="921" t="s">
        <v>432</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429</v>
      </c>
      <c r="DH109" s="922"/>
      <c r="DI109" s="922"/>
      <c r="DJ109" s="922"/>
      <c r="DK109" s="923"/>
      <c r="DL109" s="921" t="s">
        <v>430</v>
      </c>
      <c r="DM109" s="922"/>
      <c r="DN109" s="922"/>
      <c r="DO109" s="922"/>
      <c r="DP109" s="923"/>
      <c r="DQ109" s="921" t="s">
        <v>307</v>
      </c>
      <c r="DR109" s="922"/>
      <c r="DS109" s="922"/>
      <c r="DT109" s="922"/>
      <c r="DU109" s="923"/>
      <c r="DV109" s="921" t="s">
        <v>431</v>
      </c>
      <c r="DW109" s="922"/>
      <c r="DX109" s="922"/>
      <c r="DY109" s="922"/>
      <c r="DZ109" s="924"/>
    </row>
    <row r="110" spans="1:131" s="226" customFormat="1" ht="26.25" customHeight="1" x14ac:dyDescent="0.15">
      <c r="A110" s="925" t="s">
        <v>433</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1097611</v>
      </c>
      <c r="AB110" s="929"/>
      <c r="AC110" s="929"/>
      <c r="AD110" s="929"/>
      <c r="AE110" s="930"/>
      <c r="AF110" s="931">
        <v>1064934</v>
      </c>
      <c r="AG110" s="929"/>
      <c r="AH110" s="929"/>
      <c r="AI110" s="929"/>
      <c r="AJ110" s="930"/>
      <c r="AK110" s="931">
        <v>978370</v>
      </c>
      <c r="AL110" s="929"/>
      <c r="AM110" s="929"/>
      <c r="AN110" s="929"/>
      <c r="AO110" s="930"/>
      <c r="AP110" s="932">
        <v>22.3</v>
      </c>
      <c r="AQ110" s="933"/>
      <c r="AR110" s="933"/>
      <c r="AS110" s="933"/>
      <c r="AT110" s="934"/>
      <c r="AU110" s="935" t="s">
        <v>73</v>
      </c>
      <c r="AV110" s="936"/>
      <c r="AW110" s="936"/>
      <c r="AX110" s="936"/>
      <c r="AY110" s="936"/>
      <c r="AZ110" s="958" t="s">
        <v>434</v>
      </c>
      <c r="BA110" s="926"/>
      <c r="BB110" s="926"/>
      <c r="BC110" s="926"/>
      <c r="BD110" s="926"/>
      <c r="BE110" s="926"/>
      <c r="BF110" s="926"/>
      <c r="BG110" s="926"/>
      <c r="BH110" s="926"/>
      <c r="BI110" s="926"/>
      <c r="BJ110" s="926"/>
      <c r="BK110" s="926"/>
      <c r="BL110" s="926"/>
      <c r="BM110" s="926"/>
      <c r="BN110" s="926"/>
      <c r="BO110" s="926"/>
      <c r="BP110" s="927"/>
      <c r="BQ110" s="959">
        <v>9731300</v>
      </c>
      <c r="BR110" s="960"/>
      <c r="BS110" s="960"/>
      <c r="BT110" s="960"/>
      <c r="BU110" s="960"/>
      <c r="BV110" s="960">
        <v>10344470</v>
      </c>
      <c r="BW110" s="960"/>
      <c r="BX110" s="960"/>
      <c r="BY110" s="960"/>
      <c r="BZ110" s="960"/>
      <c r="CA110" s="960">
        <v>10793489</v>
      </c>
      <c r="CB110" s="960"/>
      <c r="CC110" s="960"/>
      <c r="CD110" s="960"/>
      <c r="CE110" s="960"/>
      <c r="CF110" s="973">
        <v>246</v>
      </c>
      <c r="CG110" s="974"/>
      <c r="CH110" s="974"/>
      <c r="CI110" s="974"/>
      <c r="CJ110" s="974"/>
      <c r="CK110" s="975" t="s">
        <v>435</v>
      </c>
      <c r="CL110" s="976"/>
      <c r="CM110" s="958" t="s">
        <v>436</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175</v>
      </c>
      <c r="DH110" s="960"/>
      <c r="DI110" s="960"/>
      <c r="DJ110" s="960"/>
      <c r="DK110" s="960"/>
      <c r="DL110" s="960" t="s">
        <v>437</v>
      </c>
      <c r="DM110" s="960"/>
      <c r="DN110" s="960"/>
      <c r="DO110" s="960"/>
      <c r="DP110" s="960"/>
      <c r="DQ110" s="960" t="s">
        <v>175</v>
      </c>
      <c r="DR110" s="960"/>
      <c r="DS110" s="960"/>
      <c r="DT110" s="960"/>
      <c r="DU110" s="960"/>
      <c r="DV110" s="961" t="s">
        <v>175</v>
      </c>
      <c r="DW110" s="961"/>
      <c r="DX110" s="961"/>
      <c r="DY110" s="961"/>
      <c r="DZ110" s="962"/>
    </row>
    <row r="111" spans="1:131" s="226" customFormat="1" ht="26.25" customHeight="1" x14ac:dyDescent="0.15">
      <c r="A111" s="963" t="s">
        <v>438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437</v>
      </c>
      <c r="AB111" s="967"/>
      <c r="AC111" s="967"/>
      <c r="AD111" s="967"/>
      <c r="AE111" s="968"/>
      <c r="AF111" s="969" t="s">
        <v>175</v>
      </c>
      <c r="AG111" s="967"/>
      <c r="AH111" s="967"/>
      <c r="AI111" s="967"/>
      <c r="AJ111" s="968"/>
      <c r="AK111" s="969" t="s">
        <v>175</v>
      </c>
      <c r="AL111" s="967"/>
      <c r="AM111" s="967"/>
      <c r="AN111" s="967"/>
      <c r="AO111" s="968"/>
      <c r="AP111" s="970" t="s">
        <v>175</v>
      </c>
      <c r="AQ111" s="971"/>
      <c r="AR111" s="971"/>
      <c r="AS111" s="971"/>
      <c r="AT111" s="972"/>
      <c r="AU111" s="937"/>
      <c r="AV111" s="938"/>
      <c r="AW111" s="938"/>
      <c r="AX111" s="938"/>
      <c r="AY111" s="938"/>
      <c r="AZ111" s="951" t="s">
        <v>439</v>
      </c>
      <c r="BA111" s="952"/>
      <c r="BB111" s="952"/>
      <c r="BC111" s="952"/>
      <c r="BD111" s="952"/>
      <c r="BE111" s="952"/>
      <c r="BF111" s="952"/>
      <c r="BG111" s="952"/>
      <c r="BH111" s="952"/>
      <c r="BI111" s="952"/>
      <c r="BJ111" s="952"/>
      <c r="BK111" s="952"/>
      <c r="BL111" s="952"/>
      <c r="BM111" s="952"/>
      <c r="BN111" s="952"/>
      <c r="BO111" s="952"/>
      <c r="BP111" s="953"/>
      <c r="BQ111" s="954">
        <v>14310</v>
      </c>
      <c r="BR111" s="955"/>
      <c r="BS111" s="955"/>
      <c r="BT111" s="955"/>
      <c r="BU111" s="955"/>
      <c r="BV111" s="955">
        <v>11070</v>
      </c>
      <c r="BW111" s="955"/>
      <c r="BX111" s="955"/>
      <c r="BY111" s="955"/>
      <c r="BZ111" s="955"/>
      <c r="CA111" s="955">
        <v>8455</v>
      </c>
      <c r="CB111" s="955"/>
      <c r="CC111" s="955"/>
      <c r="CD111" s="955"/>
      <c r="CE111" s="955"/>
      <c r="CF111" s="949">
        <v>0.2</v>
      </c>
      <c r="CG111" s="950"/>
      <c r="CH111" s="950"/>
      <c r="CI111" s="950"/>
      <c r="CJ111" s="950"/>
      <c r="CK111" s="977"/>
      <c r="CL111" s="978"/>
      <c r="CM111" s="951" t="s">
        <v>440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175</v>
      </c>
      <c r="DH111" s="955"/>
      <c r="DI111" s="955"/>
      <c r="DJ111" s="955"/>
      <c r="DK111" s="955"/>
      <c r="DL111" s="955" t="s">
        <v>175</v>
      </c>
      <c r="DM111" s="955"/>
      <c r="DN111" s="955"/>
      <c r="DO111" s="955"/>
      <c r="DP111" s="955"/>
      <c r="DQ111" s="955" t="s">
        <v>175</v>
      </c>
      <c r="DR111" s="955"/>
      <c r="DS111" s="955"/>
      <c r="DT111" s="955"/>
      <c r="DU111" s="955"/>
      <c r="DV111" s="956" t="s">
        <v>175</v>
      </c>
      <c r="DW111" s="956"/>
      <c r="DX111" s="956"/>
      <c r="DY111" s="956"/>
      <c r="DZ111" s="957"/>
    </row>
    <row r="112" spans="1:131" s="226" customFormat="1" ht="26.25" customHeight="1" x14ac:dyDescent="0.15">
      <c r="A112" s="981" t="s">
        <v>441</v>
      </c>
      <c r="B112" s="982"/>
      <c r="C112" s="952" t="s">
        <v>442</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175</v>
      </c>
      <c r="AB112" s="988"/>
      <c r="AC112" s="988"/>
      <c r="AD112" s="988"/>
      <c r="AE112" s="989"/>
      <c r="AF112" s="990" t="s">
        <v>437</v>
      </c>
      <c r="AG112" s="988"/>
      <c r="AH112" s="988"/>
      <c r="AI112" s="988"/>
      <c r="AJ112" s="989"/>
      <c r="AK112" s="990" t="s">
        <v>175</v>
      </c>
      <c r="AL112" s="988"/>
      <c r="AM112" s="988"/>
      <c r="AN112" s="988"/>
      <c r="AO112" s="989"/>
      <c r="AP112" s="991" t="s">
        <v>175</v>
      </c>
      <c r="AQ112" s="992"/>
      <c r="AR112" s="992"/>
      <c r="AS112" s="992"/>
      <c r="AT112" s="993"/>
      <c r="AU112" s="937"/>
      <c r="AV112" s="938"/>
      <c r="AW112" s="938"/>
      <c r="AX112" s="938"/>
      <c r="AY112" s="938"/>
      <c r="AZ112" s="951" t="s">
        <v>443</v>
      </c>
      <c r="BA112" s="952"/>
      <c r="BB112" s="952"/>
      <c r="BC112" s="952"/>
      <c r="BD112" s="952"/>
      <c r="BE112" s="952"/>
      <c r="BF112" s="952"/>
      <c r="BG112" s="952"/>
      <c r="BH112" s="952"/>
      <c r="BI112" s="952"/>
      <c r="BJ112" s="952"/>
      <c r="BK112" s="952"/>
      <c r="BL112" s="952"/>
      <c r="BM112" s="952"/>
      <c r="BN112" s="952"/>
      <c r="BO112" s="952"/>
      <c r="BP112" s="953"/>
      <c r="BQ112" s="954">
        <v>5315724</v>
      </c>
      <c r="BR112" s="955"/>
      <c r="BS112" s="955"/>
      <c r="BT112" s="955"/>
      <c r="BU112" s="955"/>
      <c r="BV112" s="955">
        <v>5012740</v>
      </c>
      <c r="BW112" s="955"/>
      <c r="BX112" s="955"/>
      <c r="BY112" s="955"/>
      <c r="BZ112" s="955"/>
      <c r="CA112" s="955">
        <v>4832613</v>
      </c>
      <c r="CB112" s="955"/>
      <c r="CC112" s="955"/>
      <c r="CD112" s="955"/>
      <c r="CE112" s="955"/>
      <c r="CF112" s="949">
        <v>110.1</v>
      </c>
      <c r="CG112" s="950"/>
      <c r="CH112" s="950"/>
      <c r="CI112" s="950"/>
      <c r="CJ112" s="950"/>
      <c r="CK112" s="977"/>
      <c r="CL112" s="978"/>
      <c r="CM112" s="951" t="s">
        <v>444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175</v>
      </c>
      <c r="DH112" s="955"/>
      <c r="DI112" s="955"/>
      <c r="DJ112" s="955"/>
      <c r="DK112" s="955"/>
      <c r="DL112" s="955" t="s">
        <v>445</v>
      </c>
      <c r="DM112" s="955"/>
      <c r="DN112" s="955"/>
      <c r="DO112" s="955"/>
      <c r="DP112" s="955"/>
      <c r="DQ112" s="955" t="s">
        <v>446</v>
      </c>
      <c r="DR112" s="955"/>
      <c r="DS112" s="955"/>
      <c r="DT112" s="955"/>
      <c r="DU112" s="955"/>
      <c r="DV112" s="956" t="s">
        <v>437</v>
      </c>
      <c r="DW112" s="956"/>
      <c r="DX112" s="956"/>
      <c r="DY112" s="956"/>
      <c r="DZ112" s="957"/>
    </row>
    <row r="113" spans="1:130" s="226" customFormat="1" ht="26.25" customHeight="1" x14ac:dyDescent="0.15">
      <c r="A113" s="983"/>
      <c r="B113" s="984"/>
      <c r="C113" s="952" t="s">
        <v>447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410810</v>
      </c>
      <c r="AB113" s="967"/>
      <c r="AC113" s="967"/>
      <c r="AD113" s="967"/>
      <c r="AE113" s="968"/>
      <c r="AF113" s="969">
        <v>407511</v>
      </c>
      <c r="AG113" s="967"/>
      <c r="AH113" s="967"/>
      <c r="AI113" s="967"/>
      <c r="AJ113" s="968"/>
      <c r="AK113" s="969">
        <v>417873</v>
      </c>
      <c r="AL113" s="967"/>
      <c r="AM113" s="967"/>
      <c r="AN113" s="967"/>
      <c r="AO113" s="968"/>
      <c r="AP113" s="970">
        <v>9.5</v>
      </c>
      <c r="AQ113" s="971"/>
      <c r="AR113" s="971"/>
      <c r="AS113" s="971"/>
      <c r="AT113" s="972"/>
      <c r="AU113" s="937"/>
      <c r="AV113" s="938"/>
      <c r="AW113" s="938"/>
      <c r="AX113" s="938"/>
      <c r="AY113" s="938"/>
      <c r="AZ113" s="951" t="s">
        <v>448</v>
      </c>
      <c r="BA113" s="952"/>
      <c r="BB113" s="952"/>
      <c r="BC113" s="952"/>
      <c r="BD113" s="952"/>
      <c r="BE113" s="952"/>
      <c r="BF113" s="952"/>
      <c r="BG113" s="952"/>
      <c r="BH113" s="952"/>
      <c r="BI113" s="952"/>
      <c r="BJ113" s="952"/>
      <c r="BK113" s="952"/>
      <c r="BL113" s="952"/>
      <c r="BM113" s="952"/>
      <c r="BN113" s="952"/>
      <c r="BO113" s="952"/>
      <c r="BP113" s="953"/>
      <c r="BQ113" s="954">
        <v>751118</v>
      </c>
      <c r="BR113" s="955"/>
      <c r="BS113" s="955"/>
      <c r="BT113" s="955"/>
      <c r="BU113" s="955"/>
      <c r="BV113" s="955">
        <v>702154</v>
      </c>
      <c r="BW113" s="955"/>
      <c r="BX113" s="955"/>
      <c r="BY113" s="955"/>
      <c r="BZ113" s="955"/>
      <c r="CA113" s="955">
        <v>636191</v>
      </c>
      <c r="CB113" s="955"/>
      <c r="CC113" s="955"/>
      <c r="CD113" s="955"/>
      <c r="CE113" s="955"/>
      <c r="CF113" s="949">
        <v>14.5</v>
      </c>
      <c r="CG113" s="950"/>
      <c r="CH113" s="950"/>
      <c r="CI113" s="950"/>
      <c r="CJ113" s="950"/>
      <c r="CK113" s="977"/>
      <c r="CL113" s="978"/>
      <c r="CM113" s="951" t="s">
        <v>449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v>14310</v>
      </c>
      <c r="DH113" s="988"/>
      <c r="DI113" s="988"/>
      <c r="DJ113" s="988"/>
      <c r="DK113" s="989"/>
      <c r="DL113" s="990">
        <v>11070</v>
      </c>
      <c r="DM113" s="988"/>
      <c r="DN113" s="988"/>
      <c r="DO113" s="988"/>
      <c r="DP113" s="989"/>
      <c r="DQ113" s="990">
        <v>8455</v>
      </c>
      <c r="DR113" s="988"/>
      <c r="DS113" s="988"/>
      <c r="DT113" s="988"/>
      <c r="DU113" s="989"/>
      <c r="DV113" s="991">
        <v>0.2</v>
      </c>
      <c r="DW113" s="992"/>
      <c r="DX113" s="992"/>
      <c r="DY113" s="992"/>
      <c r="DZ113" s="993"/>
    </row>
    <row r="114" spans="1:130" s="226" customFormat="1" ht="26.25" customHeight="1" x14ac:dyDescent="0.15">
      <c r="A114" s="983"/>
      <c r="B114" s="984"/>
      <c r="C114" s="952" t="s">
        <v>450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44706</v>
      </c>
      <c r="AB114" s="988"/>
      <c r="AC114" s="988"/>
      <c r="AD114" s="988"/>
      <c r="AE114" s="989"/>
      <c r="AF114" s="990">
        <v>43838</v>
      </c>
      <c r="AG114" s="988"/>
      <c r="AH114" s="988"/>
      <c r="AI114" s="988"/>
      <c r="AJ114" s="989"/>
      <c r="AK114" s="990">
        <v>42194</v>
      </c>
      <c r="AL114" s="988"/>
      <c r="AM114" s="988"/>
      <c r="AN114" s="988"/>
      <c r="AO114" s="989"/>
      <c r="AP114" s="991">
        <v>1</v>
      </c>
      <c r="AQ114" s="992"/>
      <c r="AR114" s="992"/>
      <c r="AS114" s="992"/>
      <c r="AT114" s="993"/>
      <c r="AU114" s="937"/>
      <c r="AV114" s="938"/>
      <c r="AW114" s="938"/>
      <c r="AX114" s="938"/>
      <c r="AY114" s="938"/>
      <c r="AZ114" s="951" t="s">
        <v>451</v>
      </c>
      <c r="BA114" s="952"/>
      <c r="BB114" s="952"/>
      <c r="BC114" s="952"/>
      <c r="BD114" s="952"/>
      <c r="BE114" s="952"/>
      <c r="BF114" s="952"/>
      <c r="BG114" s="952"/>
      <c r="BH114" s="952"/>
      <c r="BI114" s="952"/>
      <c r="BJ114" s="952"/>
      <c r="BK114" s="952"/>
      <c r="BL114" s="952"/>
      <c r="BM114" s="952"/>
      <c r="BN114" s="952"/>
      <c r="BO114" s="952"/>
      <c r="BP114" s="953"/>
      <c r="BQ114" s="954">
        <v>1143613</v>
      </c>
      <c r="BR114" s="955"/>
      <c r="BS114" s="955"/>
      <c r="BT114" s="955"/>
      <c r="BU114" s="955"/>
      <c r="BV114" s="955">
        <v>1104979</v>
      </c>
      <c r="BW114" s="955"/>
      <c r="BX114" s="955"/>
      <c r="BY114" s="955"/>
      <c r="BZ114" s="955"/>
      <c r="CA114" s="955">
        <v>961841</v>
      </c>
      <c r="CB114" s="955"/>
      <c r="CC114" s="955"/>
      <c r="CD114" s="955"/>
      <c r="CE114" s="955"/>
      <c r="CF114" s="949">
        <v>21.9</v>
      </c>
      <c r="CG114" s="950"/>
      <c r="CH114" s="950"/>
      <c r="CI114" s="950"/>
      <c r="CJ114" s="950"/>
      <c r="CK114" s="977"/>
      <c r="CL114" s="978"/>
      <c r="CM114" s="951" t="s">
        <v>452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175</v>
      </c>
      <c r="DH114" s="988"/>
      <c r="DI114" s="988"/>
      <c r="DJ114" s="988"/>
      <c r="DK114" s="989"/>
      <c r="DL114" s="990" t="s">
        <v>175</v>
      </c>
      <c r="DM114" s="988"/>
      <c r="DN114" s="988"/>
      <c r="DO114" s="988"/>
      <c r="DP114" s="989"/>
      <c r="DQ114" s="990" t="s">
        <v>437</v>
      </c>
      <c r="DR114" s="988"/>
      <c r="DS114" s="988"/>
      <c r="DT114" s="988"/>
      <c r="DU114" s="989"/>
      <c r="DV114" s="991" t="s">
        <v>175</v>
      </c>
      <c r="DW114" s="992"/>
      <c r="DX114" s="992"/>
      <c r="DY114" s="992"/>
      <c r="DZ114" s="993"/>
    </row>
    <row r="115" spans="1:130" s="226" customFormat="1" ht="26.25" customHeight="1" x14ac:dyDescent="0.15">
      <c r="A115" s="983"/>
      <c r="B115" s="984"/>
      <c r="C115" s="952" t="s">
        <v>453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2214</v>
      </c>
      <c r="AB115" s="967"/>
      <c r="AC115" s="967"/>
      <c r="AD115" s="967"/>
      <c r="AE115" s="968"/>
      <c r="AF115" s="969">
        <v>2214</v>
      </c>
      <c r="AG115" s="967"/>
      <c r="AH115" s="967"/>
      <c r="AI115" s="967"/>
      <c r="AJ115" s="968"/>
      <c r="AK115" s="969">
        <v>2214</v>
      </c>
      <c r="AL115" s="967"/>
      <c r="AM115" s="967"/>
      <c r="AN115" s="967"/>
      <c r="AO115" s="968"/>
      <c r="AP115" s="970">
        <v>0.1</v>
      </c>
      <c r="AQ115" s="971"/>
      <c r="AR115" s="971"/>
      <c r="AS115" s="971"/>
      <c r="AT115" s="972"/>
      <c r="AU115" s="937"/>
      <c r="AV115" s="938"/>
      <c r="AW115" s="938"/>
      <c r="AX115" s="938"/>
      <c r="AY115" s="938"/>
      <c r="AZ115" s="951" t="s">
        <v>454</v>
      </c>
      <c r="BA115" s="952"/>
      <c r="BB115" s="952"/>
      <c r="BC115" s="952"/>
      <c r="BD115" s="952"/>
      <c r="BE115" s="952"/>
      <c r="BF115" s="952"/>
      <c r="BG115" s="952"/>
      <c r="BH115" s="952"/>
      <c r="BI115" s="952"/>
      <c r="BJ115" s="952"/>
      <c r="BK115" s="952"/>
      <c r="BL115" s="952"/>
      <c r="BM115" s="952"/>
      <c r="BN115" s="952"/>
      <c r="BO115" s="952"/>
      <c r="BP115" s="953"/>
      <c r="BQ115" s="954" t="s">
        <v>437</v>
      </c>
      <c r="BR115" s="955"/>
      <c r="BS115" s="955"/>
      <c r="BT115" s="955"/>
      <c r="BU115" s="955"/>
      <c r="BV115" s="955" t="s">
        <v>175</v>
      </c>
      <c r="BW115" s="955"/>
      <c r="BX115" s="955"/>
      <c r="BY115" s="955"/>
      <c r="BZ115" s="955"/>
      <c r="CA115" s="955" t="s">
        <v>175</v>
      </c>
      <c r="CB115" s="955"/>
      <c r="CC115" s="955"/>
      <c r="CD115" s="955"/>
      <c r="CE115" s="955"/>
      <c r="CF115" s="949" t="s">
        <v>445</v>
      </c>
      <c r="CG115" s="950"/>
      <c r="CH115" s="950"/>
      <c r="CI115" s="950"/>
      <c r="CJ115" s="950"/>
      <c r="CK115" s="977"/>
      <c r="CL115" s="978"/>
      <c r="CM115" s="951" t="s">
        <v>455</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175</v>
      </c>
      <c r="DH115" s="988"/>
      <c r="DI115" s="988"/>
      <c r="DJ115" s="988"/>
      <c r="DK115" s="989"/>
      <c r="DL115" s="990" t="s">
        <v>175</v>
      </c>
      <c r="DM115" s="988"/>
      <c r="DN115" s="988"/>
      <c r="DO115" s="988"/>
      <c r="DP115" s="989"/>
      <c r="DQ115" s="990" t="s">
        <v>175</v>
      </c>
      <c r="DR115" s="988"/>
      <c r="DS115" s="988"/>
      <c r="DT115" s="988"/>
      <c r="DU115" s="989"/>
      <c r="DV115" s="991" t="s">
        <v>175</v>
      </c>
      <c r="DW115" s="992"/>
      <c r="DX115" s="992"/>
      <c r="DY115" s="992"/>
      <c r="DZ115" s="993"/>
    </row>
    <row r="116" spans="1:130" s="226" customFormat="1" ht="26.25" customHeight="1" x14ac:dyDescent="0.15">
      <c r="A116" s="985"/>
      <c r="B116" s="986"/>
      <c r="C116" s="994" t="s">
        <v>456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175</v>
      </c>
      <c r="AB116" s="988"/>
      <c r="AC116" s="988"/>
      <c r="AD116" s="988"/>
      <c r="AE116" s="989"/>
      <c r="AF116" s="990" t="s">
        <v>175</v>
      </c>
      <c r="AG116" s="988"/>
      <c r="AH116" s="988"/>
      <c r="AI116" s="988"/>
      <c r="AJ116" s="989"/>
      <c r="AK116" s="990" t="s">
        <v>175</v>
      </c>
      <c r="AL116" s="988"/>
      <c r="AM116" s="988"/>
      <c r="AN116" s="988"/>
      <c r="AO116" s="989"/>
      <c r="AP116" s="991" t="s">
        <v>437</v>
      </c>
      <c r="AQ116" s="992"/>
      <c r="AR116" s="992"/>
      <c r="AS116" s="992"/>
      <c r="AT116" s="993"/>
      <c r="AU116" s="937"/>
      <c r="AV116" s="938"/>
      <c r="AW116" s="938"/>
      <c r="AX116" s="938"/>
      <c r="AY116" s="938"/>
      <c r="AZ116" s="996" t="s">
        <v>457</v>
      </c>
      <c r="BA116" s="997"/>
      <c r="BB116" s="997"/>
      <c r="BC116" s="997"/>
      <c r="BD116" s="997"/>
      <c r="BE116" s="997"/>
      <c r="BF116" s="997"/>
      <c r="BG116" s="997"/>
      <c r="BH116" s="997"/>
      <c r="BI116" s="997"/>
      <c r="BJ116" s="997"/>
      <c r="BK116" s="997"/>
      <c r="BL116" s="997"/>
      <c r="BM116" s="997"/>
      <c r="BN116" s="997"/>
      <c r="BO116" s="997"/>
      <c r="BP116" s="998"/>
      <c r="BQ116" s="954" t="s">
        <v>175</v>
      </c>
      <c r="BR116" s="955"/>
      <c r="BS116" s="955"/>
      <c r="BT116" s="955"/>
      <c r="BU116" s="955"/>
      <c r="BV116" s="955" t="s">
        <v>437</v>
      </c>
      <c r="BW116" s="955"/>
      <c r="BX116" s="955"/>
      <c r="BY116" s="955"/>
      <c r="BZ116" s="955"/>
      <c r="CA116" s="955" t="s">
        <v>445</v>
      </c>
      <c r="CB116" s="955"/>
      <c r="CC116" s="955"/>
      <c r="CD116" s="955"/>
      <c r="CE116" s="955"/>
      <c r="CF116" s="949" t="s">
        <v>175</v>
      </c>
      <c r="CG116" s="950"/>
      <c r="CH116" s="950"/>
      <c r="CI116" s="950"/>
      <c r="CJ116" s="950"/>
      <c r="CK116" s="977"/>
      <c r="CL116" s="978"/>
      <c r="CM116" s="951" t="s">
        <v>458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175</v>
      </c>
      <c r="DH116" s="988"/>
      <c r="DI116" s="988"/>
      <c r="DJ116" s="988"/>
      <c r="DK116" s="989"/>
      <c r="DL116" s="990" t="s">
        <v>175</v>
      </c>
      <c r="DM116" s="988"/>
      <c r="DN116" s="988"/>
      <c r="DO116" s="988"/>
      <c r="DP116" s="989"/>
      <c r="DQ116" s="990" t="s">
        <v>175</v>
      </c>
      <c r="DR116" s="988"/>
      <c r="DS116" s="988"/>
      <c r="DT116" s="988"/>
      <c r="DU116" s="989"/>
      <c r="DV116" s="991" t="s">
        <v>437</v>
      </c>
      <c r="DW116" s="992"/>
      <c r="DX116" s="992"/>
      <c r="DY116" s="992"/>
      <c r="DZ116" s="993"/>
    </row>
    <row r="117" spans="1:130" s="226" customFormat="1" ht="26.25" customHeight="1" x14ac:dyDescent="0.15">
      <c r="A117" s="941" t="s">
        <v>189</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459</v>
      </c>
      <c r="Z117" s="923"/>
      <c r="AA117" s="1007">
        <v>1555341</v>
      </c>
      <c r="AB117" s="1008"/>
      <c r="AC117" s="1008"/>
      <c r="AD117" s="1008"/>
      <c r="AE117" s="1009"/>
      <c r="AF117" s="1010">
        <v>1518497</v>
      </c>
      <c r="AG117" s="1008"/>
      <c r="AH117" s="1008"/>
      <c r="AI117" s="1008"/>
      <c r="AJ117" s="1009"/>
      <c r="AK117" s="1010">
        <v>1440651</v>
      </c>
      <c r="AL117" s="1008"/>
      <c r="AM117" s="1008"/>
      <c r="AN117" s="1008"/>
      <c r="AO117" s="1009"/>
      <c r="AP117" s="1011"/>
      <c r="AQ117" s="1012"/>
      <c r="AR117" s="1012"/>
      <c r="AS117" s="1012"/>
      <c r="AT117" s="1013"/>
      <c r="AU117" s="937"/>
      <c r="AV117" s="938"/>
      <c r="AW117" s="938"/>
      <c r="AX117" s="938"/>
      <c r="AY117" s="938"/>
      <c r="AZ117" s="1003" t="s">
        <v>460</v>
      </c>
      <c r="BA117" s="1004"/>
      <c r="BB117" s="1004"/>
      <c r="BC117" s="1004"/>
      <c r="BD117" s="1004"/>
      <c r="BE117" s="1004"/>
      <c r="BF117" s="1004"/>
      <c r="BG117" s="1004"/>
      <c r="BH117" s="1004"/>
      <c r="BI117" s="1004"/>
      <c r="BJ117" s="1004"/>
      <c r="BK117" s="1004"/>
      <c r="BL117" s="1004"/>
      <c r="BM117" s="1004"/>
      <c r="BN117" s="1004"/>
      <c r="BO117" s="1004"/>
      <c r="BP117" s="1005"/>
      <c r="BQ117" s="954" t="s">
        <v>175</v>
      </c>
      <c r="BR117" s="955"/>
      <c r="BS117" s="955"/>
      <c r="BT117" s="955"/>
      <c r="BU117" s="955"/>
      <c r="BV117" s="955" t="s">
        <v>437</v>
      </c>
      <c r="BW117" s="955"/>
      <c r="BX117" s="955"/>
      <c r="BY117" s="955"/>
      <c r="BZ117" s="955"/>
      <c r="CA117" s="955" t="s">
        <v>437</v>
      </c>
      <c r="CB117" s="955"/>
      <c r="CC117" s="955"/>
      <c r="CD117" s="955"/>
      <c r="CE117" s="955"/>
      <c r="CF117" s="949" t="s">
        <v>175</v>
      </c>
      <c r="CG117" s="950"/>
      <c r="CH117" s="950"/>
      <c r="CI117" s="950"/>
      <c r="CJ117" s="950"/>
      <c r="CK117" s="977"/>
      <c r="CL117" s="978"/>
      <c r="CM117" s="951" t="s">
        <v>461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175</v>
      </c>
      <c r="DH117" s="988"/>
      <c r="DI117" s="988"/>
      <c r="DJ117" s="988"/>
      <c r="DK117" s="989"/>
      <c r="DL117" s="990" t="s">
        <v>175</v>
      </c>
      <c r="DM117" s="988"/>
      <c r="DN117" s="988"/>
      <c r="DO117" s="988"/>
      <c r="DP117" s="989"/>
      <c r="DQ117" s="990" t="s">
        <v>446</v>
      </c>
      <c r="DR117" s="988"/>
      <c r="DS117" s="988"/>
      <c r="DT117" s="988"/>
      <c r="DU117" s="989"/>
      <c r="DV117" s="991" t="s">
        <v>445</v>
      </c>
      <c r="DW117" s="992"/>
      <c r="DX117" s="992"/>
      <c r="DY117" s="992"/>
      <c r="DZ117" s="993"/>
    </row>
    <row r="118" spans="1:130" s="226" customFormat="1" ht="26.25" customHeight="1" x14ac:dyDescent="0.15">
      <c r="A118" s="941" t="s">
        <v>432</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429</v>
      </c>
      <c r="AB118" s="922"/>
      <c r="AC118" s="922"/>
      <c r="AD118" s="922"/>
      <c r="AE118" s="923"/>
      <c r="AF118" s="921" t="s">
        <v>430</v>
      </c>
      <c r="AG118" s="922"/>
      <c r="AH118" s="922"/>
      <c r="AI118" s="922"/>
      <c r="AJ118" s="923"/>
      <c r="AK118" s="921" t="s">
        <v>307</v>
      </c>
      <c r="AL118" s="922"/>
      <c r="AM118" s="922"/>
      <c r="AN118" s="922"/>
      <c r="AO118" s="923"/>
      <c r="AP118" s="999" t="s">
        <v>431</v>
      </c>
      <c r="AQ118" s="1000"/>
      <c r="AR118" s="1000"/>
      <c r="AS118" s="1000"/>
      <c r="AT118" s="1001"/>
      <c r="AU118" s="937"/>
      <c r="AV118" s="938"/>
      <c r="AW118" s="938"/>
      <c r="AX118" s="938"/>
      <c r="AY118" s="938"/>
      <c r="AZ118" s="1002" t="s">
        <v>462</v>
      </c>
      <c r="BA118" s="994"/>
      <c r="BB118" s="994"/>
      <c r="BC118" s="994"/>
      <c r="BD118" s="994"/>
      <c r="BE118" s="994"/>
      <c r="BF118" s="994"/>
      <c r="BG118" s="994"/>
      <c r="BH118" s="994"/>
      <c r="BI118" s="994"/>
      <c r="BJ118" s="994"/>
      <c r="BK118" s="994"/>
      <c r="BL118" s="994"/>
      <c r="BM118" s="994"/>
      <c r="BN118" s="994"/>
      <c r="BO118" s="994"/>
      <c r="BP118" s="995"/>
      <c r="BQ118" s="1028" t="s">
        <v>437</v>
      </c>
      <c r="BR118" s="1029"/>
      <c r="BS118" s="1029"/>
      <c r="BT118" s="1029"/>
      <c r="BU118" s="1029"/>
      <c r="BV118" s="1029" t="s">
        <v>437</v>
      </c>
      <c r="BW118" s="1029"/>
      <c r="BX118" s="1029"/>
      <c r="BY118" s="1029"/>
      <c r="BZ118" s="1029"/>
      <c r="CA118" s="1029" t="s">
        <v>445</v>
      </c>
      <c r="CB118" s="1029"/>
      <c r="CC118" s="1029"/>
      <c r="CD118" s="1029"/>
      <c r="CE118" s="1029"/>
      <c r="CF118" s="949" t="s">
        <v>175</v>
      </c>
      <c r="CG118" s="950"/>
      <c r="CH118" s="950"/>
      <c r="CI118" s="950"/>
      <c r="CJ118" s="950"/>
      <c r="CK118" s="977"/>
      <c r="CL118" s="978"/>
      <c r="CM118" s="951" t="s">
        <v>463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175</v>
      </c>
      <c r="DH118" s="988"/>
      <c r="DI118" s="988"/>
      <c r="DJ118" s="988"/>
      <c r="DK118" s="989"/>
      <c r="DL118" s="990" t="s">
        <v>175</v>
      </c>
      <c r="DM118" s="988"/>
      <c r="DN118" s="988"/>
      <c r="DO118" s="988"/>
      <c r="DP118" s="989"/>
      <c r="DQ118" s="990" t="s">
        <v>175</v>
      </c>
      <c r="DR118" s="988"/>
      <c r="DS118" s="988"/>
      <c r="DT118" s="988"/>
      <c r="DU118" s="989"/>
      <c r="DV118" s="991" t="s">
        <v>175</v>
      </c>
      <c r="DW118" s="992"/>
      <c r="DX118" s="992"/>
      <c r="DY118" s="992"/>
      <c r="DZ118" s="993"/>
    </row>
    <row r="119" spans="1:130" s="226" customFormat="1" ht="26.25" customHeight="1" x14ac:dyDescent="0.15">
      <c r="A119" s="1085" t="s">
        <v>435</v>
      </c>
      <c r="B119" s="976"/>
      <c r="C119" s="958" t="s">
        <v>436</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437</v>
      </c>
      <c r="AB119" s="929"/>
      <c r="AC119" s="929"/>
      <c r="AD119" s="929"/>
      <c r="AE119" s="930"/>
      <c r="AF119" s="931" t="s">
        <v>445</v>
      </c>
      <c r="AG119" s="929"/>
      <c r="AH119" s="929"/>
      <c r="AI119" s="929"/>
      <c r="AJ119" s="930"/>
      <c r="AK119" s="931" t="s">
        <v>437</v>
      </c>
      <c r="AL119" s="929"/>
      <c r="AM119" s="929"/>
      <c r="AN119" s="929"/>
      <c r="AO119" s="930"/>
      <c r="AP119" s="932" t="s">
        <v>175</v>
      </c>
      <c r="AQ119" s="933"/>
      <c r="AR119" s="933"/>
      <c r="AS119" s="933"/>
      <c r="AT119" s="934"/>
      <c r="AU119" s="939"/>
      <c r="AV119" s="940"/>
      <c r="AW119" s="940"/>
      <c r="AX119" s="940"/>
      <c r="AY119" s="940"/>
      <c r="AZ119" s="247" t="s">
        <v>189</v>
      </c>
      <c r="BA119" s="247"/>
      <c r="BB119" s="247"/>
      <c r="BC119" s="247"/>
      <c r="BD119" s="247"/>
      <c r="BE119" s="247"/>
      <c r="BF119" s="247"/>
      <c r="BG119" s="247"/>
      <c r="BH119" s="247"/>
      <c r="BI119" s="247"/>
      <c r="BJ119" s="247"/>
      <c r="BK119" s="247"/>
      <c r="BL119" s="247"/>
      <c r="BM119" s="247"/>
      <c r="BN119" s="247"/>
      <c r="BO119" s="1006" t="s">
        <v>464</v>
      </c>
      <c r="BP119" s="1034"/>
      <c r="BQ119" s="1028">
        <v>16956065</v>
      </c>
      <c r="BR119" s="1029"/>
      <c r="BS119" s="1029"/>
      <c r="BT119" s="1029"/>
      <c r="BU119" s="1029"/>
      <c r="BV119" s="1029">
        <v>17175413</v>
      </c>
      <c r="BW119" s="1029"/>
      <c r="BX119" s="1029"/>
      <c r="BY119" s="1029"/>
      <c r="BZ119" s="1029"/>
      <c r="CA119" s="1029">
        <v>17232589</v>
      </c>
      <c r="CB119" s="1029"/>
      <c r="CC119" s="1029"/>
      <c r="CD119" s="1029"/>
      <c r="CE119" s="1029"/>
      <c r="CF119" s="1030"/>
      <c r="CG119" s="1031"/>
      <c r="CH119" s="1031"/>
      <c r="CI119" s="1031"/>
      <c r="CJ119" s="1032"/>
      <c r="CK119" s="979"/>
      <c r="CL119" s="980"/>
      <c r="CM119" s="1002" t="s">
        <v>465</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437</v>
      </c>
      <c r="DH119" s="1015"/>
      <c r="DI119" s="1015"/>
      <c r="DJ119" s="1015"/>
      <c r="DK119" s="1016"/>
      <c r="DL119" s="1014" t="s">
        <v>445</v>
      </c>
      <c r="DM119" s="1015"/>
      <c r="DN119" s="1015"/>
      <c r="DO119" s="1015"/>
      <c r="DP119" s="1016"/>
      <c r="DQ119" s="1014" t="s">
        <v>437</v>
      </c>
      <c r="DR119" s="1015"/>
      <c r="DS119" s="1015"/>
      <c r="DT119" s="1015"/>
      <c r="DU119" s="1016"/>
      <c r="DV119" s="1017" t="s">
        <v>175</v>
      </c>
      <c r="DW119" s="1018"/>
      <c r="DX119" s="1018"/>
      <c r="DY119" s="1018"/>
      <c r="DZ119" s="1019"/>
    </row>
    <row r="120" spans="1:130" s="226" customFormat="1" ht="26.25" customHeight="1" x14ac:dyDescent="0.15">
      <c r="A120" s="1086"/>
      <c r="B120" s="978"/>
      <c r="C120" s="951" t="s">
        <v>440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445</v>
      </c>
      <c r="AB120" s="988"/>
      <c r="AC120" s="988"/>
      <c r="AD120" s="988"/>
      <c r="AE120" s="989"/>
      <c r="AF120" s="990" t="s">
        <v>175</v>
      </c>
      <c r="AG120" s="988"/>
      <c r="AH120" s="988"/>
      <c r="AI120" s="988"/>
      <c r="AJ120" s="989"/>
      <c r="AK120" s="990" t="s">
        <v>437</v>
      </c>
      <c r="AL120" s="988"/>
      <c r="AM120" s="988"/>
      <c r="AN120" s="988"/>
      <c r="AO120" s="989"/>
      <c r="AP120" s="991" t="s">
        <v>437</v>
      </c>
      <c r="AQ120" s="992"/>
      <c r="AR120" s="992"/>
      <c r="AS120" s="992"/>
      <c r="AT120" s="993"/>
      <c r="AU120" s="1020" t="s">
        <v>466</v>
      </c>
      <c r="AV120" s="1021"/>
      <c r="AW120" s="1021"/>
      <c r="AX120" s="1021"/>
      <c r="AY120" s="1022"/>
      <c r="AZ120" s="958" t="s">
        <v>467</v>
      </c>
      <c r="BA120" s="926"/>
      <c r="BB120" s="926"/>
      <c r="BC120" s="926"/>
      <c r="BD120" s="926"/>
      <c r="BE120" s="926"/>
      <c r="BF120" s="926"/>
      <c r="BG120" s="926"/>
      <c r="BH120" s="926"/>
      <c r="BI120" s="926"/>
      <c r="BJ120" s="926"/>
      <c r="BK120" s="926"/>
      <c r="BL120" s="926"/>
      <c r="BM120" s="926"/>
      <c r="BN120" s="926"/>
      <c r="BO120" s="926"/>
      <c r="BP120" s="927"/>
      <c r="BQ120" s="959">
        <v>5043670</v>
      </c>
      <c r="BR120" s="960"/>
      <c r="BS120" s="960"/>
      <c r="BT120" s="960"/>
      <c r="BU120" s="960"/>
      <c r="BV120" s="960">
        <v>5122291</v>
      </c>
      <c r="BW120" s="960"/>
      <c r="BX120" s="960"/>
      <c r="BY120" s="960"/>
      <c r="BZ120" s="960"/>
      <c r="CA120" s="960">
        <v>5359875</v>
      </c>
      <c r="CB120" s="960"/>
      <c r="CC120" s="960"/>
      <c r="CD120" s="960"/>
      <c r="CE120" s="960"/>
      <c r="CF120" s="973">
        <v>122.2</v>
      </c>
      <c r="CG120" s="974"/>
      <c r="CH120" s="974"/>
      <c r="CI120" s="974"/>
      <c r="CJ120" s="974"/>
      <c r="CK120" s="1035" t="s">
        <v>468</v>
      </c>
      <c r="CL120" s="1036"/>
      <c r="CM120" s="1036"/>
      <c r="CN120" s="1036"/>
      <c r="CO120" s="1037"/>
      <c r="CP120" s="1043" t="s">
        <v>469</v>
      </c>
      <c r="CQ120" s="1044"/>
      <c r="CR120" s="1044"/>
      <c r="CS120" s="1044"/>
      <c r="CT120" s="1044"/>
      <c r="CU120" s="1044"/>
      <c r="CV120" s="1044"/>
      <c r="CW120" s="1044"/>
      <c r="CX120" s="1044"/>
      <c r="CY120" s="1044"/>
      <c r="CZ120" s="1044"/>
      <c r="DA120" s="1044"/>
      <c r="DB120" s="1044"/>
      <c r="DC120" s="1044"/>
      <c r="DD120" s="1044"/>
      <c r="DE120" s="1044"/>
      <c r="DF120" s="1045"/>
      <c r="DG120" s="959">
        <v>4935472</v>
      </c>
      <c r="DH120" s="960"/>
      <c r="DI120" s="960"/>
      <c r="DJ120" s="960"/>
      <c r="DK120" s="960"/>
      <c r="DL120" s="960">
        <v>4671456</v>
      </c>
      <c r="DM120" s="960"/>
      <c r="DN120" s="960"/>
      <c r="DO120" s="960"/>
      <c r="DP120" s="960"/>
      <c r="DQ120" s="960">
        <v>4419282</v>
      </c>
      <c r="DR120" s="960"/>
      <c r="DS120" s="960"/>
      <c r="DT120" s="960"/>
      <c r="DU120" s="960"/>
      <c r="DV120" s="961">
        <v>100.7</v>
      </c>
      <c r="DW120" s="961"/>
      <c r="DX120" s="961"/>
      <c r="DY120" s="961"/>
      <c r="DZ120" s="962"/>
    </row>
    <row r="121" spans="1:130" s="226" customFormat="1" ht="26.25" customHeight="1" x14ac:dyDescent="0.15">
      <c r="A121" s="1086"/>
      <c r="B121" s="978"/>
      <c r="C121" s="1003" t="s">
        <v>470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v>2214</v>
      </c>
      <c r="AB121" s="988"/>
      <c r="AC121" s="988"/>
      <c r="AD121" s="988"/>
      <c r="AE121" s="989"/>
      <c r="AF121" s="990">
        <v>2214</v>
      </c>
      <c r="AG121" s="988"/>
      <c r="AH121" s="988"/>
      <c r="AI121" s="988"/>
      <c r="AJ121" s="989"/>
      <c r="AK121" s="990">
        <v>2214</v>
      </c>
      <c r="AL121" s="988"/>
      <c r="AM121" s="988"/>
      <c r="AN121" s="988"/>
      <c r="AO121" s="989"/>
      <c r="AP121" s="991">
        <v>0.1</v>
      </c>
      <c r="AQ121" s="992"/>
      <c r="AR121" s="992"/>
      <c r="AS121" s="992"/>
      <c r="AT121" s="993"/>
      <c r="AU121" s="1023"/>
      <c r="AV121" s="1024"/>
      <c r="AW121" s="1024"/>
      <c r="AX121" s="1024"/>
      <c r="AY121" s="1025"/>
      <c r="AZ121" s="951" t="s">
        <v>471</v>
      </c>
      <c r="BA121" s="952"/>
      <c r="BB121" s="952"/>
      <c r="BC121" s="952"/>
      <c r="BD121" s="952"/>
      <c r="BE121" s="952"/>
      <c r="BF121" s="952"/>
      <c r="BG121" s="952"/>
      <c r="BH121" s="952"/>
      <c r="BI121" s="952"/>
      <c r="BJ121" s="952"/>
      <c r="BK121" s="952"/>
      <c r="BL121" s="952"/>
      <c r="BM121" s="952"/>
      <c r="BN121" s="952"/>
      <c r="BO121" s="952"/>
      <c r="BP121" s="953"/>
      <c r="BQ121" s="954">
        <v>33176</v>
      </c>
      <c r="BR121" s="955"/>
      <c r="BS121" s="955"/>
      <c r="BT121" s="955"/>
      <c r="BU121" s="955"/>
      <c r="BV121" s="955">
        <v>31216</v>
      </c>
      <c r="BW121" s="955"/>
      <c r="BX121" s="955"/>
      <c r="BY121" s="955"/>
      <c r="BZ121" s="955"/>
      <c r="CA121" s="955">
        <v>29223</v>
      </c>
      <c r="CB121" s="955"/>
      <c r="CC121" s="955"/>
      <c r="CD121" s="955"/>
      <c r="CE121" s="955"/>
      <c r="CF121" s="949">
        <v>0.7</v>
      </c>
      <c r="CG121" s="950"/>
      <c r="CH121" s="950"/>
      <c r="CI121" s="950"/>
      <c r="CJ121" s="950"/>
      <c r="CK121" s="1038"/>
      <c r="CL121" s="1039"/>
      <c r="CM121" s="1039"/>
      <c r="CN121" s="1039"/>
      <c r="CO121" s="1040"/>
      <c r="CP121" s="1048" t="s">
        <v>472</v>
      </c>
      <c r="CQ121" s="1049"/>
      <c r="CR121" s="1049"/>
      <c r="CS121" s="1049"/>
      <c r="CT121" s="1049"/>
      <c r="CU121" s="1049"/>
      <c r="CV121" s="1049"/>
      <c r="CW121" s="1049"/>
      <c r="CX121" s="1049"/>
      <c r="CY121" s="1049"/>
      <c r="CZ121" s="1049"/>
      <c r="DA121" s="1049"/>
      <c r="DB121" s="1049"/>
      <c r="DC121" s="1049"/>
      <c r="DD121" s="1049"/>
      <c r="DE121" s="1049"/>
      <c r="DF121" s="1050"/>
      <c r="DG121" s="954">
        <v>5462</v>
      </c>
      <c r="DH121" s="955"/>
      <c r="DI121" s="955"/>
      <c r="DJ121" s="955"/>
      <c r="DK121" s="955"/>
      <c r="DL121" s="955">
        <v>118384</v>
      </c>
      <c r="DM121" s="955"/>
      <c r="DN121" s="955"/>
      <c r="DO121" s="955"/>
      <c r="DP121" s="955"/>
      <c r="DQ121" s="955">
        <v>221453</v>
      </c>
      <c r="DR121" s="955"/>
      <c r="DS121" s="955"/>
      <c r="DT121" s="955"/>
      <c r="DU121" s="955"/>
      <c r="DV121" s="956">
        <v>5</v>
      </c>
      <c r="DW121" s="956"/>
      <c r="DX121" s="956"/>
      <c r="DY121" s="956"/>
      <c r="DZ121" s="957"/>
    </row>
    <row r="122" spans="1:130" s="226" customFormat="1" ht="26.25" customHeight="1" x14ac:dyDescent="0.15">
      <c r="A122" s="1086"/>
      <c r="B122" s="978"/>
      <c r="C122" s="951" t="s">
        <v>452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175</v>
      </c>
      <c r="AB122" s="988"/>
      <c r="AC122" s="988"/>
      <c r="AD122" s="988"/>
      <c r="AE122" s="989"/>
      <c r="AF122" s="990" t="s">
        <v>175</v>
      </c>
      <c r="AG122" s="988"/>
      <c r="AH122" s="988"/>
      <c r="AI122" s="988"/>
      <c r="AJ122" s="989"/>
      <c r="AK122" s="990" t="s">
        <v>175</v>
      </c>
      <c r="AL122" s="988"/>
      <c r="AM122" s="988"/>
      <c r="AN122" s="988"/>
      <c r="AO122" s="989"/>
      <c r="AP122" s="991" t="s">
        <v>437</v>
      </c>
      <c r="AQ122" s="992"/>
      <c r="AR122" s="992"/>
      <c r="AS122" s="992"/>
      <c r="AT122" s="993"/>
      <c r="AU122" s="1023"/>
      <c r="AV122" s="1024"/>
      <c r="AW122" s="1024"/>
      <c r="AX122" s="1024"/>
      <c r="AY122" s="1025"/>
      <c r="AZ122" s="1002" t="s">
        <v>473</v>
      </c>
      <c r="BA122" s="994"/>
      <c r="BB122" s="994"/>
      <c r="BC122" s="994"/>
      <c r="BD122" s="994"/>
      <c r="BE122" s="994"/>
      <c r="BF122" s="994"/>
      <c r="BG122" s="994"/>
      <c r="BH122" s="994"/>
      <c r="BI122" s="994"/>
      <c r="BJ122" s="994"/>
      <c r="BK122" s="994"/>
      <c r="BL122" s="994"/>
      <c r="BM122" s="994"/>
      <c r="BN122" s="994"/>
      <c r="BO122" s="994"/>
      <c r="BP122" s="995"/>
      <c r="BQ122" s="1028">
        <v>11030316</v>
      </c>
      <c r="BR122" s="1029"/>
      <c r="BS122" s="1029"/>
      <c r="BT122" s="1029"/>
      <c r="BU122" s="1029"/>
      <c r="BV122" s="1029">
        <v>10917691</v>
      </c>
      <c r="BW122" s="1029"/>
      <c r="BX122" s="1029"/>
      <c r="BY122" s="1029"/>
      <c r="BZ122" s="1029"/>
      <c r="CA122" s="1029">
        <v>10786690</v>
      </c>
      <c r="CB122" s="1029"/>
      <c r="CC122" s="1029"/>
      <c r="CD122" s="1029"/>
      <c r="CE122" s="1029"/>
      <c r="CF122" s="1046">
        <v>245.8</v>
      </c>
      <c r="CG122" s="1047"/>
      <c r="CH122" s="1047"/>
      <c r="CI122" s="1047"/>
      <c r="CJ122" s="1047"/>
      <c r="CK122" s="1038"/>
      <c r="CL122" s="1039"/>
      <c r="CM122" s="1039"/>
      <c r="CN122" s="1039"/>
      <c r="CO122" s="1040"/>
      <c r="CP122" s="1048" t="s">
        <v>409</v>
      </c>
      <c r="CQ122" s="1049"/>
      <c r="CR122" s="1049"/>
      <c r="CS122" s="1049"/>
      <c r="CT122" s="1049"/>
      <c r="CU122" s="1049"/>
      <c r="CV122" s="1049"/>
      <c r="CW122" s="1049"/>
      <c r="CX122" s="1049"/>
      <c r="CY122" s="1049"/>
      <c r="CZ122" s="1049"/>
      <c r="DA122" s="1049"/>
      <c r="DB122" s="1049"/>
      <c r="DC122" s="1049"/>
      <c r="DD122" s="1049"/>
      <c r="DE122" s="1049"/>
      <c r="DF122" s="1050"/>
      <c r="DG122" s="954">
        <v>243345</v>
      </c>
      <c r="DH122" s="955"/>
      <c r="DI122" s="955"/>
      <c r="DJ122" s="955"/>
      <c r="DK122" s="955"/>
      <c r="DL122" s="955">
        <v>222900</v>
      </c>
      <c r="DM122" s="955"/>
      <c r="DN122" s="955"/>
      <c r="DO122" s="955"/>
      <c r="DP122" s="955"/>
      <c r="DQ122" s="955">
        <v>191878</v>
      </c>
      <c r="DR122" s="955"/>
      <c r="DS122" s="955"/>
      <c r="DT122" s="955"/>
      <c r="DU122" s="955"/>
      <c r="DV122" s="956">
        <v>4.4000000000000004</v>
      </c>
      <c r="DW122" s="956"/>
      <c r="DX122" s="956"/>
      <c r="DY122" s="956"/>
      <c r="DZ122" s="957"/>
    </row>
    <row r="123" spans="1:130" s="226" customFormat="1" ht="26.25" customHeight="1" x14ac:dyDescent="0.15">
      <c r="A123" s="1086"/>
      <c r="B123" s="978"/>
      <c r="C123" s="951" t="s">
        <v>458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437</v>
      </c>
      <c r="AB123" s="988"/>
      <c r="AC123" s="988"/>
      <c r="AD123" s="988"/>
      <c r="AE123" s="989"/>
      <c r="AF123" s="990" t="s">
        <v>175</v>
      </c>
      <c r="AG123" s="988"/>
      <c r="AH123" s="988"/>
      <c r="AI123" s="988"/>
      <c r="AJ123" s="989"/>
      <c r="AK123" s="990" t="s">
        <v>175</v>
      </c>
      <c r="AL123" s="988"/>
      <c r="AM123" s="988"/>
      <c r="AN123" s="988"/>
      <c r="AO123" s="989"/>
      <c r="AP123" s="991" t="s">
        <v>437</v>
      </c>
      <c r="AQ123" s="992"/>
      <c r="AR123" s="992"/>
      <c r="AS123" s="992"/>
      <c r="AT123" s="993"/>
      <c r="AU123" s="1026"/>
      <c r="AV123" s="1027"/>
      <c r="AW123" s="1027"/>
      <c r="AX123" s="1027"/>
      <c r="AY123" s="1027"/>
      <c r="AZ123" s="247" t="s">
        <v>189</v>
      </c>
      <c r="BA123" s="247"/>
      <c r="BB123" s="247"/>
      <c r="BC123" s="247"/>
      <c r="BD123" s="247"/>
      <c r="BE123" s="247"/>
      <c r="BF123" s="247"/>
      <c r="BG123" s="247"/>
      <c r="BH123" s="247"/>
      <c r="BI123" s="247"/>
      <c r="BJ123" s="247"/>
      <c r="BK123" s="247"/>
      <c r="BL123" s="247"/>
      <c r="BM123" s="247"/>
      <c r="BN123" s="247"/>
      <c r="BO123" s="1006" t="s">
        <v>474</v>
      </c>
      <c r="BP123" s="1034"/>
      <c r="BQ123" s="1092">
        <v>16107162</v>
      </c>
      <c r="BR123" s="1093"/>
      <c r="BS123" s="1093"/>
      <c r="BT123" s="1093"/>
      <c r="BU123" s="1093"/>
      <c r="BV123" s="1093">
        <v>16071198</v>
      </c>
      <c r="BW123" s="1093"/>
      <c r="BX123" s="1093"/>
      <c r="BY123" s="1093"/>
      <c r="BZ123" s="1093"/>
      <c r="CA123" s="1093">
        <v>16175788</v>
      </c>
      <c r="CB123" s="1093"/>
      <c r="CC123" s="1093"/>
      <c r="CD123" s="1093"/>
      <c r="CE123" s="1093"/>
      <c r="CF123" s="1030"/>
      <c r="CG123" s="1031"/>
      <c r="CH123" s="1031"/>
      <c r="CI123" s="1031"/>
      <c r="CJ123" s="1032"/>
      <c r="CK123" s="1038"/>
      <c r="CL123" s="1039"/>
      <c r="CM123" s="1039"/>
      <c r="CN123" s="1039"/>
      <c r="CO123" s="1040"/>
      <c r="CP123" s="1048" t="s">
        <v>475</v>
      </c>
      <c r="CQ123" s="1049"/>
      <c r="CR123" s="1049"/>
      <c r="CS123" s="1049"/>
      <c r="CT123" s="1049"/>
      <c r="CU123" s="1049"/>
      <c r="CV123" s="1049"/>
      <c r="CW123" s="1049"/>
      <c r="CX123" s="1049"/>
      <c r="CY123" s="1049"/>
      <c r="CZ123" s="1049"/>
      <c r="DA123" s="1049"/>
      <c r="DB123" s="1049"/>
      <c r="DC123" s="1049"/>
      <c r="DD123" s="1049"/>
      <c r="DE123" s="1049"/>
      <c r="DF123" s="1050"/>
      <c r="DG123" s="987" t="s">
        <v>175</v>
      </c>
      <c r="DH123" s="988"/>
      <c r="DI123" s="988"/>
      <c r="DJ123" s="988"/>
      <c r="DK123" s="989"/>
      <c r="DL123" s="990" t="s">
        <v>437</v>
      </c>
      <c r="DM123" s="988"/>
      <c r="DN123" s="988"/>
      <c r="DO123" s="988"/>
      <c r="DP123" s="989"/>
      <c r="DQ123" s="990" t="s">
        <v>175</v>
      </c>
      <c r="DR123" s="988"/>
      <c r="DS123" s="988"/>
      <c r="DT123" s="988"/>
      <c r="DU123" s="989"/>
      <c r="DV123" s="991" t="s">
        <v>175</v>
      </c>
      <c r="DW123" s="992"/>
      <c r="DX123" s="992"/>
      <c r="DY123" s="992"/>
      <c r="DZ123" s="993"/>
    </row>
    <row r="124" spans="1:130" s="226" customFormat="1" ht="26.25" customHeight="1" thickBot="1" x14ac:dyDescent="0.2">
      <c r="A124" s="1086"/>
      <c r="B124" s="978"/>
      <c r="C124" s="951" t="s">
        <v>461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175</v>
      </c>
      <c r="AB124" s="988"/>
      <c r="AC124" s="988"/>
      <c r="AD124" s="988"/>
      <c r="AE124" s="989"/>
      <c r="AF124" s="990" t="s">
        <v>175</v>
      </c>
      <c r="AG124" s="988"/>
      <c r="AH124" s="988"/>
      <c r="AI124" s="988"/>
      <c r="AJ124" s="989"/>
      <c r="AK124" s="990" t="s">
        <v>437</v>
      </c>
      <c r="AL124" s="988"/>
      <c r="AM124" s="988"/>
      <c r="AN124" s="988"/>
      <c r="AO124" s="989"/>
      <c r="AP124" s="991" t="s">
        <v>175</v>
      </c>
      <c r="AQ124" s="992"/>
      <c r="AR124" s="992"/>
      <c r="AS124" s="992"/>
      <c r="AT124" s="993"/>
      <c r="AU124" s="1088" t="s">
        <v>476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21.7</v>
      </c>
      <c r="BR124" s="1056"/>
      <c r="BS124" s="1056"/>
      <c r="BT124" s="1056"/>
      <c r="BU124" s="1056"/>
      <c r="BV124" s="1056">
        <v>27.2</v>
      </c>
      <c r="BW124" s="1056"/>
      <c r="BX124" s="1056"/>
      <c r="BY124" s="1056"/>
      <c r="BZ124" s="1056"/>
      <c r="CA124" s="1056">
        <v>24</v>
      </c>
      <c r="CB124" s="1056"/>
      <c r="CC124" s="1056"/>
      <c r="CD124" s="1056"/>
      <c r="CE124" s="1056"/>
      <c r="CF124" s="1057"/>
      <c r="CG124" s="1058"/>
      <c r="CH124" s="1058"/>
      <c r="CI124" s="1058"/>
      <c r="CJ124" s="1059"/>
      <c r="CK124" s="1041"/>
      <c r="CL124" s="1041"/>
      <c r="CM124" s="1041"/>
      <c r="CN124" s="1041"/>
      <c r="CO124" s="1042"/>
      <c r="CP124" s="1048" t="s">
        <v>477</v>
      </c>
      <c r="CQ124" s="1049"/>
      <c r="CR124" s="1049"/>
      <c r="CS124" s="1049"/>
      <c r="CT124" s="1049"/>
      <c r="CU124" s="1049"/>
      <c r="CV124" s="1049"/>
      <c r="CW124" s="1049"/>
      <c r="CX124" s="1049"/>
      <c r="CY124" s="1049"/>
      <c r="CZ124" s="1049"/>
      <c r="DA124" s="1049"/>
      <c r="DB124" s="1049"/>
      <c r="DC124" s="1049"/>
      <c r="DD124" s="1049"/>
      <c r="DE124" s="1049"/>
      <c r="DF124" s="1050"/>
      <c r="DG124" s="1033">
        <v>131445</v>
      </c>
      <c r="DH124" s="1015"/>
      <c r="DI124" s="1015"/>
      <c r="DJ124" s="1015"/>
      <c r="DK124" s="1016"/>
      <c r="DL124" s="1014" t="s">
        <v>446</v>
      </c>
      <c r="DM124" s="1015"/>
      <c r="DN124" s="1015"/>
      <c r="DO124" s="1015"/>
      <c r="DP124" s="1016"/>
      <c r="DQ124" s="1014" t="s">
        <v>175</v>
      </c>
      <c r="DR124" s="1015"/>
      <c r="DS124" s="1015"/>
      <c r="DT124" s="1015"/>
      <c r="DU124" s="1016"/>
      <c r="DV124" s="1017" t="s">
        <v>175</v>
      </c>
      <c r="DW124" s="1018"/>
      <c r="DX124" s="1018"/>
      <c r="DY124" s="1018"/>
      <c r="DZ124" s="1019"/>
    </row>
    <row r="125" spans="1:130" s="226" customFormat="1" ht="26.25" customHeight="1" x14ac:dyDescent="0.15">
      <c r="A125" s="1086"/>
      <c r="B125" s="978"/>
      <c r="C125" s="951" t="s">
        <v>463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175</v>
      </c>
      <c r="AB125" s="988"/>
      <c r="AC125" s="988"/>
      <c r="AD125" s="988"/>
      <c r="AE125" s="989"/>
      <c r="AF125" s="990" t="s">
        <v>175</v>
      </c>
      <c r="AG125" s="988"/>
      <c r="AH125" s="988"/>
      <c r="AI125" s="988"/>
      <c r="AJ125" s="989"/>
      <c r="AK125" s="990" t="s">
        <v>175</v>
      </c>
      <c r="AL125" s="988"/>
      <c r="AM125" s="988"/>
      <c r="AN125" s="988"/>
      <c r="AO125" s="989"/>
      <c r="AP125" s="991" t="s">
        <v>175</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478</v>
      </c>
      <c r="CL125" s="1036"/>
      <c r="CM125" s="1036"/>
      <c r="CN125" s="1036"/>
      <c r="CO125" s="1037"/>
      <c r="CP125" s="958" t="s">
        <v>479</v>
      </c>
      <c r="CQ125" s="926"/>
      <c r="CR125" s="926"/>
      <c r="CS125" s="926"/>
      <c r="CT125" s="926"/>
      <c r="CU125" s="926"/>
      <c r="CV125" s="926"/>
      <c r="CW125" s="926"/>
      <c r="CX125" s="926"/>
      <c r="CY125" s="926"/>
      <c r="CZ125" s="926"/>
      <c r="DA125" s="926"/>
      <c r="DB125" s="926"/>
      <c r="DC125" s="926"/>
      <c r="DD125" s="926"/>
      <c r="DE125" s="926"/>
      <c r="DF125" s="927"/>
      <c r="DG125" s="959" t="s">
        <v>175</v>
      </c>
      <c r="DH125" s="960"/>
      <c r="DI125" s="960"/>
      <c r="DJ125" s="960"/>
      <c r="DK125" s="960"/>
      <c r="DL125" s="960" t="s">
        <v>446</v>
      </c>
      <c r="DM125" s="960"/>
      <c r="DN125" s="960"/>
      <c r="DO125" s="960"/>
      <c r="DP125" s="960"/>
      <c r="DQ125" s="960" t="s">
        <v>175</v>
      </c>
      <c r="DR125" s="960"/>
      <c r="DS125" s="960"/>
      <c r="DT125" s="960"/>
      <c r="DU125" s="960"/>
      <c r="DV125" s="961" t="s">
        <v>175</v>
      </c>
      <c r="DW125" s="961"/>
      <c r="DX125" s="961"/>
      <c r="DY125" s="961"/>
      <c r="DZ125" s="962"/>
    </row>
    <row r="126" spans="1:130" s="226" customFormat="1" ht="26.25" customHeight="1" thickBot="1" x14ac:dyDescent="0.2">
      <c r="A126" s="1086"/>
      <c r="B126" s="978"/>
      <c r="C126" s="951" t="s">
        <v>465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175</v>
      </c>
      <c r="AB126" s="988"/>
      <c r="AC126" s="988"/>
      <c r="AD126" s="988"/>
      <c r="AE126" s="989"/>
      <c r="AF126" s="990" t="s">
        <v>175</v>
      </c>
      <c r="AG126" s="988"/>
      <c r="AH126" s="988"/>
      <c r="AI126" s="988"/>
      <c r="AJ126" s="989"/>
      <c r="AK126" s="990" t="s">
        <v>175</v>
      </c>
      <c r="AL126" s="988"/>
      <c r="AM126" s="988"/>
      <c r="AN126" s="988"/>
      <c r="AO126" s="989"/>
      <c r="AP126" s="991" t="s">
        <v>175</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480</v>
      </c>
      <c r="CQ126" s="952"/>
      <c r="CR126" s="952"/>
      <c r="CS126" s="952"/>
      <c r="CT126" s="952"/>
      <c r="CU126" s="952"/>
      <c r="CV126" s="952"/>
      <c r="CW126" s="952"/>
      <c r="CX126" s="952"/>
      <c r="CY126" s="952"/>
      <c r="CZ126" s="952"/>
      <c r="DA126" s="952"/>
      <c r="DB126" s="952"/>
      <c r="DC126" s="952"/>
      <c r="DD126" s="952"/>
      <c r="DE126" s="952"/>
      <c r="DF126" s="953"/>
      <c r="DG126" s="954" t="s">
        <v>175</v>
      </c>
      <c r="DH126" s="955"/>
      <c r="DI126" s="955"/>
      <c r="DJ126" s="955"/>
      <c r="DK126" s="955"/>
      <c r="DL126" s="955" t="s">
        <v>175</v>
      </c>
      <c r="DM126" s="955"/>
      <c r="DN126" s="955"/>
      <c r="DO126" s="955"/>
      <c r="DP126" s="955"/>
      <c r="DQ126" s="955" t="s">
        <v>175</v>
      </c>
      <c r="DR126" s="955"/>
      <c r="DS126" s="955"/>
      <c r="DT126" s="955"/>
      <c r="DU126" s="955"/>
      <c r="DV126" s="956" t="s">
        <v>175</v>
      </c>
      <c r="DW126" s="956"/>
      <c r="DX126" s="956"/>
      <c r="DY126" s="956"/>
      <c r="DZ126" s="957"/>
    </row>
    <row r="127" spans="1:130" s="226" customFormat="1" ht="26.25" customHeight="1" x14ac:dyDescent="0.15">
      <c r="A127" s="1087"/>
      <c r="B127" s="980"/>
      <c r="C127" s="1002" t="s">
        <v>481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175</v>
      </c>
      <c r="AB127" s="988"/>
      <c r="AC127" s="988"/>
      <c r="AD127" s="988"/>
      <c r="AE127" s="989"/>
      <c r="AF127" s="990" t="s">
        <v>175</v>
      </c>
      <c r="AG127" s="988"/>
      <c r="AH127" s="988"/>
      <c r="AI127" s="988"/>
      <c r="AJ127" s="989"/>
      <c r="AK127" s="990" t="s">
        <v>446</v>
      </c>
      <c r="AL127" s="988"/>
      <c r="AM127" s="988"/>
      <c r="AN127" s="988"/>
      <c r="AO127" s="989"/>
      <c r="AP127" s="991" t="s">
        <v>175</v>
      </c>
      <c r="AQ127" s="992"/>
      <c r="AR127" s="992"/>
      <c r="AS127" s="992"/>
      <c r="AT127" s="993"/>
      <c r="AU127" s="228"/>
      <c r="AV127" s="228"/>
      <c r="AW127" s="228"/>
      <c r="AX127" s="1060" t="s">
        <v>482</v>
      </c>
      <c r="AY127" s="1061"/>
      <c r="AZ127" s="1061"/>
      <c r="BA127" s="1061"/>
      <c r="BB127" s="1061"/>
      <c r="BC127" s="1061"/>
      <c r="BD127" s="1061"/>
      <c r="BE127" s="1062"/>
      <c r="BF127" s="1063" t="s">
        <v>483</v>
      </c>
      <c r="BG127" s="1061"/>
      <c r="BH127" s="1061"/>
      <c r="BI127" s="1061"/>
      <c r="BJ127" s="1061"/>
      <c r="BK127" s="1061"/>
      <c r="BL127" s="1062"/>
      <c r="BM127" s="1063" t="s">
        <v>484</v>
      </c>
      <c r="BN127" s="1061"/>
      <c r="BO127" s="1061"/>
      <c r="BP127" s="1061"/>
      <c r="BQ127" s="1061"/>
      <c r="BR127" s="1061"/>
      <c r="BS127" s="1062"/>
      <c r="BT127" s="1063" t="s">
        <v>485</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486</v>
      </c>
      <c r="CQ127" s="952"/>
      <c r="CR127" s="952"/>
      <c r="CS127" s="952"/>
      <c r="CT127" s="952"/>
      <c r="CU127" s="952"/>
      <c r="CV127" s="952"/>
      <c r="CW127" s="952"/>
      <c r="CX127" s="952"/>
      <c r="CY127" s="952"/>
      <c r="CZ127" s="952"/>
      <c r="DA127" s="952"/>
      <c r="DB127" s="952"/>
      <c r="DC127" s="952"/>
      <c r="DD127" s="952"/>
      <c r="DE127" s="952"/>
      <c r="DF127" s="953"/>
      <c r="DG127" s="954" t="s">
        <v>175</v>
      </c>
      <c r="DH127" s="955"/>
      <c r="DI127" s="955"/>
      <c r="DJ127" s="955"/>
      <c r="DK127" s="955"/>
      <c r="DL127" s="955" t="s">
        <v>175</v>
      </c>
      <c r="DM127" s="955"/>
      <c r="DN127" s="955"/>
      <c r="DO127" s="955"/>
      <c r="DP127" s="955"/>
      <c r="DQ127" s="955" t="s">
        <v>175</v>
      </c>
      <c r="DR127" s="955"/>
      <c r="DS127" s="955"/>
      <c r="DT127" s="955"/>
      <c r="DU127" s="955"/>
      <c r="DV127" s="956" t="s">
        <v>175</v>
      </c>
      <c r="DW127" s="956"/>
      <c r="DX127" s="956"/>
      <c r="DY127" s="956"/>
      <c r="DZ127" s="957"/>
    </row>
    <row r="128" spans="1:130" s="226" customFormat="1" ht="26.25" customHeight="1" thickBot="1" x14ac:dyDescent="0.2">
      <c r="A128" s="1070" t="s">
        <v>487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488</v>
      </c>
      <c r="X128" s="1072"/>
      <c r="Y128" s="1072"/>
      <c r="Z128" s="1073"/>
      <c r="AA128" s="1074">
        <v>2515</v>
      </c>
      <c r="AB128" s="1075"/>
      <c r="AC128" s="1075"/>
      <c r="AD128" s="1075"/>
      <c r="AE128" s="1076"/>
      <c r="AF128" s="1077">
        <v>2516</v>
      </c>
      <c r="AG128" s="1075"/>
      <c r="AH128" s="1075"/>
      <c r="AI128" s="1075"/>
      <c r="AJ128" s="1076"/>
      <c r="AK128" s="1077">
        <v>2515</v>
      </c>
      <c r="AL128" s="1075"/>
      <c r="AM128" s="1075"/>
      <c r="AN128" s="1075"/>
      <c r="AO128" s="1076"/>
      <c r="AP128" s="1078"/>
      <c r="AQ128" s="1079"/>
      <c r="AR128" s="1079"/>
      <c r="AS128" s="1079"/>
      <c r="AT128" s="1080"/>
      <c r="AU128" s="228"/>
      <c r="AV128" s="228"/>
      <c r="AW128" s="228"/>
      <c r="AX128" s="925" t="s">
        <v>489</v>
      </c>
      <c r="AY128" s="926"/>
      <c r="AZ128" s="926"/>
      <c r="BA128" s="926"/>
      <c r="BB128" s="926"/>
      <c r="BC128" s="926"/>
      <c r="BD128" s="926"/>
      <c r="BE128" s="927"/>
      <c r="BF128" s="1081" t="s">
        <v>175</v>
      </c>
      <c r="BG128" s="1082"/>
      <c r="BH128" s="1082"/>
      <c r="BI128" s="1082"/>
      <c r="BJ128" s="1082"/>
      <c r="BK128" s="1082"/>
      <c r="BL128" s="1083"/>
      <c r="BM128" s="1081">
        <v>14.74</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490</v>
      </c>
      <c r="CQ128" s="755"/>
      <c r="CR128" s="755"/>
      <c r="CS128" s="755"/>
      <c r="CT128" s="755"/>
      <c r="CU128" s="755"/>
      <c r="CV128" s="755"/>
      <c r="CW128" s="755"/>
      <c r="CX128" s="755"/>
      <c r="CY128" s="755"/>
      <c r="CZ128" s="755"/>
      <c r="DA128" s="755"/>
      <c r="DB128" s="755"/>
      <c r="DC128" s="755"/>
      <c r="DD128" s="755"/>
      <c r="DE128" s="755"/>
      <c r="DF128" s="1065"/>
      <c r="DG128" s="1066" t="s">
        <v>175</v>
      </c>
      <c r="DH128" s="1067"/>
      <c r="DI128" s="1067"/>
      <c r="DJ128" s="1067"/>
      <c r="DK128" s="1067"/>
      <c r="DL128" s="1067" t="s">
        <v>491</v>
      </c>
      <c r="DM128" s="1067"/>
      <c r="DN128" s="1067"/>
      <c r="DO128" s="1067"/>
      <c r="DP128" s="1067"/>
      <c r="DQ128" s="1067" t="s">
        <v>175</v>
      </c>
      <c r="DR128" s="1067"/>
      <c r="DS128" s="1067"/>
      <c r="DT128" s="1067"/>
      <c r="DU128" s="1067"/>
      <c r="DV128" s="1068" t="s">
        <v>175</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492</v>
      </c>
      <c r="X129" s="1100"/>
      <c r="Y129" s="1100"/>
      <c r="Z129" s="1101"/>
      <c r="AA129" s="987">
        <v>5050726</v>
      </c>
      <c r="AB129" s="988"/>
      <c r="AC129" s="988"/>
      <c r="AD129" s="988"/>
      <c r="AE129" s="989"/>
      <c r="AF129" s="990">
        <v>5165615</v>
      </c>
      <c r="AG129" s="988"/>
      <c r="AH129" s="988"/>
      <c r="AI129" s="988"/>
      <c r="AJ129" s="989"/>
      <c r="AK129" s="990">
        <v>5416524</v>
      </c>
      <c r="AL129" s="988"/>
      <c r="AM129" s="988"/>
      <c r="AN129" s="988"/>
      <c r="AO129" s="989"/>
      <c r="AP129" s="1102"/>
      <c r="AQ129" s="1103"/>
      <c r="AR129" s="1103"/>
      <c r="AS129" s="1103"/>
      <c r="AT129" s="1104"/>
      <c r="AU129" s="229"/>
      <c r="AV129" s="229"/>
      <c r="AW129" s="229"/>
      <c r="AX129" s="1094" t="s">
        <v>493</v>
      </c>
      <c r="AY129" s="952"/>
      <c r="AZ129" s="952"/>
      <c r="BA129" s="952"/>
      <c r="BB129" s="952"/>
      <c r="BC129" s="952"/>
      <c r="BD129" s="952"/>
      <c r="BE129" s="953"/>
      <c r="BF129" s="1095" t="s">
        <v>175</v>
      </c>
      <c r="BG129" s="1096"/>
      <c r="BH129" s="1096"/>
      <c r="BI129" s="1096"/>
      <c r="BJ129" s="1096"/>
      <c r="BK129" s="1096"/>
      <c r="BL129" s="1097"/>
      <c r="BM129" s="1095">
        <v>19.739999999999998</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495</v>
      </c>
      <c r="X130" s="1100"/>
      <c r="Y130" s="1100"/>
      <c r="Z130" s="1101"/>
      <c r="AA130" s="987">
        <v>1143784</v>
      </c>
      <c r="AB130" s="988"/>
      <c r="AC130" s="988"/>
      <c r="AD130" s="988"/>
      <c r="AE130" s="989"/>
      <c r="AF130" s="990">
        <v>1111191</v>
      </c>
      <c r="AG130" s="988"/>
      <c r="AH130" s="988"/>
      <c r="AI130" s="988"/>
      <c r="AJ130" s="989"/>
      <c r="AK130" s="990">
        <v>1028817</v>
      </c>
      <c r="AL130" s="988"/>
      <c r="AM130" s="988"/>
      <c r="AN130" s="988"/>
      <c r="AO130" s="989"/>
      <c r="AP130" s="1102"/>
      <c r="AQ130" s="1103"/>
      <c r="AR130" s="1103"/>
      <c r="AS130" s="1103"/>
      <c r="AT130" s="1104"/>
      <c r="AU130" s="229"/>
      <c r="AV130" s="229"/>
      <c r="AW130" s="229"/>
      <c r="AX130" s="1094" t="s">
        <v>496</v>
      </c>
      <c r="AY130" s="952"/>
      <c r="AZ130" s="952"/>
      <c r="BA130" s="952"/>
      <c r="BB130" s="952"/>
      <c r="BC130" s="952"/>
      <c r="BD130" s="952"/>
      <c r="BE130" s="953"/>
      <c r="BF130" s="1130">
        <v>9.9</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497</v>
      </c>
      <c r="X131" s="1137"/>
      <c r="Y131" s="1137"/>
      <c r="Z131" s="1138"/>
      <c r="AA131" s="1033">
        <v>3906942</v>
      </c>
      <c r="AB131" s="1015"/>
      <c r="AC131" s="1015"/>
      <c r="AD131" s="1015"/>
      <c r="AE131" s="1016"/>
      <c r="AF131" s="1014">
        <v>4054424</v>
      </c>
      <c r="AG131" s="1015"/>
      <c r="AH131" s="1015"/>
      <c r="AI131" s="1015"/>
      <c r="AJ131" s="1016"/>
      <c r="AK131" s="1014">
        <v>4387707</v>
      </c>
      <c r="AL131" s="1015"/>
      <c r="AM131" s="1015"/>
      <c r="AN131" s="1015"/>
      <c r="AO131" s="1016"/>
      <c r="AP131" s="1139"/>
      <c r="AQ131" s="1140"/>
      <c r="AR131" s="1140"/>
      <c r="AS131" s="1140"/>
      <c r="AT131" s="1141"/>
      <c r="AU131" s="229"/>
      <c r="AV131" s="229"/>
      <c r="AW131" s="229"/>
      <c r="AX131" s="1112" t="s">
        <v>498</v>
      </c>
      <c r="AY131" s="755"/>
      <c r="AZ131" s="755"/>
      <c r="BA131" s="755"/>
      <c r="BB131" s="755"/>
      <c r="BC131" s="755"/>
      <c r="BD131" s="755"/>
      <c r="BE131" s="1065"/>
      <c r="BF131" s="1113">
        <v>24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499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500</v>
      </c>
      <c r="W132" s="1123"/>
      <c r="X132" s="1123"/>
      <c r="Y132" s="1123"/>
      <c r="Z132" s="1124"/>
      <c r="AA132" s="1125">
        <v>10.469620490000001</v>
      </c>
      <c r="AB132" s="1126"/>
      <c r="AC132" s="1126"/>
      <c r="AD132" s="1126"/>
      <c r="AE132" s="1127"/>
      <c r="AF132" s="1128">
        <v>9.9839089350000005</v>
      </c>
      <c r="AG132" s="1126"/>
      <c r="AH132" s="1126"/>
      <c r="AI132" s="1126"/>
      <c r="AJ132" s="1127"/>
      <c r="AK132" s="1128">
        <v>9.3287678510000003</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501</v>
      </c>
      <c r="W133" s="1106"/>
      <c r="X133" s="1106"/>
      <c r="Y133" s="1106"/>
      <c r="Z133" s="1107"/>
      <c r="AA133" s="1108">
        <v>11.8</v>
      </c>
      <c r="AB133" s="1109"/>
      <c r="AC133" s="1109"/>
      <c r="AD133" s="1109"/>
      <c r="AE133" s="1110"/>
      <c r="AF133" s="1108">
        <v>10.6</v>
      </c>
      <c r="AG133" s="1109"/>
      <c r="AH133" s="1109"/>
      <c r="AI133" s="1109"/>
      <c r="AJ133" s="1110"/>
      <c r="AK133" s="1108">
        <v>9.9</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NZ3DEIhz9P6csnDc3zycHiJH5uiCzRxMj1LHxR3ZQnnwvg1a9EVMHw+T/kWXozz6p67GFkT/5wZVWWWgCyb7w==" saltValue="t6edC6/yeFNGGFjebgu6x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pwZRCawd4pORKLqlUN9J0cLA7HrMunpEnC1izX+nAfSR3+1J+vlPYTh5E3rYgZp6Trys3iFQdO1PkCjZBfmQ==" saltValue="yH1IR4YWZmoRbFpNNYI8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510</v>
      </c>
      <c r="AL9" s="1146"/>
      <c r="AM9" s="1146"/>
      <c r="AN9" s="1147"/>
      <c r="AO9" s="277">
        <v>1250841</v>
      </c>
      <c r="AP9" s="277">
        <v>103239</v>
      </c>
      <c r="AQ9" s="278">
        <v>118567</v>
      </c>
      <c r="AR9" s="279">
        <v>-12.9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511</v>
      </c>
      <c r="AL10" s="1146"/>
      <c r="AM10" s="1146"/>
      <c r="AN10" s="1147"/>
      <c r="AO10" s="280">
        <v>174580</v>
      </c>
      <c r="AP10" s="280">
        <v>14409</v>
      </c>
      <c r="AQ10" s="281">
        <v>18618</v>
      </c>
      <c r="AR10" s="282">
        <v>-22.6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512</v>
      </c>
      <c r="AL11" s="1146"/>
      <c r="AM11" s="1146"/>
      <c r="AN11" s="1147"/>
      <c r="AO11" s="280" t="s">
        <v>513</v>
      </c>
      <c r="AP11" s="280" t="s">
        <v>513</v>
      </c>
      <c r="AQ11" s="281">
        <v>3260</v>
      </c>
      <c r="AR11" s="282" t="s">
        <v>513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514</v>
      </c>
      <c r="AL12" s="1146"/>
      <c r="AM12" s="1146"/>
      <c r="AN12" s="1147"/>
      <c r="AO12" s="280" t="s">
        <v>513</v>
      </c>
      <c r="AP12" s="280" t="s">
        <v>513</v>
      </c>
      <c r="AQ12" s="281" t="s">
        <v>513</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515</v>
      </c>
      <c r="AL13" s="1146"/>
      <c r="AM13" s="1146"/>
      <c r="AN13" s="1147"/>
      <c r="AO13" s="280">
        <v>42393</v>
      </c>
      <c r="AP13" s="280">
        <v>3499</v>
      </c>
      <c r="AQ13" s="281">
        <v>6416</v>
      </c>
      <c r="AR13" s="282">
        <v>-45.5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516</v>
      </c>
      <c r="AL14" s="1146"/>
      <c r="AM14" s="1146"/>
      <c r="AN14" s="1147"/>
      <c r="AO14" s="280">
        <v>36627</v>
      </c>
      <c r="AP14" s="280">
        <v>3023</v>
      </c>
      <c r="AQ14" s="281">
        <v>2560</v>
      </c>
      <c r="AR14" s="282">
        <v>18.100000000000001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517</v>
      </c>
      <c r="AL15" s="1149"/>
      <c r="AM15" s="1149"/>
      <c r="AN15" s="1150"/>
      <c r="AO15" s="280">
        <v>-92429</v>
      </c>
      <c r="AP15" s="280">
        <v>-7629</v>
      </c>
      <c r="AQ15" s="281">
        <v>-9017</v>
      </c>
      <c r="AR15" s="282">
        <v>-15.4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189</v>
      </c>
      <c r="AL16" s="1149"/>
      <c r="AM16" s="1149"/>
      <c r="AN16" s="1150"/>
      <c r="AO16" s="280">
        <v>1412012</v>
      </c>
      <c r="AP16" s="280">
        <v>116541</v>
      </c>
      <c r="AQ16" s="281">
        <v>140405</v>
      </c>
      <c r="AR16" s="282">
        <v>-17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522</v>
      </c>
      <c r="AL21" s="1152"/>
      <c r="AM21" s="1152"/>
      <c r="AN21" s="1153"/>
      <c r="AO21" s="293">
        <v>9.66</v>
      </c>
      <c r="AP21" s="294">
        <v>12.43</v>
      </c>
      <c r="AQ21" s="295">
        <v>-2.77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523</v>
      </c>
      <c r="AL22" s="1152"/>
      <c r="AM22" s="1152"/>
      <c r="AN22" s="1153"/>
      <c r="AO22" s="298">
        <v>92.8</v>
      </c>
      <c r="AP22" s="299">
        <v>95.8</v>
      </c>
      <c r="AQ22" s="300">
        <v>-3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527</v>
      </c>
      <c r="AL32" s="1160"/>
      <c r="AM32" s="1160"/>
      <c r="AN32" s="1161"/>
      <c r="AO32" s="308">
        <v>978370</v>
      </c>
      <c r="AP32" s="308">
        <v>80750</v>
      </c>
      <c r="AQ32" s="309">
        <v>81678</v>
      </c>
      <c r="AR32" s="310">
        <v>-1.1000000000000001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528</v>
      </c>
      <c r="AL33" s="1160"/>
      <c r="AM33" s="1160"/>
      <c r="AN33" s="1161"/>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529</v>
      </c>
      <c r="AL34" s="1160"/>
      <c r="AM34" s="1160"/>
      <c r="AN34" s="1161"/>
      <c r="AO34" s="308" t="s">
        <v>513</v>
      </c>
      <c r="AP34" s="308" t="s">
        <v>513</v>
      </c>
      <c r="AQ34" s="309" t="s">
        <v>513</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530</v>
      </c>
      <c r="AL35" s="1160"/>
      <c r="AM35" s="1160"/>
      <c r="AN35" s="1161"/>
      <c r="AO35" s="308">
        <v>417873</v>
      </c>
      <c r="AP35" s="308">
        <v>34489</v>
      </c>
      <c r="AQ35" s="309">
        <v>27670</v>
      </c>
      <c r="AR35" s="310">
        <v>24.6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531</v>
      </c>
      <c r="AL36" s="1160"/>
      <c r="AM36" s="1160"/>
      <c r="AN36" s="1161"/>
      <c r="AO36" s="308">
        <v>42194</v>
      </c>
      <c r="AP36" s="308">
        <v>3483</v>
      </c>
      <c r="AQ36" s="309">
        <v>3435</v>
      </c>
      <c r="AR36" s="310">
        <v>1.4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532</v>
      </c>
      <c r="AL37" s="1160"/>
      <c r="AM37" s="1160"/>
      <c r="AN37" s="1161"/>
      <c r="AO37" s="308">
        <v>2214</v>
      </c>
      <c r="AP37" s="308">
        <v>183</v>
      </c>
      <c r="AQ37" s="309">
        <v>958</v>
      </c>
      <c r="AR37" s="310">
        <v>-80.900000000000006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533</v>
      </c>
      <c r="AL38" s="1163"/>
      <c r="AM38" s="1163"/>
      <c r="AN38" s="1164"/>
      <c r="AO38" s="311" t="s">
        <v>513</v>
      </c>
      <c r="AP38" s="311" t="s">
        <v>513</v>
      </c>
      <c r="AQ38" s="312">
        <v>13</v>
      </c>
      <c r="AR38" s="300" t="s">
        <v>513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534</v>
      </c>
      <c r="AL39" s="1163"/>
      <c r="AM39" s="1163"/>
      <c r="AN39" s="1164"/>
      <c r="AO39" s="308">
        <v>-2515</v>
      </c>
      <c r="AP39" s="308">
        <v>-208</v>
      </c>
      <c r="AQ39" s="309">
        <v>-3370</v>
      </c>
      <c r="AR39" s="310">
        <v>-93.8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535</v>
      </c>
      <c r="AL40" s="1160"/>
      <c r="AM40" s="1160"/>
      <c r="AN40" s="1161"/>
      <c r="AO40" s="308">
        <v>-1028817</v>
      </c>
      <c r="AP40" s="308">
        <v>-84914</v>
      </c>
      <c r="AQ40" s="309">
        <v>-74594</v>
      </c>
      <c r="AR40" s="310">
        <v>13.8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300</v>
      </c>
      <c r="AL41" s="1166"/>
      <c r="AM41" s="1166"/>
      <c r="AN41" s="1167"/>
      <c r="AO41" s="308">
        <v>409319</v>
      </c>
      <c r="AP41" s="308">
        <v>33783</v>
      </c>
      <c r="AQ41" s="309">
        <v>35790</v>
      </c>
      <c r="AR41" s="310">
        <v>-5.6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505</v>
      </c>
      <c r="AN49" s="1156" t="s">
        <v>539</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1842206</v>
      </c>
      <c r="AN51" s="330">
        <v>141328</v>
      </c>
      <c r="AO51" s="331">
        <v>45.3</v>
      </c>
      <c r="AP51" s="332">
        <v>113913</v>
      </c>
      <c r="AQ51" s="333">
        <v>5.9</v>
      </c>
      <c r="AR51" s="334">
        <v>39.4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886455</v>
      </c>
      <c r="AN52" s="338">
        <v>68006</v>
      </c>
      <c r="AO52" s="339">
        <v>56.4</v>
      </c>
      <c r="AP52" s="340">
        <v>53160</v>
      </c>
      <c r="AQ52" s="341">
        <v>-8.1999999999999993</v>
      </c>
      <c r="AR52" s="342">
        <v>64.599999999999994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2416379</v>
      </c>
      <c r="AN53" s="330">
        <v>188721</v>
      </c>
      <c r="AO53" s="331">
        <v>33.5</v>
      </c>
      <c r="AP53" s="332">
        <v>115050</v>
      </c>
      <c r="AQ53" s="333">
        <v>1</v>
      </c>
      <c r="AR53" s="334">
        <v>32.5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967665</v>
      </c>
      <c r="AN54" s="338">
        <v>75575</v>
      </c>
      <c r="AO54" s="339">
        <v>11.1</v>
      </c>
      <c r="AP54" s="340">
        <v>53792</v>
      </c>
      <c r="AQ54" s="341">
        <v>1.2</v>
      </c>
      <c r="AR54" s="342">
        <v>9.9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1678897</v>
      </c>
      <c r="AN55" s="330">
        <v>133405</v>
      </c>
      <c r="AO55" s="331">
        <v>-29.3</v>
      </c>
      <c r="AP55" s="332">
        <v>118252</v>
      </c>
      <c r="AQ55" s="333">
        <v>2.8</v>
      </c>
      <c r="AR55" s="334">
        <v>-32.1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825973</v>
      </c>
      <c r="AN56" s="338">
        <v>65632</v>
      </c>
      <c r="AO56" s="339">
        <v>-13.2</v>
      </c>
      <c r="AP56" s="340">
        <v>49994</v>
      </c>
      <c r="AQ56" s="341">
        <v>-7.1</v>
      </c>
      <c r="AR56" s="342">
        <v>-6.1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2536075</v>
      </c>
      <c r="AN57" s="330">
        <v>205717</v>
      </c>
      <c r="AO57" s="331">
        <v>54.2</v>
      </c>
      <c r="AP57" s="332">
        <v>120302</v>
      </c>
      <c r="AQ57" s="333">
        <v>1.7</v>
      </c>
      <c r="AR57" s="334">
        <v>52.5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1816669</v>
      </c>
      <c r="AN58" s="338">
        <v>147361</v>
      </c>
      <c r="AO58" s="339">
        <v>124.5</v>
      </c>
      <c r="AP58" s="340">
        <v>59328</v>
      </c>
      <c r="AQ58" s="341">
        <v>18.7</v>
      </c>
      <c r="AR58" s="342">
        <v>105.8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2417566</v>
      </c>
      <c r="AN59" s="330">
        <v>199535</v>
      </c>
      <c r="AO59" s="331">
        <v>-3</v>
      </c>
      <c r="AP59" s="332">
        <v>114841</v>
      </c>
      <c r="AQ59" s="333">
        <v>-4.5</v>
      </c>
      <c r="AR59" s="334">
        <v>1.5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1783023</v>
      </c>
      <c r="AN60" s="338">
        <v>147163</v>
      </c>
      <c r="AO60" s="339">
        <v>-0.1</v>
      </c>
      <c r="AP60" s="340">
        <v>51589</v>
      </c>
      <c r="AQ60" s="341">
        <v>-13</v>
      </c>
      <c r="AR60" s="342">
        <v>12.9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2178225</v>
      </c>
      <c r="AN61" s="345">
        <v>173741</v>
      </c>
      <c r="AO61" s="346">
        <v>20.100000000000001</v>
      </c>
      <c r="AP61" s="347">
        <v>116472</v>
      </c>
      <c r="AQ61" s="348">
        <v>1.4</v>
      </c>
      <c r="AR61" s="334">
        <v>18.7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1255957</v>
      </c>
      <c r="AN62" s="338">
        <v>100747</v>
      </c>
      <c r="AO62" s="339">
        <v>35.700000000000003</v>
      </c>
      <c r="AP62" s="340">
        <v>53573</v>
      </c>
      <c r="AQ62" s="341">
        <v>-1.7</v>
      </c>
      <c r="AR62" s="342">
        <v>37.4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5d30yfpOJV7Z4ccBggELeNPNQ0blNIRmSKhRUKd29eBnDrzkHSMSLJ2L433tZ25nX0MyqUoJT8TGqOZQAOftmg==" saltValue="r02oiDaQC069ckIYuYTy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1" spans="125:125" ht="13.5" hidden="1" customHeight="1" x14ac:dyDescent="0.15">
      <c r="DU121" s="255"/>
    </row>
  </sheetData>
  <sheetProtection algorithmName="SHA-512" hashValue="eapY82WqeOybEancclAVdM+lxEwvfWr8oJmZf9FFCTH+VI2nwKZSjNVK18h/T7g5/JTkmcmRPTo+P2jZDtQiHA==" saltValue="MnZNopikf3z8qO9brpPn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AqJreFOl7G9g8qgKTtYDR+BgjNIFvTjWSH9V/E+ft+L1EyYMQi08KzRz4CnTUbzlSfrpLi8AQEvrKIpuwAxngg==" saltValue="bePFi4RV7zSsNxdFANXl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68" t="s">
        <v>3</v>
      </c>
      <c r="D47" s="1168"/>
      <c r="E47" s="1169"/>
      <c r="F47" s="11">
        <v>27.84</v>
      </c>
      <c r="G47" s="12">
        <v>28.68</v>
      </c>
      <c r="H47" s="12">
        <v>29.38</v>
      </c>
      <c r="I47" s="12">
        <v>28.73</v>
      </c>
      <c r="J47" s="13">
        <v>27.41</v>
      </c>
    </row>
    <row r="48" spans="2:10" ht="57.75" customHeight="1" x14ac:dyDescent="0.15">
      <c r="B48" s="14"/>
      <c r="C48" s="1170" t="s">
        <v>4</v>
      </c>
      <c r="D48" s="1170"/>
      <c r="E48" s="1171"/>
      <c r="F48" s="15">
        <v>11.05</v>
      </c>
      <c r="G48" s="16">
        <v>9.4700000000000006</v>
      </c>
      <c r="H48" s="16">
        <v>14.89</v>
      </c>
      <c r="I48" s="16">
        <v>11.99</v>
      </c>
      <c r="J48" s="17">
        <v>18.62</v>
      </c>
    </row>
    <row r="49" spans="2:10" ht="57.75" customHeight="1" thickBot="1" x14ac:dyDescent="0.2">
      <c r="B49" s="18"/>
      <c r="C49" s="1172" t="s">
        <v>5</v>
      </c>
      <c r="D49" s="1172"/>
      <c r="E49" s="1173"/>
      <c r="F49" s="19" t="s">
        <v>560</v>
      </c>
      <c r="G49" s="20" t="s">
        <v>561</v>
      </c>
      <c r="H49" s="20">
        <v>5.21</v>
      </c>
      <c r="I49" s="20" t="s">
        <v>562</v>
      </c>
      <c r="J49" s="21">
        <v>7.19</v>
      </c>
    </row>
    <row r="50" spans="2:10" x14ac:dyDescent="0.15"/>
  </sheetData>
  <sheetProtection algorithmName="SHA-512" hashValue="4nm6fUKYt8c+7uK6pDz2HXQbL5v4Jxj/EkvFYWFrAoZkI3907FVrWYtyfqL2fsv4Y9E/P4ncFlGv+rA7F1ZInA==" saltValue="2coUsk2PyMgmiBMgdCnC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2023-03-23T04:08:35Z</cp:lastPrinted>
  <dcterms:created xsi:type="dcterms:W3CDTF">2023-02-20T06:28:02Z</dcterms:created>
  <dcterms:modified xsi:type="dcterms:W3CDTF">2023-09-28T09:04:05Z</dcterms:modified>
  <cp:category/>
</cp:coreProperties>
</file>