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20460" windowHeight="729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<sst xmlns="http://schemas.openxmlformats.org/spreadsheetml/2006/main" count="1169" uniqueCount="611">
  <si>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</si>
  <si>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</si>
  <si>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</si>
  <si>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</si>
  <si>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</si>
  <si>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</si>
  <si>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</si>
  <si>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</si>
  <si>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</si>
  <si>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</si>
  <si>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</si>
  <si>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</si>
  <si>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</si>
  <si>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</si>
  <si>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</si>
  <si>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</si>
  <si>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</si>
  <si>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</si>
  <si>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</si>
  <si>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</si>
  <si>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</si>
  <si>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</si>
  <si>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</si>
  <si>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</si>
  <si>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</si>
  <si>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</si>
  <si>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</si>
  <si>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</si>
  <si>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</si>
  <si>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</si>
  <si>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</si>
  <si>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</si>
  <si>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</si>
  <si>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</si>
  <si>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</si>
  <si>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</si>
  <si>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</si>
  <si>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</si>
  <si>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</si>
  <si>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</si>
  <si>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</si>
  <si>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</si>
  <si>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</si>
  <si>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</si>
  <si>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</si>
  <si>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</si>
  <si>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</si>
  <si>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</si>
  <si>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</si>
  <si>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</si>
  <si>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</si>
  <si>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</si>
  <si>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</si>
  <si>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</si>
  <si>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</si>
  <si>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</si>
  <si>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</si>
  <si>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</si>
  <si>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</si>
  <si>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</si>
  <si>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</si>
  <si>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</si>
  <si>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</si>
  <si>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</si>
  <si>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</si>
  <si>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</si>
  <si>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</si>
  <si>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</si>
  <si>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</si>
  <si>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</si>
  <si>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</si>
  <si>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</si>
  <si>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</si>
  <si>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</si>
  <si>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</si>
  <si>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</si>
  <si>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</si>
  <si>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</si>
  <si>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</si>
  <si>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</si>
  <si>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</si>
  <si>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</si>
  <si>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</si>
  <si>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</si>
  <si>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</si>
  <si>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</si>
  <si>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</si>
  <si>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</si>
  <si>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</si>
  <si>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</si>
  <si>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</si>
  <si>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</si>
  <si>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</si>
  <si>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</si>
  <si>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</si>
  <si>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</si>
  <si>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</si>
  <si>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印南町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</si>
  <si>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</si>
  <si>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</si>
  <si>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</si>
  <si>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</si>
  <si>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</si>
  <si>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</si>
  <si>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</si>
  <si>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</si>
  <si>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</si>
  <si>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</si>
  <si>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</si>
  <si>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</si>
  <si>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</si>
  <si>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</si>
  <si>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</si>
  <si>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</si>
  <si>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</si>
  <si>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</si>
  <si>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</si>
  <si>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</si>
  <si>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</si>
  <si>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</si>
  <si>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</si>
  <si>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</si>
  <si>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</si>
  <si>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</si>
  <si>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</si>
  <si>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</si>
  <si>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</si>
  <si>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</si>
  <si>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</si>
  <si>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</si>
  <si>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</si>
  <si>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</si>
  <si>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</si>
  <si>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</si>
  <si>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</si>
  <si>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</si>
  <si>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</si>
  <si>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</si>
  <si>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</si>
  <si>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</si>
  <si>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</si>
  <si>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</si>
  <si>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</si>
  <si>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</si>
  <si>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</si>
  <si>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</si>
  <si>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</si>
  <si>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</si>
  <si>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</si>
  <si>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</si>
  <si>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</si>
  <si>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</si>
  <si>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</si>
  <si>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</si>
  <si>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</si>
  <si>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</si>
  <si>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</si>
  <si>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</si>
  <si>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</si>
  <si>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</si>
  <si>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</si>
  <si>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</si>
  <si>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</si>
  <si>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</si>
  <si>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</si>
  <si>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</si>
  <si>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</si>
  <si>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</si>
  <si>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</si>
  <si>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</si>
  <si>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</si>
  <si>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</si>
  <si>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</si>
  <si>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</si>
  <si>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</si>
  <si>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</si>
  <si>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</si>
  <si>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</si>
  <si>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</si>
  <si>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</si>
  <si>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</si>
  <si>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</si>
  <si>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</si>
  <si>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</si>
  <si>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</si>
  <si>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</si>
  <si>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</si>
  <si>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</si>
  <si>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</si>
  <si>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</si>
  <si>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</si>
  <si>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</si>
  <si>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</si>
  <si>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</si>
  <si>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</si>
  <si>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</si>
  <si>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</si>
  <si>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</si>
  <si>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</si>
  <si>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</si>
  <si>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</si>
  <si>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</si>
  <si>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</si>
  <si>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</si>
  <si>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</si>
  <si>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</si>
  <si>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</si>
  <si>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</si>
  <si>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</si>
  <si>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</si>
  <si>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</si>
  <si>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</si>
  <si>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</si>
  <si>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和歌山県印南町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</si>
  <si>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</si>
  <si>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</si>
  <si>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</si>
  <si>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</si>
  <si>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</si>
  <si>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</si>
  <si>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</si>
  <si>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</si>
  <si>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</si>
  <si>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</si>
  <si>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</si>
  <si>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</si>
  <si>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</si>
  <si>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</si>
  <si>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</si>
  <si>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</si>
  <si>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</si>
  <si>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</si>
  <si>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</si>
  <si>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</si>
  <si>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</si>
  <si>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</si>
  <si>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</si>
  <si>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</si>
  <si>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</si>
  <si>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</si>
  <si>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</si>
  <si>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</si>
  <si>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</si>
  <si>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</si>
  <si>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</si>
  <si>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</si>
  <si>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</si>
  <si>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</si>
  <si>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</si>
  <si>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</si>
  <si>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</si>
  <si>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</si>
  <si>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</si>
  <si>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</si>
  <si>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</si>
  <si>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</si>
  <si>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</si>
  <si>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</si>
  <si>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</si>
  <si>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</si>
  <si>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</si>
  <si>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</si>
  <si>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</si>
  <si>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</si>
  <si>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</si>
  <si>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</si>
  <si>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</si>
  <si>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</si>
  <si>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</si>
  <si>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</si>
  <si>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</si>
  <si>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</si>
  <si>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</si>
  <si>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</si>
  <si>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</si>
  <si>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</si>
  <si>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</si>
  <si>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</si>
  <si>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</si>
  <si>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</si>
  <si>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</si>
  <si>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</si>
  <si>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</si>
  <si>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</si>
  <si>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</si>
  <si>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</si>
  <si>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</si>
  <si>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</si>
  <si>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</si>
  <si>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</si>
  <si>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</si>
  <si>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</si>
  <si>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</si>
  <si>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</si>
  <si>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</si>
  <si>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</si>
  <si>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</si>
  <si>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</si>
  <si>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</si>
  <si>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</si>
  <si>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</si>
  <si>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</si>
  <si>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</si>
  <si>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</si>
  <si>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</si>
  <si>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</si>
  <si>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</si>
  <si>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</si>
  <si>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</si>
  <si>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</si>
  <si>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</si>
  <si>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</si>
  <si>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</si>
  <si>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</si>
  <si>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</si>
  <si>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</si>
  <si>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</si>
  <si>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</si>
  <si>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</si>
  <si>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</si>
  <si>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</si>
  <si>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</si>
  <si>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</si>
  <si>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</si>
  <si>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</si>
  <si>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</si>
  <si>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</si>
  <si>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</si>
  <si>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</si>
  <si>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</si>
  <si>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</si>
  <si>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</si>
  <si>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</si>
  <si>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</si>
  <si>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</si>
  <si>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</si>
  <si>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</si>
  <si>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</si>
  <si>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</si>
  <si>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</si>
  <si>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</si>
  <si>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</si>
  <si>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</si>
  <si>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</si>
  <si>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</si>
  <si>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</si>
  <si>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</si>
  <si>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</si>
  <si>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</si>
  <si>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</si>
  <si>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</si>
  <si>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</si>
  <si>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</si>
  <si>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</si>
  <si>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</si>
  <si>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</si>
  <si>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</si>
  <si>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</si>
  <si>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</si>
  <si>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</si>
  <si>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</si>
  <si>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</si>
  <si>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</si>
  <si>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</si>
  <si>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</si>
  <si>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</si>
  <si>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</si>
  <si>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和歌山県印南町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</si>
  <si>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</si>
  <si>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</si>
  <si>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</si>
  <si>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</si>
  <si>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</si>
  <si>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</si>
  <si>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</si>
  <si>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</si>
  <si>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</si>
  <si>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</si>
  <si>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</si>
  <si>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</si>
  <si>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</si>
  <si>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</si>
  <si>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</si>
  <si>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</si>
  <si>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</si>
  <si>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</si>
  <si>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</si>
  <si>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</si>
  <si>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同和対策新築家屋貸付金特別会計</t>
    <phoneticPr fontId="5"/>
  </si>
  <si>
    <t>滝ノ岡専用水道事業特別会計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</si>
  <si>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</si>
  <si>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</si>
  <si>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</si>
  <si>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</si>
  <si>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</si>
  <si>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</si>
  <si>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</si>
  <si>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</si>
  <si>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</si>
  <si>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</si>
  <si>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</si>
  <si>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</si>
  <si>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</si>
  <si>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</si>
  <si>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</si>
  <si>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</si>
  <si>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</si>
  <si>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印南町水道事業会計</t>
    <phoneticPr fontId="5"/>
  </si>
  <si>
    <t>法適用企業</t>
    <phoneticPr fontId="5"/>
  </si>
  <si>
    <t>印南町農業集落排水事業特別会計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</si>
  <si>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</si>
  <si>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</si>
  <si>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</si>
  <si>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</si>
  <si>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</si>
  <si>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</si>
  <si>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</si>
  <si>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</si>
  <si>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</si>
  <si>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</si>
  <si>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</si>
  <si>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</si>
  <si>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</si>
  <si>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</si>
  <si>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</si>
  <si>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</si>
  <si>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</si>
  <si>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</si>
  <si>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</si>
  <si>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</si>
  <si>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</si>
  <si>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</si>
  <si>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</si>
  <si>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</si>
  <si>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</si>
  <si>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</si>
  <si>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</si>
  <si>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</si>
  <si>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</si>
  <si>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</si>
  <si>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</si>
  <si>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</si>
  <si>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</si>
  <si>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</si>
  <si>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</si>
  <si>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</si>
  <si>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</si>
  <si>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</si>
  <si>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</si>
  <si>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</si>
  <si>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</si>
  <si>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</si>
  <si>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</si>
  <si>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</si>
  <si>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</si>
  <si>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</si>
  <si>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</si>
  <si>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</si>
  <si>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</si>
  <si>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</si>
  <si>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</si>
  <si>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</si>
  <si>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</si>
  <si>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</si>
  <si>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</si>
  <si>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</si>
  <si>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</si>
  <si>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</si>
  <si>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</si>
  <si>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</si>
  <si>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</si>
  <si>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</si>
  <si>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印南町水道事業会計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</si>
  <si>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</si>
  <si>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</si>
  <si>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印南町農業集落排水事業特別会計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</si>
  <si>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</si>
  <si>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</si>
  <si>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</si>
  <si>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</si>
  <si>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</si>
  <si>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</si>
  <si>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</si>
  <si>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</si>
  <si>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</si>
  <si>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</si>
  <si>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</si>
  <si>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</si>
  <si>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</si>
  <si>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</si>
  <si>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</si>
  <si>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</si>
  <si>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</si>
  <si>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</si>
  <si>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</si>
  <si>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</si>
  <si>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</si>
  <si>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</si>
  <si>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</si>
  <si>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</si>
  <si>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</si>
  <si>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</si>
  <si>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</si>
  <si>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</si>
  <si>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</si>
  <si>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</si>
  <si>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</si>
  <si>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</si>
  <si>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</si>
  <si>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</si>
  <si>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</si>
  <si>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</si>
  <si>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</si>
  <si>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</si>
  <si>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</si>
  <si>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</si>
  <si>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</si>
  <si>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</si>
  <si>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</si>
  <si>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</si>
  <si>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</si>
  <si>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</si>
  <si>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</si>
  <si>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</si>
  <si>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</si>
  <si>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</si>
  <si>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</si>
  <si>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</si>
  <si>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</si>
  <si>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</si>
  <si>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</si>
  <si>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</si>
  <si>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</si>
  <si>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</si>
  <si>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</si>
  <si>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</si>
  <si>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</si>
  <si>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</si>
  <si>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</si>
  <si>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</si>
  <si>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</si>
  <si>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</si>
  <si>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</si>
  <si>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</si>
  <si>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</si>
  <si>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</si>
  <si>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</si>
  <si>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</si>
  <si>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</si>
  <si>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</si>
  <si>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</si>
  <si>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</si>
  <si>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</si>
  <si>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</si>
  <si>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</si>
  <si>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</si>
  <si>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</si>
  <si>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</si>
  <si>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</si>
  <si>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</si>
  <si>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</si>
  <si>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</si>
  <si>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</si>
  <si>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</si>
  <si>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</si>
  <si>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0.40</t>
  </si>
  <si>
    <t>▲ 0.84</t>
  </si>
  <si>
    <t>国民健康保険事業特別会計</t>
  </si>
  <si>
    <t>▲ 0.73</t>
  </si>
  <si>
    <t>▲ 0.02</t>
  </si>
  <si>
    <t>印南町水道事業会計</t>
  </si>
  <si>
    <t>一般会計</t>
  </si>
  <si>
    <t>介護保険事業特別会計</t>
  </si>
  <si>
    <t>後期高齢者医療特別会計</t>
  </si>
  <si>
    <t>滝ノ岡専用水道事業特別会計</t>
  </si>
  <si>
    <t>印南町農業集落排水事業特別会計</t>
  </si>
  <si>
    <t>同和対策新築家屋貸付金特別会計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</si>
  <si>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</si>
  <si>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</si>
  <si>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</si>
  <si>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</si>
  <si>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</si>
  <si>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</si>
  <si>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</si>
  <si>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</si>
  <si>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御坊広域行政事務組合</t>
    <rPh sb="0" eb="2">
      <t>ゴボウ</t>
    </rPh>
    <rPh sb="2" eb="4">
      <t>コウイキ</t>
    </rPh>
    <rPh sb="4" eb="6">
      <t>ギョウセイ</t>
    </rPh>
    <rPh sb="6" eb="8">
      <t>ジム</t>
    </rPh>
    <rPh sb="8" eb="10">
      <t>クミアイ</t>
    </rPh>
    <phoneticPr fontId="2"/>
  </si>
  <si>
    <t>日高広域消防事務組合</t>
    <rPh sb="0" eb="2">
      <t>ヒダカ</t>
    </rPh>
    <rPh sb="2" eb="4">
      <t>コウイキ</t>
    </rPh>
    <rPh sb="4" eb="6">
      <t>ショウボウ</t>
    </rPh>
    <rPh sb="6" eb="8">
      <t>ジム</t>
    </rPh>
    <rPh sb="8" eb="10">
      <t>クミアイ</t>
    </rPh>
    <phoneticPr fontId="2"/>
  </si>
  <si>
    <t>御坊市外五ケ町病院経営事務組合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</si>
  <si>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</si>
  <si>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</si>
  <si>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和歌山地方税回収機構</t>
    <rPh sb="0" eb="3">
      <t>ワカヤマ</t>
    </rPh>
    <rPh sb="3" eb="5">
      <t>チホウ</t>
    </rPh>
    <rPh sb="5" eb="6">
      <t>ゼイ</t>
    </rPh>
    <rPh sb="6" eb="8">
      <t>カイシュウ</t>
    </rPh>
    <rPh sb="8" eb="10">
      <t>キコウ</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</si>
  <si>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</si>
  <si>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</si>
  <si>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</si>
  <si>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安全安心基金</t>
    <rPh sb="0" eb="2">
      <t>アンゼン</t>
    </rPh>
    <rPh sb="2" eb="4">
      <t>アンシン</t>
    </rPh>
    <rPh sb="4" eb="6">
      <t>キキン</t>
    </rPh>
    <phoneticPr fontId="5"/>
  </si>
  <si>
    <t>ふるさと応援基金</t>
    <rPh sb="4" eb="6">
      <t>オウエン</t>
    </rPh>
    <rPh sb="6" eb="8">
      <t>キキン</t>
    </rPh>
    <phoneticPr fontId="5"/>
  </si>
  <si>
    <t>義務教育施設整備基金</t>
    <rPh sb="0" eb="2">
      <t>ギム</t>
    </rPh>
    <rPh sb="2" eb="4">
      <t>キョウイク</t>
    </rPh>
    <rPh sb="4" eb="6">
      <t>シセツ</t>
    </rPh>
    <rPh sb="6" eb="8">
      <t>セイビ</t>
    </rPh>
    <rPh sb="8" eb="10">
      <t>キキン</t>
    </rPh>
    <phoneticPr fontId="5"/>
  </si>
  <si>
    <t>公共施設等整備基金</t>
    <rPh sb="0" eb="2">
      <t>コウキョウ</t>
    </rPh>
    <rPh sb="2" eb="4">
      <t>シセツ</t>
    </rPh>
    <rPh sb="4" eb="5">
      <t>トウ</t>
    </rPh>
    <rPh sb="5" eb="7">
      <t>セイビ</t>
    </rPh>
    <rPh sb="7" eb="9">
      <t>キキン</t>
    </rPh>
    <phoneticPr fontId="5"/>
  </si>
  <si>
    <t>福祉基金</t>
    <rPh sb="0" eb="2">
      <t>フクシ</t>
    </rPh>
    <rPh sb="2" eb="4">
      <t>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</si>
  <si>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</si>
  <si>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</si>
  <si>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</si>
  <si>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地方債残高に対し、基金等の充当可能財源が上回っているため、該当無しとなっている。有形固定資産減価価償却率については、57.6%と前年度比+0.8%となっている。類似団体平均は下回っているものの、今後、公共施設等のさらなる老朽化に対する計画的な修繕が必要とな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</si>
  <si>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</si>
  <si>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</si>
  <si>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</si>
  <si>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</si>
  <si>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</si>
  <si>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</si>
  <si>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充当可能財源が将来負担額を上回っており、該当無しとなっている。これは、現状健全な財政運営がなされており、将来においても健全かつ弾力性のある財政構造となっていることを示している。実質公債費比率については、5.5%と、前年度比▲0.5%となっている。類似団体平均を下回っているものの、現在着手している大規模事業の本格実施に伴う地方債発行額の増加により公債費が増加し、実質公債比率の上昇が見込まれる。その対策として、有利な財源の確保及び事業費の削減による地方債の発行抑制に努め、公債費負担の適正化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</si>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</sst>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C159-482B-91F1-1A33418E5E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143928</c:v>
                </c:pt>
                <c:pt idx="1">
                  <c:v>166000</c:v>
                </c:pt>
                <c:pt idx="2">
                  <c:v>182849</c:v>
                </c:pt>
                <c:pt idx="3">
                  <c:v>173216</c:v>
                </c:pt>
                <c:pt idx="4">
                  <c:v>158416</c:v>
                </c:pt>
              </c:numCache>
            </c:numRef>
          </c:val>
          <c:smooth val="0"/>
          <c:extLst>
            <c:ext xmlns:c16="http://schemas.microsoft.com/office/drawing/2014/chart" uri="{C3380CC4-5D6E-409C-BE32-E72D297353CC}">
              <c16:uniqueId val="{00000001-C159-482B-91F1-1A33418E5E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3.82</c:v>
                </c:pt>
                <c:pt idx="1">
                  <c:v>3.45</c:v>
                </c:pt>
                <c:pt idx="2">
                  <c:v>4.38</c:v>
                </c:pt>
                <c:pt idx="3">
                  <c:v>5.36</c:v>
                </c:pt>
                <c:pt idx="4">
                  <c:v>5.53</c:v>
                </c:pt>
              </c:numCache>
            </c:numRef>
          </c:val>
          <c:extLst>
            <c:ext xmlns:c16="http://schemas.microsoft.com/office/drawing/2014/chart" uri="{C3380CC4-5D6E-409C-BE32-E72D297353CC}">
              <c16:uniqueId val="{00000000-196D-4937-ACC9-F56A8E3ACC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77.459999999999994</c:v>
                </c:pt>
                <c:pt idx="1">
                  <c:v>79.23</c:v>
                </c:pt>
                <c:pt idx="2">
                  <c:v>76.709999999999994</c:v>
                </c:pt>
                <c:pt idx="3">
                  <c:v>71.03</c:v>
                </c:pt>
                <c:pt idx="4">
                  <c:v>68.59</c:v>
                </c:pt>
              </c:numCache>
            </c:numRef>
          </c:val>
          <c:extLst>
            <c:ext xmlns:c16="http://schemas.microsoft.com/office/drawing/2014/chart" uri="{C3380CC4-5D6E-409C-BE32-E72D297353CC}">
              <c16:uniqueId val="{00000001-196D-4937-ACC9-F56A8E3ACC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0.45</c:v>
                </c:pt>
                <c:pt idx="1">
                  <c:v>0.68</c:v>
                </c:pt>
                <c:pt idx="2">
                  <c:v>-0.4</c:v>
                </c:pt>
                <c:pt idx="3">
                  <c:v>-0.84</c:v>
                </c:pt>
                <c:pt idx="4">
                  <c:v>3.28</c:v>
                </c:pt>
              </c:numCache>
            </c:numRef>
          </c:val>
          <c:smooth val="0"/>
          <c:extLst>
            <c:ext xmlns:c16="http://schemas.microsoft.com/office/drawing/2014/chart" uri="{C3380CC4-5D6E-409C-BE32-E72D297353CC}">
              <c16:uniqueId val="{00000002-196D-4937-ACC9-F56A8E3ACC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79-44DE-8FF1-BEED69E337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79-44DE-8FF1-BEED69E337D9}"/>
            </c:ext>
          </c:extLst>
        </c:ser>
        <c:ser>
          <c:idx val="2"/>
          <c:order val="2"/>
          <c:tx>
            <c:strRef>
              <c:f>データシート!$A$29</c:f>
              <c:strCache>
                <c:ptCount val="1"/>
                <c:pt idx="0">
                  <c:v>同和対策新築家屋貸付金特別会計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7779-44DE-8FF1-BEED69E337D9}"/>
            </c:ext>
          </c:extLst>
        </c:ser>
        <c:ser>
          <c:idx val="3"/>
          <c:order val="3"/>
          <c:tx>
            <c:strRef>
              <c:f>データシート!$A$30</c:f>
              <c:strCache>
                <c:ptCount val="1"/>
                <c:pt idx="0">
                  <c:v>印南町農業集落排水事業特別会計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0.09</c:v>
                </c:pt>
                <c:pt idx="4">
                  <c:v>#N/A</c:v>
                </c:pt>
                <c:pt idx="5">
                  <c:v>0.19</c:v>
                </c:pt>
                <c:pt idx="6">
                  <c:v>#N/A</c:v>
                </c:pt>
                <c:pt idx="7">
                  <c:v>0.14000000000000001</c:v>
                </c:pt>
                <c:pt idx="8">
                  <c:v>#N/A</c:v>
                </c:pt>
                <c:pt idx="9">
                  <c:v>7.0000000000000007E-2</c:v>
                </c:pt>
              </c:numCache>
            </c:numRef>
          </c:val>
          <c:extLst>
            <c:ext xmlns:c16="http://schemas.microsoft.com/office/drawing/2014/chart" uri="{C3380CC4-5D6E-409C-BE32-E72D297353CC}">
              <c16:uniqueId val="{00000003-7779-44DE-8FF1-BEED69E337D9}"/>
            </c:ext>
          </c:extLst>
        </c:ser>
        <c:ser>
          <c:idx val="4"/>
          <c:order val="4"/>
          <c:tx>
            <c:strRef>
              <c:f>データシート!$A$31</c:f>
              <c:strCache>
                <c:ptCount val="1"/>
                <c:pt idx="0">
                  <c:v>滝ノ岡専用水道事業特別会計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c:v>
                </c:pt>
                <c:pt idx="4">
                  <c:v>#N/A</c:v>
                </c:pt>
                <c:pt idx="5">
                  <c:v>0.13</c:v>
                </c:pt>
                <c:pt idx="6">
                  <c:v>#N/A</c:v>
                </c:pt>
                <c:pt idx="7">
                  <c:v>0.13</c:v>
                </c:pt>
                <c:pt idx="8">
                  <c:v>#N/A</c:v>
                </c:pt>
                <c:pt idx="9">
                  <c:v>0.12</c:v>
                </c:pt>
              </c:numCache>
            </c:numRef>
          </c:val>
          <c:extLst>
            <c:ext xmlns:c16="http://schemas.microsoft.com/office/drawing/2014/chart" uri="{C3380CC4-5D6E-409C-BE32-E72D297353CC}">
              <c16:uniqueId val="{00000004-7779-44DE-8FF1-BEED69E337D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0.1</c:v>
                </c:pt>
                <c:pt idx="4">
                  <c:v>#N/A</c:v>
                </c:pt>
                <c:pt idx="5">
                  <c:v>0.13</c:v>
                </c:pt>
                <c:pt idx="6">
                  <c:v>#N/A</c:v>
                </c:pt>
                <c:pt idx="7">
                  <c:v>0.08</c:v>
                </c:pt>
                <c:pt idx="8">
                  <c:v>#N/A</c:v>
                </c:pt>
                <c:pt idx="9">
                  <c:v>0.17</c:v>
                </c:pt>
              </c:numCache>
            </c:numRef>
          </c:val>
          <c:extLst>
            <c:ext xmlns:c16="http://schemas.microsoft.com/office/drawing/2014/chart" uri="{C3380CC4-5D6E-409C-BE32-E72D297353CC}">
              <c16:uniqueId val="{00000005-7779-44DE-8FF1-BEED69E337D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1.66</c:v>
                </c:pt>
                <c:pt idx="2">
                  <c:v>#N/A</c:v>
                </c:pt>
                <c:pt idx="3">
                  <c:v>1.64</c:v>
                </c:pt>
                <c:pt idx="4">
                  <c:v>#N/A</c:v>
                </c:pt>
                <c:pt idx="5">
                  <c:v>1.21</c:v>
                </c:pt>
                <c:pt idx="6">
                  <c:v>#N/A</c:v>
                </c:pt>
                <c:pt idx="7">
                  <c:v>1.64</c:v>
                </c:pt>
                <c:pt idx="8">
                  <c:v>#N/A</c:v>
                </c:pt>
                <c:pt idx="9">
                  <c:v>2.59</c:v>
                </c:pt>
              </c:numCache>
            </c:numRef>
          </c:val>
          <c:extLst>
            <c:ext xmlns:c16="http://schemas.microsoft.com/office/drawing/2014/chart" uri="{C3380CC4-5D6E-409C-BE32-E72D297353CC}">
              <c16:uniqueId val="{00000006-7779-44DE-8FF1-BEED69E337D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3.69</c:v>
                </c:pt>
                <c:pt idx="2">
                  <c:v>#N/A</c:v>
                </c:pt>
                <c:pt idx="3">
                  <c:v>3.34</c:v>
                </c:pt>
                <c:pt idx="4">
                  <c:v>#N/A</c:v>
                </c:pt>
                <c:pt idx="5">
                  <c:v>4.24</c:v>
                </c:pt>
                <c:pt idx="6">
                  <c:v>#N/A</c:v>
                </c:pt>
                <c:pt idx="7">
                  <c:v>5.21</c:v>
                </c:pt>
                <c:pt idx="8">
                  <c:v>#N/A</c:v>
                </c:pt>
                <c:pt idx="9">
                  <c:v>5.39</c:v>
                </c:pt>
              </c:numCache>
            </c:numRef>
          </c:val>
          <c:extLst>
            <c:ext xmlns:c16="http://schemas.microsoft.com/office/drawing/2014/chart" uri="{C3380CC4-5D6E-409C-BE32-E72D297353CC}">
              <c16:uniqueId val="{00000007-7779-44DE-8FF1-BEED69E337D9}"/>
            </c:ext>
          </c:extLst>
        </c:ser>
        <c:ser>
          <c:idx val="8"/>
          <c:order val="8"/>
          <c:tx>
            <c:strRef>
              <c:f>データシート!$A$35</c:f>
              <c:strCache>
                <c:ptCount val="1"/>
                <c:pt idx="0">
                  <c:v>印南町水道事業会計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6.44</c:v>
                </c:pt>
                <c:pt idx="2">
                  <c:v>#N/A</c:v>
                </c:pt>
                <c:pt idx="3">
                  <c:v>6.03</c:v>
                </c:pt>
                <c:pt idx="4">
                  <c:v>#N/A</c:v>
                </c:pt>
                <c:pt idx="5">
                  <c:v>5.65</c:v>
                </c:pt>
                <c:pt idx="6">
                  <c:v>#N/A</c:v>
                </c:pt>
                <c:pt idx="7">
                  <c:v>5.9</c:v>
                </c:pt>
                <c:pt idx="8">
                  <c:v>#N/A</c:v>
                </c:pt>
                <c:pt idx="9">
                  <c:v>5.66</c:v>
                </c:pt>
              </c:numCache>
            </c:numRef>
          </c:val>
          <c:extLst>
            <c:ext xmlns:c16="http://schemas.microsoft.com/office/drawing/2014/chart" uri="{C3380CC4-5D6E-409C-BE32-E72D297353CC}">
              <c16:uniqueId val="{00000008-7779-44DE-8FF1-BEED69E337D9}"/>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0.73</c:v>
                </c:pt>
                <c:pt idx="1">
                  <c:v>#N/A</c:v>
                </c:pt>
                <c:pt idx="2">
                  <c:v>#N/A</c:v>
                </c:pt>
                <c:pt idx="3">
                  <c:v>0.18</c:v>
                </c:pt>
                <c:pt idx="4">
                  <c:v>#N/A</c:v>
                </c:pt>
                <c:pt idx="5">
                  <c:v>0.23</c:v>
                </c:pt>
                <c:pt idx="6">
                  <c:v>#N/A</c:v>
                </c:pt>
                <c:pt idx="7">
                  <c:v>0.28000000000000003</c:v>
                </c:pt>
                <c:pt idx="8">
                  <c:v>0.02</c:v>
                </c:pt>
                <c:pt idx="9">
                  <c:v>#N/A</c:v>
                </c:pt>
              </c:numCache>
            </c:numRef>
          </c:val>
          <c:extLst>
            <c:ext xmlns:c16="http://schemas.microsoft.com/office/drawing/2014/chart" uri="{C3380CC4-5D6E-409C-BE32-E72D297353CC}">
              <c16:uniqueId val="{00000009-7779-44DE-8FF1-BEED69E337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647</c:v>
                </c:pt>
                <c:pt idx="5">
                  <c:v>669</c:v>
                </c:pt>
                <c:pt idx="8">
                  <c:v>654</c:v>
                </c:pt>
                <c:pt idx="11">
                  <c:v>651</c:v>
                </c:pt>
                <c:pt idx="14">
                  <c:v>642</c:v>
                </c:pt>
              </c:numCache>
            </c:numRef>
          </c:val>
          <c:extLst>
            <c:ext xmlns:c16="http://schemas.microsoft.com/office/drawing/2014/chart" uri="{C3380CC4-5D6E-409C-BE32-E72D297353CC}">
              <c16:uniqueId val="{00000000-2635-4F27-994E-DFC756CCA6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35-4F27-994E-DFC756CCA6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35-4F27-994E-DFC756CCA6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57</c:v>
                </c:pt>
                <c:pt idx="3">
                  <c:v>56</c:v>
                </c:pt>
                <c:pt idx="6">
                  <c:v>56</c:v>
                </c:pt>
                <c:pt idx="9">
                  <c:v>55</c:v>
                </c:pt>
                <c:pt idx="12">
                  <c:v>39</c:v>
                </c:pt>
              </c:numCache>
            </c:numRef>
          </c:val>
          <c:extLst>
            <c:ext xmlns:c16="http://schemas.microsoft.com/office/drawing/2014/chart" uri="{C3380CC4-5D6E-409C-BE32-E72D297353CC}">
              <c16:uniqueId val="{00000003-2635-4F27-994E-DFC756CCA6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101</c:v>
                </c:pt>
                <c:pt idx="3">
                  <c:v>111</c:v>
                </c:pt>
                <c:pt idx="6">
                  <c:v>121</c:v>
                </c:pt>
                <c:pt idx="9">
                  <c:v>117</c:v>
                </c:pt>
                <c:pt idx="12">
                  <c:v>117</c:v>
                </c:pt>
              </c:numCache>
            </c:numRef>
          </c:val>
          <c:extLst>
            <c:ext xmlns:c16="http://schemas.microsoft.com/office/drawing/2014/chart" uri="{C3380CC4-5D6E-409C-BE32-E72D297353CC}">
              <c16:uniqueId val="{00000004-2635-4F27-994E-DFC756CCA6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35-4F27-994E-DFC756CCA6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35-4F27-994E-DFC756CCA6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695</c:v>
                </c:pt>
                <c:pt idx="3">
                  <c:v>671</c:v>
                </c:pt>
                <c:pt idx="6">
                  <c:v>650</c:v>
                </c:pt>
                <c:pt idx="9">
                  <c:v>621</c:v>
                </c:pt>
                <c:pt idx="12">
                  <c:v>639</c:v>
                </c:pt>
              </c:numCache>
            </c:numRef>
          </c:val>
          <c:extLst>
            <c:ext xmlns:c16="http://schemas.microsoft.com/office/drawing/2014/chart" uri="{C3380CC4-5D6E-409C-BE32-E72D297353CC}">
              <c16:uniqueId val="{00000007-2635-4F27-994E-DFC756CCA6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206</c:v>
                </c:pt>
                <c:pt idx="2">
                  <c:v>#N/A</c:v>
                </c:pt>
                <c:pt idx="3">
                  <c:v>#N/A</c:v>
                </c:pt>
                <c:pt idx="4">
                  <c:v>169</c:v>
                </c:pt>
                <c:pt idx="5">
                  <c:v>#N/A</c:v>
                </c:pt>
                <c:pt idx="6">
                  <c:v>#N/A</c:v>
                </c:pt>
                <c:pt idx="7">
                  <c:v>173</c:v>
                </c:pt>
                <c:pt idx="8">
                  <c:v>#N/A</c:v>
                </c:pt>
                <c:pt idx="9">
                  <c:v>#N/A</c:v>
                </c:pt>
                <c:pt idx="10">
                  <c:v>142</c:v>
                </c:pt>
                <c:pt idx="11">
                  <c:v>#N/A</c:v>
                </c:pt>
                <c:pt idx="12">
                  <c:v>#N/A</c:v>
                </c:pt>
                <c:pt idx="13">
                  <c:v>153</c:v>
                </c:pt>
                <c:pt idx="14">
                  <c:v>#N/A</c:v>
                </c:pt>
              </c:numCache>
            </c:numRef>
          </c:val>
          <c:smooth val="0"/>
          <c:extLst>
            <c:ext xmlns:c16="http://schemas.microsoft.com/office/drawing/2014/chart" uri="{C3380CC4-5D6E-409C-BE32-E72D297353CC}">
              <c16:uniqueId val="{00000008-2635-4F27-994E-DFC756CCA6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6437</c:v>
                </c:pt>
                <c:pt idx="5">
                  <c:v>6205</c:v>
                </c:pt>
                <c:pt idx="8">
                  <c:v>6125</c:v>
                </c:pt>
                <c:pt idx="11">
                  <c:v>5878</c:v>
                </c:pt>
                <c:pt idx="14">
                  <c:v>6023</c:v>
                </c:pt>
              </c:numCache>
            </c:numRef>
          </c:val>
          <c:extLst>
            <c:ext xmlns:c16="http://schemas.microsoft.com/office/drawing/2014/chart" uri="{C3380CC4-5D6E-409C-BE32-E72D297353CC}">
              <c16:uniqueId val="{00000000-E812-44FD-8A80-F196099280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437</c:v>
                </c:pt>
                <c:pt idx="5">
                  <c:v>480</c:v>
                </c:pt>
                <c:pt idx="8">
                  <c:v>544</c:v>
                </c:pt>
                <c:pt idx="11">
                  <c:v>498</c:v>
                </c:pt>
                <c:pt idx="14">
                  <c:v>449</c:v>
                </c:pt>
              </c:numCache>
            </c:numRef>
          </c:val>
          <c:extLst>
            <c:ext xmlns:c16="http://schemas.microsoft.com/office/drawing/2014/chart" uri="{C3380CC4-5D6E-409C-BE32-E72D297353CC}">
              <c16:uniqueId val="{00000001-E812-44FD-8A80-F196099280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6585</c:v>
                </c:pt>
                <c:pt idx="5">
                  <c:v>6878</c:v>
                </c:pt>
                <c:pt idx="8">
                  <c:v>7162</c:v>
                </c:pt>
                <c:pt idx="11">
                  <c:v>7442</c:v>
                </c:pt>
                <c:pt idx="14">
                  <c:v>8210</c:v>
                </c:pt>
              </c:numCache>
            </c:numRef>
          </c:val>
          <c:extLst>
            <c:ext xmlns:c16="http://schemas.microsoft.com/office/drawing/2014/chart" uri="{C3380CC4-5D6E-409C-BE32-E72D297353CC}">
              <c16:uniqueId val="{00000002-E812-44FD-8A80-F196099280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35</c:v>
                </c:pt>
                <c:pt idx="3">
                  <c:v>44</c:v>
                </c:pt>
                <c:pt idx="6">
                  <c:v>65</c:v>
                </c:pt>
                <c:pt idx="9">
                  <c:v>0</c:v>
                </c:pt>
                <c:pt idx="12">
                  <c:v>0</c:v>
                </c:pt>
              </c:numCache>
            </c:numRef>
          </c:val>
          <c:extLst>
            <c:ext xmlns:c16="http://schemas.microsoft.com/office/drawing/2014/chart" uri="{C3380CC4-5D6E-409C-BE32-E72D297353CC}">
              <c16:uniqueId val="{00000003-E812-44FD-8A80-F196099280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12-44FD-8A80-F196099280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12-44FD-8A80-F196099280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880</c:v>
                </c:pt>
                <c:pt idx="3">
                  <c:v>805</c:v>
                </c:pt>
                <c:pt idx="6">
                  <c:v>761</c:v>
                </c:pt>
                <c:pt idx="9">
                  <c:v>721</c:v>
                </c:pt>
                <c:pt idx="12">
                  <c:v>481</c:v>
                </c:pt>
              </c:numCache>
            </c:numRef>
          </c:val>
          <c:extLst>
            <c:ext xmlns:c16="http://schemas.microsoft.com/office/drawing/2014/chart" uri="{C3380CC4-5D6E-409C-BE32-E72D297353CC}">
              <c16:uniqueId val="{00000006-E812-44FD-8A80-F196099280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679</c:v>
                </c:pt>
                <c:pt idx="3">
                  <c:v>623</c:v>
                </c:pt>
                <c:pt idx="6">
                  <c:v>571</c:v>
                </c:pt>
                <c:pt idx="9">
                  <c:v>565</c:v>
                </c:pt>
                <c:pt idx="12">
                  <c:v>840</c:v>
                </c:pt>
              </c:numCache>
            </c:numRef>
          </c:val>
          <c:extLst>
            <c:ext xmlns:c16="http://schemas.microsoft.com/office/drawing/2014/chart" uri="{C3380CC4-5D6E-409C-BE32-E72D297353CC}">
              <c16:uniqueId val="{00000007-E812-44FD-8A80-F196099280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1292</c:v>
                </c:pt>
                <c:pt idx="3">
                  <c:v>1325</c:v>
                </c:pt>
                <c:pt idx="6">
                  <c:v>1331</c:v>
                </c:pt>
                <c:pt idx="9">
                  <c:v>1277</c:v>
                </c:pt>
                <c:pt idx="12">
                  <c:v>1176</c:v>
                </c:pt>
              </c:numCache>
            </c:numRef>
          </c:val>
          <c:extLst>
            <c:ext xmlns:c16="http://schemas.microsoft.com/office/drawing/2014/chart" uri="{C3380CC4-5D6E-409C-BE32-E72D297353CC}">
              <c16:uniqueId val="{00000008-E812-44FD-8A80-F196099280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812-44FD-8A80-F196099280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7107</c:v>
                </c:pt>
                <c:pt idx="3">
                  <c:v>7111</c:v>
                </c:pt>
                <c:pt idx="6">
                  <c:v>7217</c:v>
                </c:pt>
                <c:pt idx="9">
                  <c:v>7232</c:v>
                </c:pt>
                <c:pt idx="12">
                  <c:v>7229</c:v>
                </c:pt>
              </c:numCache>
            </c:numRef>
          </c:val>
          <c:extLst>
            <c:ext xmlns:c16="http://schemas.microsoft.com/office/drawing/2014/chart" uri="{C3380CC4-5D6E-409C-BE32-E72D297353CC}">
              <c16:uniqueId val="{0000000A-E812-44FD-8A80-F196099280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12-44FD-8A80-F196099280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2491</c:v>
                </c:pt>
                <c:pt idx="1">
                  <c:v>2422</c:v>
                </c:pt>
                <c:pt idx="2">
                  <c:v>2522</c:v>
                </c:pt>
              </c:numCache>
            </c:numRef>
          </c:val>
          <c:extLst>
            <c:ext xmlns:c16="http://schemas.microsoft.com/office/drawing/2014/chart" uri="{C3380CC4-5D6E-409C-BE32-E72D297353CC}">
              <c16:uniqueId val="{00000000-433D-4FB8-B73B-A262CFC0F7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142</c:v>
                </c:pt>
                <c:pt idx="1">
                  <c:v>143</c:v>
                </c:pt>
                <c:pt idx="2">
                  <c:v>143</c:v>
                </c:pt>
              </c:numCache>
            </c:numRef>
          </c:val>
          <c:extLst>
            <c:ext xmlns:c16="http://schemas.microsoft.com/office/drawing/2014/chart" uri="{C3380CC4-5D6E-409C-BE32-E72D297353CC}">
              <c16:uniqueId val="{00000001-433D-4FB8-B73B-A262CFC0F7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4495</c:v>
                </c:pt>
                <c:pt idx="1">
                  <c:v>4867</c:v>
                </c:pt>
                <c:pt idx="2">
                  <c:v>5546</c:v>
                </c:pt>
              </c:numCache>
            </c:numRef>
          </c:val>
          <c:extLst>
            <c:ext xmlns:c16="http://schemas.microsoft.com/office/drawing/2014/chart" uri="{C3380CC4-5D6E-409C-BE32-E72D297353CC}">
              <c16:uniqueId val="{00000002-433D-4FB8-B73B-A262CFC0F7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{F4818498-691A-4145-9587-976D50E62CFF}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7A1-47C7-B6DA-DE98F83635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{016B0A41-02AE-47EF-94E5-37DA50065C17}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A1-47C7-B6DA-DE98F83635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{9B1A72EA-7B3A-49E9-87A2-DB5D35BF6373}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A1-47C7-B6DA-DE98F83635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{57F69F81-F28B-4BD5-8D44-A835F5E8252A}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A1-47C7-B6DA-DE98F83635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{4C1B08D8-3436-46D7-B38B-D141692B865E}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A1-47C7-B6DA-DE98F83635F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{B1E2D3F1-605A-44E7-8C4B-B508AAEAB8A1}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7A1-47C7-B6DA-DE98F83635F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{50D9F864-A497-4C5A-8C0D-CBECBA4FE202}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7A1-47C7-B6DA-DE98F83635F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{B2B61654-2530-45CB-B614-7DAC7B6FB193}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7A1-47C7-B6DA-DE98F83635F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{ADB2899D-6859-4FCB-836E-36D89677F1CF}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7A1-47C7-B6DA-DE98F83635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c:v>
                </c:pt>
                <c:pt idx="8">
                  <c:v>54.2</c:v>
                </c:pt>
                <c:pt idx="16">
                  <c:v>54.9</c:v>
                </c:pt>
                <c:pt idx="24">
                  <c:v>56.8</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7A1-47C7-B6DA-DE98F83635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{B1B22B4B-3089-47EF-8037-64F2F3B22CD2}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7A1-47C7-B6DA-DE98F83635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{676421A9-8C53-4EF3-B3F5-D1D3E725EB61}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A1-47C7-B6DA-DE98F83635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{5FB55E21-D858-4113-9D5E-BBF46C0A9804}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A1-47C7-B6DA-DE98F83635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{C4AC0D8A-580C-497A-A66F-465EF5E3EC21}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A1-47C7-B6DA-DE98F83635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{26FB807F-FA5A-4EA0-BA21-72901F95801C}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A1-47C7-B6DA-DE98F83635F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{611A349A-3A9A-4523-9CB4-5D1782DB4A8D}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7A1-47C7-B6DA-DE98F83635F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{0548C8F2-6730-4CC5-91FE-55942BAACC20}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7A1-47C7-B6DA-DE98F83635F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{6CE11BD7-5A5A-42F2-A12A-150F50FEA0DF}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7A1-47C7-B6DA-DE98F83635F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{6EF944E6-BC67-49FF-B44E-8DAC5AB3FF47}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7A1-47C7-B6DA-DE98F83635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7A1-47C7-B6DA-DE98F83635F8}"/>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{914363EC-FEA3-42A1-B8A5-98D523B7D58F}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D25-4F9A-9AE5-338B72E303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{CC4E8921-9D2A-42A8-BEC2-E1E8E71AD645}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25-4F9A-9AE5-338B72E303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{D77CF66C-1725-462E-9E1E-D62968C1F37A}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25-4F9A-9AE5-338B72E303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{65F5A8DF-2D1A-4042-A195-AD6CA62F7083}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25-4F9A-9AE5-338B72E303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{71296E67-0867-434F-B2E0-F0589A237A13}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25-4F9A-9AE5-338B72E3038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{4089D5CA-24AF-4157-B4E8-FA656E4547E6}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D25-4F9A-9AE5-338B72E3038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{1D291FF8-A495-49CA-B6C1-4C7CC81BC3B9}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D25-4F9A-9AE5-338B72E3038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{394AC693-F084-4D55-AEB6-79C15B0B5027}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D25-4F9A-9AE5-338B72E3038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{2C595097-D597-4B3C-8363-0013B9A0C0CE}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D25-4F9A-9AE5-338B72E303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7.4</c:v>
                </c:pt>
                <c:pt idx="16">
                  <c:v>7</c:v>
                </c:pt>
                <c:pt idx="24">
                  <c:v>6</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D25-4F9A-9AE5-338B72E303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{487C4B10-BD38-464D-A984-FF208923B8F1}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D25-4F9A-9AE5-338B72E303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{0BED1F5B-1D70-4827-ABCB-D99B0972E615}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25-4F9A-9AE5-338B72E303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{784FC513-DA00-4EBB-BD62-C90EA4495AD5}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25-4F9A-9AE5-338B72E303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{D3848D96-3698-475C-ACED-0193D1161DF2}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25-4F9A-9AE5-338B72E303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{9810D621-2BD4-4D5D-B6BA-78C0B6EDAF1B}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25-4F9A-9AE5-338B72E3038F}"/>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{2DAFFA20-BED8-462F-BAE3-60BC987A262B}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D25-4F9A-9AE5-338B72E3038F}"/>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{85C44135-0F04-4D26-B4CC-ED8D184F19A7}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D25-4F9A-9AE5-338B72E3038F}"/>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{9FC7463B-0C4F-45AE-98B2-C6BC02A45328}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D25-4F9A-9AE5-338B72E3038F}"/>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{2B811142-B747-45E1-86D2-7C16F10B2EC9}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D25-4F9A-9AE5-338B72E303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D25-4F9A-9AE5-338B72E3038F}"/>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公債費については、平成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年度借入の辺地対策事業債が償還終了となったが、平成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年度借入の緊急防災・減災事業債の償還開始に伴い、増額となった。また、組合等が起こした地方債の元利償還金に対する負担金等の減額については、組合の元利償還金の減額によるものである。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現在着工中の普通建設事業及び本格実施が始まる統合中学校建設事業等の大規模事業に係る地方債償還に伴い、元利償還金の増額が見込まれる。事業の優先順位や、年度ごとの実施計画を再考し、新規債発行の抑制や発行時期について検討する。また、繰上償還等を検討し、元利償還金の抑制に努め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前年度に引き続き、充当可能財源が将来負担額を上回り、将来負担比率の分子はマイナスとなった。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現在着工中の普通建設事業及び今後本格実施が始まる統合中学校建設事業等に係る新規債発行により、地方債残高の増加が見込まれるため、新規債発行の抑制や、繰上償還の検討等により、将来負担額の抑制に努める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また、充当可能財源については、基金への計画的な積立により良好な水準が維持されているが、引き続き適正な基金残高を維持できるように努める。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和歌山県印南町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基金全体で最も割合を占めているのは財政調整基金で、その他特定目的基金の中では、安全安心基金及び義務教育施設整備基金となっている。財政調整基金については、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年度において取崩をせず積立を行ったこと、また、学校統合等に向けた義務教育施設整備基金への積立を行ったことにより、増額となっている。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計画的に積立を行いつつ、事業実施に伴う地方債の借入額とのバランスを見ながら基金の活用について検討していく。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基金は、町の安全安心に係る事業全般に活用することを想定した基金である。義務教育施設整備基金は、町内の小中学校、教育施設等の改修・整備に活用する基金である。公共施設等整備基金は、町の公共施設の整備に用いる基金である。福祉基金は、町の社会福祉全般に活用する基金である。ふるさと応援基金は、ふるさと応援寄附金を原資として積立を行い、ふるさと応援寄附金を適正に管理し、運用するための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年度までふるさと応援寄附金を積立てていたが、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ふるさと応援基金が新設され、ふるさと応援寄附金についてはこちらの基金に積立てることなり、これまで積立ててきたふるさと応援寄附金分について取崩を行ったため、減額となった。義務教育施設整備基金については、町内の学校統合を見据えた積立を行ったことにより、大幅に増額となった。また、ふるさと応援基金については、これまで安全安心基金に積立てていたふるさと応援寄附金の積替及び積立を行った。これらにより、その他特定目的基金全体としては、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その他特定目的基金の使途に沿った事業等を勘案し、計画的な積立を行っていく。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基金取崩を行わず、積立を行ったことにより、増額となっている。財政調整基金からの繰入を行わず運営できたことから、現状は健全な財政運営を行えていると言える。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繰上償還や将来返済しなければならない償還額について把握し、積立を行うかどうか検討する。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7,970
113.62
7,086,739
6,767,391
203,389
3,676,791
7,229,045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％で、経年劣化により、特に事業用資産の建物において減価償却累計額が増加し、前年度比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％となった。公共施設等総合管理計画及び個別施設計画に基づき、中学校の統合を目前に控えていることを考慮した上で計画的な修繕を行っていく。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59309</xdr:rowOff>
    </xdr:from>
    <xdr:to>
      <xdr:col>23</xdr:col>
      <xdr:colOff>136525</xdr:colOff>
      <xdr:row>31</xdr:row>
      <xdr:rowOff>160909</xdr:rowOff>
    </xdr:to>
    <xdr:sp macro="" textlink="">
      <xdr:nvSpPr>
        <xdr:cNvPr id="89" name="楕円 88"/>
        <xdr:cNvSpPr/>
      </xdr:nvSpPr>
      <xdr:spPr>
        <a:xfrm>
          <a:off x="47117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82186</xdr:rowOff>
    </xdr:from>
    <xdr:ext cx="405111" cy="259045"/>
    <xdr:sp macro="" textlink="">
      <xdr:nvSpPr>
        <xdr:cNvPr id="90" name="有形固定資産減価償却率該当値テキスト"/>
        <xdr:cNvSpPr txBox="1"/>
      </xdr:nvSpPr>
      <xdr:spPr>
        <a:xfrm>
          <a:off x="4813300" y="599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42037</xdr:rowOff>
    </xdr:from>
    <xdr:to>
      <xdr:col>19</xdr:col>
      <xdr:colOff>187325</xdr:colOff>
      <xdr:row>31</xdr:row>
      <xdr:rowOff>143637</xdr:rowOff>
    </xdr:to>
    <xdr:sp macro="" textlink="">
      <xdr:nvSpPr>
        <xdr:cNvPr id="91" name="楕円 90"/>
        <xdr:cNvSpPr/>
      </xdr:nvSpPr>
      <xdr:spPr>
        <a:xfrm>
          <a:off x="4000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92837</xdr:rowOff>
    </xdr:from>
    <xdr:to>
      <xdr:col>23</xdr:col>
      <xdr:colOff>85725</xdr:colOff>
      <xdr:row>31</xdr:row>
      <xdr:rowOff>110109</xdr:rowOff>
    </xdr:to>
    <xdr:cxnSp macro="">
      <xdr:nvCxnSpPr>
        <xdr:cNvPr id="92" name="直線コネクタ 91"/>
        <xdr:cNvCxnSpPr/>
      </xdr:nvCxnSpPr>
      <xdr:spPr>
        <a:xfrm>
          <a:off x="4051300" y="6179312"/>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1016</xdr:rowOff>
    </xdr:from>
    <xdr:to>
      <xdr:col>15</xdr:col>
      <xdr:colOff>187325</xdr:colOff>
      <xdr:row>31</xdr:row>
      <xdr:rowOff>102616</xdr:rowOff>
    </xdr:to>
    <xdr:sp macro="" textlink="">
      <xdr:nvSpPr>
        <xdr:cNvPr id="93" name="楕円 92"/>
        <xdr:cNvSpPr/>
      </xdr:nvSpPr>
      <xdr:spPr>
        <a:xfrm>
          <a:off x="3238500" y="60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51816</xdr:rowOff>
    </xdr:from>
    <xdr:to>
      <xdr:col>19</xdr:col>
      <xdr:colOff>136525</xdr:colOff>
      <xdr:row>31</xdr:row>
      <xdr:rowOff>92837</xdr:rowOff>
    </xdr:to>
    <xdr:cxnSp macro="">
      <xdr:nvCxnSpPr>
        <xdr:cNvPr id="94" name="直線コネクタ 93"/>
        <xdr:cNvCxnSpPr/>
      </xdr:nvCxnSpPr>
      <xdr:spPr>
        <a:xfrm>
          <a:off x="3289300" y="6138291"/>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157353</xdr:rowOff>
    </xdr:from>
    <xdr:to>
      <xdr:col>11</xdr:col>
      <xdr:colOff>187325</xdr:colOff>
      <xdr:row>31</xdr:row>
      <xdr:rowOff>87503</xdr:rowOff>
    </xdr:to>
    <xdr:sp macro="" textlink="">
      <xdr:nvSpPr>
        <xdr:cNvPr id="95" name="楕円 94"/>
        <xdr:cNvSpPr/>
      </xdr:nvSpPr>
      <xdr:spPr>
        <a:xfrm>
          <a:off x="2476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36703</xdr:rowOff>
    </xdr:from>
    <xdr:to>
      <xdr:col>15</xdr:col>
      <xdr:colOff>136525</xdr:colOff>
      <xdr:row>31</xdr:row>
      <xdr:rowOff>51816</xdr:rowOff>
    </xdr:to>
    <xdr:cxnSp macro="">
      <xdr:nvCxnSpPr>
        <xdr:cNvPr id="96" name="直線コネクタ 95"/>
        <xdr:cNvCxnSpPr/>
      </xdr:nvCxnSpPr>
      <xdr:spPr>
        <a:xfrm>
          <a:off x="2527300" y="612317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97" name="楕円 96"/>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31</xdr:row>
      <xdr:rowOff>36703</xdr:rowOff>
    </xdr:to>
    <xdr:cxnSp macro="">
      <xdr:nvCxnSpPr>
        <xdr:cNvPr id="98" name="直線コネクタ 97"/>
        <xdr:cNvCxnSpPr/>
      </xdr:nvCxnSpPr>
      <xdr:spPr>
        <a:xfrm>
          <a:off x="1765300" y="5989320"/>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160164</xdr:rowOff>
    </xdr:from>
    <xdr:ext cx="405111" cy="259045"/>
    <xdr:sp macro="" textlink="">
      <xdr:nvSpPr>
        <xdr:cNvPr id="103" name="n_1mainValue有形固定資産減価償却率"/>
        <xdr:cNvSpPr txBox="1"/>
      </xdr:nvSpPr>
      <xdr:spPr>
        <a:xfrm>
          <a:off x="3836044" y="590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119143</xdr:rowOff>
    </xdr:from>
    <xdr:ext cx="405111" cy="259045"/>
    <xdr:sp macro="" textlink="">
      <xdr:nvSpPr>
        <xdr:cNvPr id="104" name="n_2mainValue有形固定資産減価償却率"/>
        <xdr:cNvSpPr txBox="1"/>
      </xdr:nvSpPr>
      <xdr:spPr>
        <a:xfrm>
          <a:off x="3086744" y="586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104030</xdr:rowOff>
    </xdr:from>
    <xdr:ext cx="405111" cy="259045"/>
    <xdr:sp macro="" textlink="">
      <xdr:nvSpPr>
        <xdr:cNvPr id="105" name="n_3mainValue有形固定資産減価償却率"/>
        <xdr:cNvSpPr txBox="1"/>
      </xdr:nvSpPr>
      <xdr:spPr>
        <a:xfrm>
          <a:off x="2324744"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6" name="n_4main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全国・県・類似団体平均を大きく下回る良好な数値となっているが、現在着手している統合中学校建設事業・切目橋架替事業・町道上野山線改良事業の大規模事業の本格実施に伴い、地方債発行額の増加及び地方債残高の増加が見込まれるため、今後、債務償還比率の悪化が懸念される。その対策として、有利な財源の確保及び事業費の抑制による地方債の発行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71156</xdr:rowOff>
    </xdr:from>
    <xdr:to>
      <xdr:col>76</xdr:col>
      <xdr:colOff>73025</xdr:colOff>
      <xdr:row>27</xdr:row>
      <xdr:rowOff>1306</xdr:rowOff>
    </xdr:to>
    <xdr:sp macro="" textlink="">
      <xdr:nvSpPr>
        <xdr:cNvPr id="153" name="楕円 152"/>
        <xdr:cNvSpPr/>
      </xdr:nvSpPr>
      <xdr:spPr>
        <a:xfrm>
          <a:off x="14744700" y="53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157533</xdr:rowOff>
    </xdr:from>
    <xdr:ext cx="405111" cy="259045"/>
    <xdr:sp macro="" textlink="">
      <xdr:nvSpPr>
        <xdr:cNvPr id="154" name="債務償還比率該当値テキスト"/>
        <xdr:cNvSpPr txBox="1"/>
      </xdr:nvSpPr>
      <xdr:spPr>
        <a:xfrm>
          <a:off x="14846300" y="5215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156128</xdr:rowOff>
    </xdr:from>
    <xdr:to>
      <xdr:col>72</xdr:col>
      <xdr:colOff>123825</xdr:colOff>
      <xdr:row>27</xdr:row>
      <xdr:rowOff>86278</xdr:rowOff>
    </xdr:to>
    <xdr:sp macro="" textlink="">
      <xdr:nvSpPr>
        <xdr:cNvPr id="155" name="楕円 154"/>
        <xdr:cNvSpPr/>
      </xdr:nvSpPr>
      <xdr:spPr>
        <a:xfrm>
          <a:off x="14033500" y="53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121956</xdr:rowOff>
    </xdr:from>
    <xdr:to>
      <xdr:col>76</xdr:col>
      <xdr:colOff>22225</xdr:colOff>
      <xdr:row>27</xdr:row>
      <xdr:rowOff>35478</xdr:rowOff>
    </xdr:to>
    <xdr:cxnSp macro="">
      <xdr:nvCxnSpPr>
        <xdr:cNvPr id="156" name="直線コネクタ 155"/>
        <xdr:cNvCxnSpPr/>
      </xdr:nvCxnSpPr>
      <xdr:spPr>
        <a:xfrm flipV="1">
          <a:off x="14084300" y="5351181"/>
          <a:ext cx="711200" cy="8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34490</xdr:rowOff>
    </xdr:from>
    <xdr:to>
      <xdr:col>68</xdr:col>
      <xdr:colOff>123825</xdr:colOff>
      <xdr:row>27</xdr:row>
      <xdr:rowOff>136090</xdr:rowOff>
    </xdr:to>
    <xdr:sp macro="" textlink="">
      <xdr:nvSpPr>
        <xdr:cNvPr id="157" name="楕円 156"/>
        <xdr:cNvSpPr/>
      </xdr:nvSpPr>
      <xdr:spPr>
        <a:xfrm>
          <a:off x="13271500" y="54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35478</xdr:rowOff>
    </xdr:from>
    <xdr:to>
      <xdr:col>72</xdr:col>
      <xdr:colOff>73025</xdr:colOff>
      <xdr:row>27</xdr:row>
      <xdr:rowOff>85290</xdr:rowOff>
    </xdr:to>
    <xdr:cxnSp macro="">
      <xdr:nvCxnSpPr>
        <xdr:cNvPr id="158" name="直線コネクタ 157"/>
        <xdr:cNvCxnSpPr/>
      </xdr:nvCxnSpPr>
      <xdr:spPr>
        <a:xfrm flipV="1">
          <a:off x="13322300" y="5436153"/>
          <a:ext cx="762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75665</xdr:rowOff>
    </xdr:from>
    <xdr:to>
      <xdr:col>64</xdr:col>
      <xdr:colOff>123825</xdr:colOff>
      <xdr:row>28</xdr:row>
      <xdr:rowOff>5815</xdr:rowOff>
    </xdr:to>
    <xdr:sp macro="" textlink="">
      <xdr:nvSpPr>
        <xdr:cNvPr id="159" name="楕円 158"/>
        <xdr:cNvSpPr/>
      </xdr:nvSpPr>
      <xdr:spPr>
        <a:xfrm>
          <a:off x="12509500" y="54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85290</xdr:rowOff>
    </xdr:from>
    <xdr:to>
      <xdr:col>68</xdr:col>
      <xdr:colOff>73025</xdr:colOff>
      <xdr:row>27</xdr:row>
      <xdr:rowOff>126465</xdr:rowOff>
    </xdr:to>
    <xdr:cxnSp macro="">
      <xdr:nvCxnSpPr>
        <xdr:cNvPr id="160" name="直線コネクタ 159"/>
        <xdr:cNvCxnSpPr/>
      </xdr:nvCxnSpPr>
      <xdr:spPr>
        <a:xfrm flipV="1">
          <a:off x="12560300" y="5485965"/>
          <a:ext cx="762000" cy="4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108975</xdr:rowOff>
    </xdr:from>
    <xdr:to>
      <xdr:col>60</xdr:col>
      <xdr:colOff>123825</xdr:colOff>
      <xdr:row>28</xdr:row>
      <xdr:rowOff>39125</xdr:rowOff>
    </xdr:to>
    <xdr:sp macro="" textlink="">
      <xdr:nvSpPr>
        <xdr:cNvPr id="161" name="楕円 160"/>
        <xdr:cNvSpPr/>
      </xdr:nvSpPr>
      <xdr:spPr>
        <a:xfrm>
          <a:off x="11747500" y="55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126465</xdr:rowOff>
    </xdr:from>
    <xdr:to>
      <xdr:col>64</xdr:col>
      <xdr:colOff>73025</xdr:colOff>
      <xdr:row>27</xdr:row>
      <xdr:rowOff>159775</xdr:rowOff>
    </xdr:to>
    <xdr:cxnSp macro="">
      <xdr:nvCxnSpPr>
        <xdr:cNvPr id="162" name="直線コネクタ 161"/>
        <xdr:cNvCxnSpPr/>
      </xdr:nvCxnSpPr>
      <xdr:spPr>
        <a:xfrm flipV="1">
          <a:off x="11798300" y="5527140"/>
          <a:ext cx="762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xdr:cNvSpPr txBox="1"/>
      </xdr:nvSpPr>
      <xdr:spPr>
        <a:xfrm>
          <a:off x="13836727" y="59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xdr:cNvSpPr txBox="1"/>
      </xdr:nvSpPr>
      <xdr:spPr>
        <a:xfrm>
          <a:off x="13087427" y="592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xdr:cNvSpPr txBox="1"/>
      </xdr:nvSpPr>
      <xdr:spPr>
        <a:xfrm>
          <a:off x="11563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102805</xdr:rowOff>
    </xdr:from>
    <xdr:ext cx="469744" cy="259045"/>
    <xdr:sp macro="" textlink="">
      <xdr:nvSpPr>
        <xdr:cNvPr id="167" name="n_1mainValue債務償還比率"/>
        <xdr:cNvSpPr txBox="1"/>
      </xdr:nvSpPr>
      <xdr:spPr>
        <a:xfrm>
          <a:off x="13836727" y="516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152617</xdr:rowOff>
    </xdr:from>
    <xdr:ext cx="469744" cy="259045"/>
    <xdr:sp macro="" textlink="">
      <xdr:nvSpPr>
        <xdr:cNvPr id="168" name="n_2mainValue債務償還比率"/>
        <xdr:cNvSpPr txBox="1"/>
      </xdr:nvSpPr>
      <xdr:spPr>
        <a:xfrm>
          <a:off x="13087427" y="52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22342</xdr:rowOff>
    </xdr:from>
    <xdr:ext cx="469744" cy="259045"/>
    <xdr:sp macro="" textlink="">
      <xdr:nvSpPr>
        <xdr:cNvPr id="169" name="n_3mainValue債務償還比率"/>
        <xdr:cNvSpPr txBox="1"/>
      </xdr:nvSpPr>
      <xdr:spPr>
        <a:xfrm>
          <a:off x="12325427" y="525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55652</xdr:rowOff>
    </xdr:from>
    <xdr:ext cx="469744" cy="259045"/>
    <xdr:sp macro="" textlink="">
      <xdr:nvSpPr>
        <xdr:cNvPr id="170" name="n_4mainValue債務償還比率"/>
        <xdr:cNvSpPr txBox="1"/>
      </xdr:nvSpPr>
      <xdr:spPr>
        <a:xfrm>
          <a:off x="11563427" y="52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7,970
113.62
7,086,739
6,767,391
203,389
3,676,791
7,229,045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4" name="楕円 73"/>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71137</xdr:rowOff>
    </xdr:from>
    <xdr:ext cx="405111" cy="259045"/>
    <xdr:sp macro="" textlink="">
      <xdr:nvSpPr>
        <xdr:cNvPr id="75" name="【道路】&#10;有形固定資産減価償却率該当値テキスト"/>
        <xdr:cNvSpPr txBox="1"/>
      </xdr:nvSpPr>
      <xdr:spPr>
        <a:xfrm>
          <a:off x="46736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99060</xdr:rowOff>
    </xdr:to>
    <xdr:cxnSp macro="">
      <xdr:nvCxnSpPr>
        <xdr:cNvPr id="77" name="直線コネクタ 76"/>
        <xdr:cNvCxnSpPr/>
      </xdr:nvCxnSpPr>
      <xdr:spPr>
        <a:xfrm>
          <a:off x="3797300" y="659783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46627</xdr:rowOff>
    </xdr:from>
    <xdr:to>
      <xdr:col>15</xdr:col>
      <xdr:colOff>101600</xdr:colOff>
      <xdr:row>38</xdr:row>
      <xdr:rowOff>148227</xdr:rowOff>
    </xdr:to>
    <xdr:sp macro="" textlink="">
      <xdr:nvSpPr>
        <xdr:cNvPr id="78" name="楕円 77"/>
        <xdr:cNvSpPr/>
      </xdr:nvSpPr>
      <xdr:spPr>
        <a:xfrm>
          <a:off x="2857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97427</xdr:rowOff>
    </xdr:to>
    <xdr:cxnSp macro="">
      <xdr:nvCxnSpPr>
        <xdr:cNvPr id="79" name="直線コネクタ 78"/>
        <xdr:cNvCxnSpPr/>
      </xdr:nvCxnSpPr>
      <xdr:spPr>
        <a:xfrm flipV="1">
          <a:off x="2908300" y="65978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xdr:rowOff>
    </xdr:from>
    <xdr:to>
      <xdr:col>10</xdr:col>
      <xdr:colOff>165100</xdr:colOff>
      <xdr:row>38</xdr:row>
      <xdr:rowOff>113937</xdr:rowOff>
    </xdr:to>
    <xdr:sp macro="" textlink="">
      <xdr:nvSpPr>
        <xdr:cNvPr id="80" name="楕円 79"/>
        <xdr:cNvSpPr/>
      </xdr:nvSpPr>
      <xdr:spPr>
        <a:xfrm>
          <a:off x="1968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63137</xdr:rowOff>
    </xdr:from>
    <xdr:to>
      <xdr:col>15</xdr:col>
      <xdr:colOff>50800</xdr:colOff>
      <xdr:row>38</xdr:row>
      <xdr:rowOff>97427</xdr:rowOff>
    </xdr:to>
    <xdr:cxnSp macro="">
      <xdr:nvCxnSpPr>
        <xdr:cNvPr id="81" name="直線コネクタ 80"/>
        <xdr:cNvCxnSpPr/>
      </xdr:nvCxnSpPr>
      <xdr:spPr>
        <a:xfrm>
          <a:off x="2019300" y="65782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15603</xdr:rowOff>
    </xdr:from>
    <xdr:to>
      <xdr:col>6</xdr:col>
      <xdr:colOff>38100</xdr:colOff>
      <xdr:row>38</xdr:row>
      <xdr:rowOff>117203</xdr:rowOff>
    </xdr:to>
    <xdr:sp macro="" textlink="">
      <xdr:nvSpPr>
        <xdr:cNvPr id="82" name="楕円 81"/>
        <xdr:cNvSpPr/>
      </xdr:nvSpPr>
      <xdr:spPr>
        <a:xfrm>
          <a:off x="1079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63137</xdr:rowOff>
    </xdr:from>
    <xdr:to>
      <xdr:col>10</xdr:col>
      <xdr:colOff>114300</xdr:colOff>
      <xdr:row>38</xdr:row>
      <xdr:rowOff>66403</xdr:rowOff>
    </xdr:to>
    <xdr:cxnSp macro="">
      <xdr:nvCxnSpPr>
        <xdr:cNvPr id="83" name="直線コネクタ 82"/>
        <xdr:cNvCxnSpPr/>
      </xdr:nvCxnSpPr>
      <xdr:spPr>
        <a:xfrm flipV="1">
          <a:off x="1130300" y="65782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150058</xdr:rowOff>
    </xdr:from>
    <xdr:ext cx="405111" cy="259045"/>
    <xdr:sp macro="" textlink="">
      <xdr:nvSpPr>
        <xdr:cNvPr id="88" name="n_1mainValue【道路】&#10;有形固定資産減価償却率"/>
        <xdr:cNvSpPr txBox="1"/>
      </xdr:nvSpPr>
      <xdr:spPr>
        <a:xfrm>
          <a:off x="3582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9" name="n_2main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130464</xdr:rowOff>
    </xdr:from>
    <xdr:ext cx="405111" cy="259045"/>
    <xdr:sp macro="" textlink="">
      <xdr:nvSpPr>
        <xdr:cNvPr id="90" name="n_3mainValue【道路】&#10;有形固定資産減価償却率"/>
        <xdr:cNvSpPr txBox="1"/>
      </xdr:nvSpPr>
      <xdr:spPr>
        <a:xfrm>
          <a:off x="181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133730</xdr:rowOff>
    </xdr:from>
    <xdr:ext cx="405111" cy="259045"/>
    <xdr:sp macro="" textlink="">
      <xdr:nvSpPr>
        <xdr:cNvPr id="91" name="n_4mainValue【道路】&#10;有形固定資産減価償却率"/>
        <xdr:cNvSpPr txBox="1"/>
      </xdr:nvSpPr>
      <xdr:spPr>
        <a:xfrm>
          <a:off x="927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112137</xdr:rowOff>
    </xdr:from>
    <xdr:to>
      <xdr:col>55</xdr:col>
      <xdr:colOff>50800</xdr:colOff>
      <xdr:row>42</xdr:row>
      <xdr:rowOff>42287</xdr:rowOff>
    </xdr:to>
    <xdr:sp macro="" textlink="">
      <xdr:nvSpPr>
        <xdr:cNvPr id="131" name="楕円 130"/>
        <xdr:cNvSpPr/>
      </xdr:nvSpPr>
      <xdr:spPr>
        <a:xfrm>
          <a:off x="10426700" y="71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113309</xdr:rowOff>
    </xdr:from>
    <xdr:to>
      <xdr:col>50</xdr:col>
      <xdr:colOff>165100</xdr:colOff>
      <xdr:row>42</xdr:row>
      <xdr:rowOff>43459</xdr:rowOff>
    </xdr:to>
    <xdr:sp macro="" textlink="">
      <xdr:nvSpPr>
        <xdr:cNvPr id="133" name="楕円 132"/>
        <xdr:cNvSpPr/>
      </xdr:nvSpPr>
      <xdr:spPr>
        <a:xfrm>
          <a:off x="9588500" y="71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162937</xdr:rowOff>
    </xdr:from>
    <xdr:to>
      <xdr:col>55</xdr:col>
      <xdr:colOff>0</xdr:colOff>
      <xdr:row>41</xdr:row>
      <xdr:rowOff>164109</xdr:rowOff>
    </xdr:to>
    <xdr:cxnSp macro="">
      <xdr:nvCxnSpPr>
        <xdr:cNvPr id="134" name="直線コネクタ 133"/>
        <xdr:cNvCxnSpPr/>
      </xdr:nvCxnSpPr>
      <xdr:spPr>
        <a:xfrm flipV="1">
          <a:off x="9639300" y="7192387"/>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113512</xdr:rowOff>
    </xdr:from>
    <xdr:to>
      <xdr:col>46</xdr:col>
      <xdr:colOff>38100</xdr:colOff>
      <xdr:row>42</xdr:row>
      <xdr:rowOff>43662</xdr:rowOff>
    </xdr:to>
    <xdr:sp macro="" textlink="">
      <xdr:nvSpPr>
        <xdr:cNvPr id="135" name="楕円 134"/>
        <xdr:cNvSpPr/>
      </xdr:nvSpPr>
      <xdr:spPr>
        <a:xfrm>
          <a:off x="8699500" y="71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164109</xdr:rowOff>
    </xdr:from>
    <xdr:to>
      <xdr:col>50</xdr:col>
      <xdr:colOff>114300</xdr:colOff>
      <xdr:row>41</xdr:row>
      <xdr:rowOff>164312</xdr:rowOff>
    </xdr:to>
    <xdr:cxnSp macro="">
      <xdr:nvCxnSpPr>
        <xdr:cNvPr id="136" name="直線コネクタ 135"/>
        <xdr:cNvCxnSpPr/>
      </xdr:nvCxnSpPr>
      <xdr:spPr>
        <a:xfrm flipV="1">
          <a:off x="8750300" y="7193559"/>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114109</xdr:rowOff>
    </xdr:from>
    <xdr:to>
      <xdr:col>41</xdr:col>
      <xdr:colOff>101600</xdr:colOff>
      <xdr:row>42</xdr:row>
      <xdr:rowOff>44259</xdr:rowOff>
    </xdr:to>
    <xdr:sp macro="" textlink="">
      <xdr:nvSpPr>
        <xdr:cNvPr id="137" name="楕円 136"/>
        <xdr:cNvSpPr/>
      </xdr:nvSpPr>
      <xdr:spPr>
        <a:xfrm>
          <a:off x="7810500" y="714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164312</xdr:rowOff>
    </xdr:from>
    <xdr:to>
      <xdr:col>45</xdr:col>
      <xdr:colOff>177800</xdr:colOff>
      <xdr:row>41</xdr:row>
      <xdr:rowOff>164909</xdr:rowOff>
    </xdr:to>
    <xdr:cxnSp macro="">
      <xdr:nvCxnSpPr>
        <xdr:cNvPr id="138" name="直線コネクタ 137"/>
        <xdr:cNvCxnSpPr/>
      </xdr:nvCxnSpPr>
      <xdr:spPr>
        <a:xfrm flipV="1">
          <a:off x="7861300" y="7193762"/>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79958</xdr:rowOff>
    </xdr:from>
    <xdr:to>
      <xdr:col>36</xdr:col>
      <xdr:colOff>165100</xdr:colOff>
      <xdr:row>42</xdr:row>
      <xdr:rowOff>10108</xdr:rowOff>
    </xdr:to>
    <xdr:sp macro="" textlink="">
      <xdr:nvSpPr>
        <xdr:cNvPr id="139" name="楕円 138"/>
        <xdr:cNvSpPr/>
      </xdr:nvSpPr>
      <xdr:spPr>
        <a:xfrm>
          <a:off x="6921500" y="71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130758</xdr:rowOff>
    </xdr:from>
    <xdr:to>
      <xdr:col>41</xdr:col>
      <xdr:colOff>50800</xdr:colOff>
      <xdr:row>41</xdr:row>
      <xdr:rowOff>164909</xdr:rowOff>
    </xdr:to>
    <xdr:cxnSp macro="">
      <xdr:nvCxnSpPr>
        <xdr:cNvPr id="140" name="直線コネクタ 139"/>
        <xdr:cNvCxnSpPr/>
      </xdr:nvCxnSpPr>
      <xdr:spPr>
        <a:xfrm>
          <a:off x="6972300" y="7160208"/>
          <a:ext cx="889000" cy="3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7068</xdr:rowOff>
    </xdr:from>
    <xdr:ext cx="534377" cy="259045"/>
    <xdr:sp macro="" textlink="">
      <xdr:nvSpPr>
        <xdr:cNvPr id="144" name="n_4aveValue【道路】&#10;一人当たり延長"/>
        <xdr:cNvSpPr txBox="1"/>
      </xdr:nvSpPr>
      <xdr:spPr>
        <a:xfrm>
          <a:off x="6705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34586</xdr:rowOff>
    </xdr:from>
    <xdr:ext cx="534377" cy="259045"/>
    <xdr:sp macro="" textlink="">
      <xdr:nvSpPr>
        <xdr:cNvPr id="145" name="n_1mainValue【道路】&#10;一人当たり延長"/>
        <xdr:cNvSpPr txBox="1"/>
      </xdr:nvSpPr>
      <xdr:spPr>
        <a:xfrm>
          <a:off x="9359411" y="723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34789</xdr:rowOff>
    </xdr:from>
    <xdr:ext cx="534377" cy="259045"/>
    <xdr:sp macro="" textlink="">
      <xdr:nvSpPr>
        <xdr:cNvPr id="146" name="n_2mainValue【道路】&#10;一人当たり延長"/>
        <xdr:cNvSpPr txBox="1"/>
      </xdr:nvSpPr>
      <xdr:spPr>
        <a:xfrm>
          <a:off x="8483111" y="723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35386</xdr:rowOff>
    </xdr:from>
    <xdr:ext cx="534377" cy="259045"/>
    <xdr:sp macro="" textlink="">
      <xdr:nvSpPr>
        <xdr:cNvPr id="147" name="n_3mainValue【道路】&#10;一人当たり延長"/>
        <xdr:cNvSpPr txBox="1"/>
      </xdr:nvSpPr>
      <xdr:spPr>
        <a:xfrm>
          <a:off x="7594111" y="72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26635</xdr:rowOff>
    </xdr:from>
    <xdr:ext cx="534377" cy="259045"/>
    <xdr:sp macro="" textlink="">
      <xdr:nvSpPr>
        <xdr:cNvPr id="148" name="n_4mainValue【道路】&#10;一人当たり延長"/>
        <xdr:cNvSpPr txBox="1"/>
      </xdr:nvSpPr>
      <xdr:spPr>
        <a:xfrm>
          <a:off x="6705111" y="68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150041</xdr:rowOff>
    </xdr:from>
    <xdr:to>
      <xdr:col>24</xdr:col>
      <xdr:colOff>114300</xdr:colOff>
      <xdr:row>60</xdr:row>
      <xdr:rowOff>80191</xdr:rowOff>
    </xdr:to>
    <xdr:sp macro="" textlink="">
      <xdr:nvSpPr>
        <xdr:cNvPr id="190" name="楕円 189"/>
        <xdr:cNvSpPr/>
      </xdr:nvSpPr>
      <xdr:spPr>
        <a:xfrm>
          <a:off x="4584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1468</xdr:rowOff>
    </xdr:from>
    <xdr:ext cx="405111" cy="259045"/>
    <xdr:sp macro="" textlink="">
      <xdr:nvSpPr>
        <xdr:cNvPr id="191" name="【橋りょう・トンネル】&#10;有形固定資産減価償却率該当値テキスト"/>
        <xdr:cNvSpPr txBox="1"/>
      </xdr:nvSpPr>
      <xdr:spPr>
        <a:xfrm>
          <a:off x="4673600" y="1011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92" name="楕円 191"/>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29391</xdr:rowOff>
    </xdr:to>
    <xdr:cxnSp macro="">
      <xdr:nvCxnSpPr>
        <xdr:cNvPr id="193" name="直線コネクタ 192"/>
        <xdr:cNvCxnSpPr/>
      </xdr:nvCxnSpPr>
      <xdr:spPr>
        <a:xfrm>
          <a:off x="3797300" y="1029353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194" name="楕円 193"/>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16328</xdr:rowOff>
    </xdr:to>
    <xdr:cxnSp macro="">
      <xdr:nvCxnSpPr>
        <xdr:cNvPr id="195" name="直線コネクタ 194"/>
        <xdr:cNvCxnSpPr/>
      </xdr:nvCxnSpPr>
      <xdr:spPr>
        <a:xfrm flipV="1">
          <a:off x="2908300" y="102935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105954</xdr:rowOff>
    </xdr:from>
    <xdr:to>
      <xdr:col>10</xdr:col>
      <xdr:colOff>165100</xdr:colOff>
      <xdr:row>60</xdr:row>
      <xdr:rowOff>36104</xdr:rowOff>
    </xdr:to>
    <xdr:sp macro="" textlink="">
      <xdr:nvSpPr>
        <xdr:cNvPr id="196" name="楕円 195"/>
        <xdr:cNvSpPr/>
      </xdr:nvSpPr>
      <xdr:spPr>
        <a:xfrm>
          <a:off x="1968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156754</xdr:rowOff>
    </xdr:from>
    <xdr:to>
      <xdr:col>15</xdr:col>
      <xdr:colOff>50800</xdr:colOff>
      <xdr:row>60</xdr:row>
      <xdr:rowOff>16328</xdr:rowOff>
    </xdr:to>
    <xdr:cxnSp macro="">
      <xdr:nvCxnSpPr>
        <xdr:cNvPr id="197" name="直線コネクタ 196"/>
        <xdr:cNvCxnSpPr/>
      </xdr:nvCxnSpPr>
      <xdr:spPr>
        <a:xfrm>
          <a:off x="2019300" y="102723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76563</xdr:rowOff>
    </xdr:from>
    <xdr:to>
      <xdr:col>6</xdr:col>
      <xdr:colOff>38100</xdr:colOff>
      <xdr:row>60</xdr:row>
      <xdr:rowOff>6713</xdr:rowOff>
    </xdr:to>
    <xdr:sp macro="" textlink="">
      <xdr:nvSpPr>
        <xdr:cNvPr id="198" name="楕円 197"/>
        <xdr:cNvSpPr/>
      </xdr:nvSpPr>
      <xdr:spPr>
        <a:xfrm>
          <a:off x="1079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127363</xdr:rowOff>
    </xdr:from>
    <xdr:to>
      <xdr:col>10</xdr:col>
      <xdr:colOff>114300</xdr:colOff>
      <xdr:row>59</xdr:row>
      <xdr:rowOff>156754</xdr:rowOff>
    </xdr:to>
    <xdr:cxnSp macro="">
      <xdr:nvCxnSpPr>
        <xdr:cNvPr id="199" name="直線コネクタ 198"/>
        <xdr:cNvCxnSpPr/>
      </xdr:nvCxnSpPr>
      <xdr:spPr>
        <a:xfrm>
          <a:off x="1130300" y="102429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73858</xdr:rowOff>
    </xdr:from>
    <xdr:ext cx="405111" cy="259045"/>
    <xdr:sp macro="" textlink="">
      <xdr:nvSpPr>
        <xdr:cNvPr id="204" name="n_1mainValue【橋りょう・トンネル】&#10;有形固定資産減価償却率"/>
        <xdr:cNvSpPr txBox="1"/>
      </xdr:nvSpPr>
      <xdr:spPr>
        <a:xfrm>
          <a:off x="3582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83655</xdr:rowOff>
    </xdr:from>
    <xdr:ext cx="405111" cy="259045"/>
    <xdr:sp macro="" textlink="">
      <xdr:nvSpPr>
        <xdr:cNvPr id="205" name="n_2mainValue【橋りょう・トンネル】&#10;有形固定資産減価償却率"/>
        <xdr:cNvSpPr txBox="1"/>
      </xdr:nvSpPr>
      <xdr:spPr>
        <a:xfrm>
          <a:off x="2705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52631</xdr:rowOff>
    </xdr:from>
    <xdr:ext cx="405111" cy="259045"/>
    <xdr:sp macro="" textlink="">
      <xdr:nvSpPr>
        <xdr:cNvPr id="206" name="n_3mainValue【橋りょう・トンネル】&#10;有形固定資産減価償却率"/>
        <xdr:cNvSpPr txBox="1"/>
      </xdr:nvSpPr>
      <xdr:spPr>
        <a:xfrm>
          <a:off x="1816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23240</xdr:rowOff>
    </xdr:from>
    <xdr:ext cx="405111" cy="259045"/>
    <xdr:sp macro="" textlink="">
      <xdr:nvSpPr>
        <xdr:cNvPr id="207" name="n_4mainValue【橋りょう・トンネル】&#10;有形固定資産減価償却率"/>
        <xdr:cNvSpPr txBox="1"/>
      </xdr:nvSpPr>
      <xdr:spPr>
        <a:xfrm>
          <a:off x="927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140230</xdr:rowOff>
    </xdr:from>
    <xdr:to>
      <xdr:col>55</xdr:col>
      <xdr:colOff>50800</xdr:colOff>
      <xdr:row>62</xdr:row>
      <xdr:rowOff>70380</xdr:rowOff>
    </xdr:to>
    <xdr:sp macro="" textlink="">
      <xdr:nvSpPr>
        <xdr:cNvPr id="245" name="楕円 244"/>
        <xdr:cNvSpPr/>
      </xdr:nvSpPr>
      <xdr:spPr>
        <a:xfrm>
          <a:off x="10426700" y="1059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118657</xdr:rowOff>
    </xdr:from>
    <xdr:ext cx="599010" cy="259045"/>
    <xdr:sp macro="" textlink="">
      <xdr:nvSpPr>
        <xdr:cNvPr id="246" name="【橋りょう・トンネル】&#10;一人当たり有形固定資産（償却資産）額該当値テキスト"/>
        <xdr:cNvSpPr txBox="1"/>
      </xdr:nvSpPr>
      <xdr:spPr>
        <a:xfrm>
          <a:off x="10515600" y="1057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147122</xdr:rowOff>
    </xdr:from>
    <xdr:to>
      <xdr:col>50</xdr:col>
      <xdr:colOff>165100</xdr:colOff>
      <xdr:row>62</xdr:row>
      <xdr:rowOff>77272</xdr:rowOff>
    </xdr:to>
    <xdr:sp macro="" textlink="">
      <xdr:nvSpPr>
        <xdr:cNvPr id="247" name="楕円 246"/>
        <xdr:cNvSpPr/>
      </xdr:nvSpPr>
      <xdr:spPr>
        <a:xfrm>
          <a:off x="9588500" y="106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19580</xdr:rowOff>
    </xdr:from>
    <xdr:to>
      <xdr:col>55</xdr:col>
      <xdr:colOff>0</xdr:colOff>
      <xdr:row>62</xdr:row>
      <xdr:rowOff>26472</xdr:rowOff>
    </xdr:to>
    <xdr:cxnSp macro="">
      <xdr:nvCxnSpPr>
        <xdr:cNvPr id="248" name="直線コネクタ 247"/>
        <xdr:cNvCxnSpPr/>
      </xdr:nvCxnSpPr>
      <xdr:spPr>
        <a:xfrm flipV="1">
          <a:off x="9639300" y="10649480"/>
          <a:ext cx="8382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165771</xdr:rowOff>
    </xdr:from>
    <xdr:to>
      <xdr:col>46</xdr:col>
      <xdr:colOff>38100</xdr:colOff>
      <xdr:row>62</xdr:row>
      <xdr:rowOff>95921</xdr:rowOff>
    </xdr:to>
    <xdr:sp macro="" textlink="">
      <xdr:nvSpPr>
        <xdr:cNvPr id="249" name="楕円 248"/>
        <xdr:cNvSpPr/>
      </xdr:nvSpPr>
      <xdr:spPr>
        <a:xfrm>
          <a:off x="8699500" y="106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26472</xdr:rowOff>
    </xdr:from>
    <xdr:to>
      <xdr:col>50</xdr:col>
      <xdr:colOff>114300</xdr:colOff>
      <xdr:row>62</xdr:row>
      <xdr:rowOff>45121</xdr:rowOff>
    </xdr:to>
    <xdr:cxnSp macro="">
      <xdr:nvCxnSpPr>
        <xdr:cNvPr id="250" name="直線コネクタ 249"/>
        <xdr:cNvCxnSpPr/>
      </xdr:nvCxnSpPr>
      <xdr:spPr>
        <a:xfrm flipV="1">
          <a:off x="8750300" y="10656372"/>
          <a:ext cx="8890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169707</xdr:rowOff>
    </xdr:from>
    <xdr:to>
      <xdr:col>41</xdr:col>
      <xdr:colOff>101600</xdr:colOff>
      <xdr:row>62</xdr:row>
      <xdr:rowOff>99857</xdr:rowOff>
    </xdr:to>
    <xdr:sp macro="" textlink="">
      <xdr:nvSpPr>
        <xdr:cNvPr id="251" name="楕円 250"/>
        <xdr:cNvSpPr/>
      </xdr:nvSpPr>
      <xdr:spPr>
        <a:xfrm>
          <a:off x="7810500" y="106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45121</xdr:rowOff>
    </xdr:from>
    <xdr:to>
      <xdr:col>45</xdr:col>
      <xdr:colOff>177800</xdr:colOff>
      <xdr:row>62</xdr:row>
      <xdr:rowOff>49057</xdr:rowOff>
    </xdr:to>
    <xdr:cxnSp macro="">
      <xdr:nvCxnSpPr>
        <xdr:cNvPr id="252" name="直線コネクタ 251"/>
        <xdr:cNvCxnSpPr/>
      </xdr:nvCxnSpPr>
      <xdr:spPr>
        <a:xfrm flipV="1">
          <a:off x="7861300" y="10675021"/>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812</xdr:rowOff>
    </xdr:from>
    <xdr:to>
      <xdr:col>36</xdr:col>
      <xdr:colOff>165100</xdr:colOff>
      <xdr:row>62</xdr:row>
      <xdr:rowOff>102412</xdr:rowOff>
    </xdr:to>
    <xdr:sp macro="" textlink="">
      <xdr:nvSpPr>
        <xdr:cNvPr id="253" name="楕円 252"/>
        <xdr:cNvSpPr/>
      </xdr:nvSpPr>
      <xdr:spPr>
        <a:xfrm>
          <a:off x="6921500" y="106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49057</xdr:rowOff>
    </xdr:from>
    <xdr:to>
      <xdr:col>41</xdr:col>
      <xdr:colOff>50800</xdr:colOff>
      <xdr:row>62</xdr:row>
      <xdr:rowOff>51612</xdr:rowOff>
    </xdr:to>
    <xdr:cxnSp macro="">
      <xdr:nvCxnSpPr>
        <xdr:cNvPr id="254" name="直線コネクタ 253"/>
        <xdr:cNvCxnSpPr/>
      </xdr:nvCxnSpPr>
      <xdr:spPr>
        <a:xfrm flipV="1">
          <a:off x="6972300" y="10678957"/>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68399</xdr:rowOff>
    </xdr:from>
    <xdr:ext cx="599010" cy="259045"/>
    <xdr:sp macro="" textlink="">
      <xdr:nvSpPr>
        <xdr:cNvPr id="259" name="n_1mainValue【橋りょう・トンネル】&#10;一人当たり有形固定資産（償却資産）額"/>
        <xdr:cNvSpPr txBox="1"/>
      </xdr:nvSpPr>
      <xdr:spPr>
        <a:xfrm>
          <a:off x="9327095" y="1069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87048</xdr:rowOff>
    </xdr:from>
    <xdr:ext cx="599010" cy="259045"/>
    <xdr:sp macro="" textlink="">
      <xdr:nvSpPr>
        <xdr:cNvPr id="260" name="n_2mainValue【橋りょう・トンネル】&#10;一人当たり有形固定資産（償却資産）額"/>
        <xdr:cNvSpPr txBox="1"/>
      </xdr:nvSpPr>
      <xdr:spPr>
        <a:xfrm>
          <a:off x="8450795" y="1071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90984</xdr:rowOff>
    </xdr:from>
    <xdr:ext cx="599010" cy="259045"/>
    <xdr:sp macro="" textlink="">
      <xdr:nvSpPr>
        <xdr:cNvPr id="261" name="n_3mainValue【橋りょう・トンネル】&#10;一人当たり有形固定資産（償却資産）額"/>
        <xdr:cNvSpPr txBox="1"/>
      </xdr:nvSpPr>
      <xdr:spPr>
        <a:xfrm>
          <a:off x="7561795" y="1072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93539</xdr:rowOff>
    </xdr:from>
    <xdr:ext cx="599010" cy="259045"/>
    <xdr:sp macro="" textlink="">
      <xdr:nvSpPr>
        <xdr:cNvPr id="262" name="n_4mainValue【橋りょう・トンネル】&#10;一人当たり有形固定資産（償却資産）額"/>
        <xdr:cNvSpPr txBox="1"/>
      </xdr:nvSpPr>
      <xdr:spPr>
        <a:xfrm>
          <a:off x="6672795" y="1072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145414</xdr:rowOff>
    </xdr:from>
    <xdr:to>
      <xdr:col>24</xdr:col>
      <xdr:colOff>114300</xdr:colOff>
      <xdr:row>80</xdr:row>
      <xdr:rowOff>75564</xdr:rowOff>
    </xdr:to>
    <xdr:sp macro="" textlink="">
      <xdr:nvSpPr>
        <xdr:cNvPr id="303" name="楕円 302"/>
        <xdr:cNvSpPr/>
      </xdr:nvSpPr>
      <xdr:spPr>
        <a:xfrm>
          <a:off x="4584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168291</xdr:rowOff>
    </xdr:from>
    <xdr:ext cx="405111" cy="259045"/>
    <xdr:sp macro="" textlink="">
      <xdr:nvSpPr>
        <xdr:cNvPr id="304" name="【公営住宅】&#10;有形固定資産減価償却率該当値テキスト"/>
        <xdr:cNvSpPr txBox="1"/>
      </xdr:nvSpPr>
      <xdr:spPr>
        <a:xfrm>
          <a:off x="46736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74930</xdr:rowOff>
    </xdr:from>
    <xdr:to>
      <xdr:col>20</xdr:col>
      <xdr:colOff>38100</xdr:colOff>
      <xdr:row>80</xdr:row>
      <xdr:rowOff>5080</xdr:rowOff>
    </xdr:to>
    <xdr:sp macro="" textlink="">
      <xdr:nvSpPr>
        <xdr:cNvPr id="305" name="楕円 304"/>
        <xdr:cNvSpPr/>
      </xdr:nvSpPr>
      <xdr:spPr>
        <a:xfrm>
          <a:off x="3746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125730</xdr:rowOff>
    </xdr:from>
    <xdr:to>
      <xdr:col>24</xdr:col>
      <xdr:colOff>63500</xdr:colOff>
      <xdr:row>80</xdr:row>
      <xdr:rowOff>24764</xdr:rowOff>
    </xdr:to>
    <xdr:cxnSp macro="">
      <xdr:nvCxnSpPr>
        <xdr:cNvPr id="306" name="直線コネクタ 305"/>
        <xdr:cNvCxnSpPr/>
      </xdr:nvCxnSpPr>
      <xdr:spPr>
        <a:xfrm>
          <a:off x="3797300" y="13670280"/>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118745</xdr:rowOff>
    </xdr:from>
    <xdr:to>
      <xdr:col>15</xdr:col>
      <xdr:colOff>101600</xdr:colOff>
      <xdr:row>80</xdr:row>
      <xdr:rowOff>48895</xdr:rowOff>
    </xdr:to>
    <xdr:sp macro="" textlink="">
      <xdr:nvSpPr>
        <xdr:cNvPr id="307" name="楕円 306"/>
        <xdr:cNvSpPr/>
      </xdr:nvSpPr>
      <xdr:spPr>
        <a:xfrm>
          <a:off x="2857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125730</xdr:rowOff>
    </xdr:from>
    <xdr:to>
      <xdr:col>19</xdr:col>
      <xdr:colOff>177800</xdr:colOff>
      <xdr:row>79</xdr:row>
      <xdr:rowOff>169545</xdr:rowOff>
    </xdr:to>
    <xdr:cxnSp macro="">
      <xdr:nvCxnSpPr>
        <xdr:cNvPr id="308" name="直線コネクタ 307"/>
        <xdr:cNvCxnSpPr/>
      </xdr:nvCxnSpPr>
      <xdr:spPr>
        <a:xfrm flipV="1">
          <a:off x="2908300" y="136702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103505</xdr:rowOff>
    </xdr:from>
    <xdr:to>
      <xdr:col>10</xdr:col>
      <xdr:colOff>165100</xdr:colOff>
      <xdr:row>80</xdr:row>
      <xdr:rowOff>33655</xdr:rowOff>
    </xdr:to>
    <xdr:sp macro="" textlink="">
      <xdr:nvSpPr>
        <xdr:cNvPr id="309" name="楕円 308"/>
        <xdr:cNvSpPr/>
      </xdr:nvSpPr>
      <xdr:spPr>
        <a:xfrm>
          <a:off x="1968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154305</xdr:rowOff>
    </xdr:from>
    <xdr:to>
      <xdr:col>15</xdr:col>
      <xdr:colOff>50800</xdr:colOff>
      <xdr:row>79</xdr:row>
      <xdr:rowOff>169545</xdr:rowOff>
    </xdr:to>
    <xdr:cxnSp macro="">
      <xdr:nvCxnSpPr>
        <xdr:cNvPr id="310" name="直線コネクタ 309"/>
        <xdr:cNvCxnSpPr/>
      </xdr:nvCxnSpPr>
      <xdr:spPr>
        <a:xfrm>
          <a:off x="2019300" y="136988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50164</xdr:rowOff>
    </xdr:from>
    <xdr:to>
      <xdr:col>6</xdr:col>
      <xdr:colOff>38100</xdr:colOff>
      <xdr:row>80</xdr:row>
      <xdr:rowOff>151764</xdr:rowOff>
    </xdr:to>
    <xdr:sp macro="" textlink="">
      <xdr:nvSpPr>
        <xdr:cNvPr id="311" name="楕円 310"/>
        <xdr:cNvSpPr/>
      </xdr:nvSpPr>
      <xdr:spPr>
        <a:xfrm>
          <a:off x="1079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80</xdr:row>
      <xdr:rowOff>100964</xdr:rowOff>
    </xdr:to>
    <xdr:cxnSp macro="">
      <xdr:nvCxnSpPr>
        <xdr:cNvPr id="312" name="直線コネクタ 311"/>
        <xdr:cNvCxnSpPr/>
      </xdr:nvCxnSpPr>
      <xdr:spPr>
        <a:xfrm flipV="1">
          <a:off x="1130300" y="13698855"/>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21607</xdr:rowOff>
    </xdr:from>
    <xdr:ext cx="405111" cy="259045"/>
    <xdr:sp macro="" textlink="">
      <xdr:nvSpPr>
        <xdr:cNvPr id="317" name="n_1mainValue【公営住宅】&#10;有形固定資産減価償却率"/>
        <xdr:cNvSpPr txBox="1"/>
      </xdr:nvSpPr>
      <xdr:spPr>
        <a:xfrm>
          <a:off x="3582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65422</xdr:rowOff>
    </xdr:from>
    <xdr:ext cx="405111" cy="259045"/>
    <xdr:sp macro="" textlink="">
      <xdr:nvSpPr>
        <xdr:cNvPr id="318" name="n_2mainValue【公営住宅】&#10;有形固定資産減価償却率"/>
        <xdr:cNvSpPr txBox="1"/>
      </xdr:nvSpPr>
      <xdr:spPr>
        <a:xfrm>
          <a:off x="2705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50182</xdr:rowOff>
    </xdr:from>
    <xdr:ext cx="405111" cy="259045"/>
    <xdr:sp macro="" textlink="">
      <xdr:nvSpPr>
        <xdr:cNvPr id="319" name="n_3mainValue【公営住宅】&#10;有形固定資産減価償却率"/>
        <xdr:cNvSpPr txBox="1"/>
      </xdr:nvSpPr>
      <xdr:spPr>
        <a:xfrm>
          <a:off x="1816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168291</xdr:rowOff>
    </xdr:from>
    <xdr:ext cx="405111" cy="259045"/>
    <xdr:sp macro="" textlink="">
      <xdr:nvSpPr>
        <xdr:cNvPr id="320" name="n_4mainValue【公営住宅】&#10;有形固定資産減価償却率"/>
        <xdr:cNvSpPr txBox="1"/>
      </xdr:nvSpPr>
      <xdr:spPr>
        <a:xfrm>
          <a:off x="927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360" name="楕円 359"/>
        <xdr:cNvSpPr/>
      </xdr:nvSpPr>
      <xdr:spPr>
        <a:xfrm>
          <a:off x="10426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61" name="【公営住宅】&#10;一人当たり面積該当値テキスト"/>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148540</xdr:rowOff>
    </xdr:from>
    <xdr:to>
      <xdr:col>50</xdr:col>
      <xdr:colOff>165100</xdr:colOff>
      <xdr:row>86</xdr:row>
      <xdr:rowOff>78690</xdr:rowOff>
    </xdr:to>
    <xdr:sp macro="" textlink="">
      <xdr:nvSpPr>
        <xdr:cNvPr id="362" name="楕円 361"/>
        <xdr:cNvSpPr/>
      </xdr:nvSpPr>
      <xdr:spPr>
        <a:xfrm>
          <a:off x="9588500" y="147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27890</xdr:rowOff>
    </xdr:from>
    <xdr:to>
      <xdr:col>55</xdr:col>
      <xdr:colOff>0</xdr:colOff>
      <xdr:row>86</xdr:row>
      <xdr:rowOff>34289</xdr:rowOff>
    </xdr:to>
    <xdr:cxnSp macro="">
      <xdr:nvCxnSpPr>
        <xdr:cNvPr id="363" name="直線コネクタ 362"/>
        <xdr:cNvCxnSpPr/>
      </xdr:nvCxnSpPr>
      <xdr:spPr>
        <a:xfrm>
          <a:off x="9639300" y="14772590"/>
          <a:ext cx="8382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144044</xdr:rowOff>
    </xdr:from>
    <xdr:to>
      <xdr:col>46</xdr:col>
      <xdr:colOff>38100</xdr:colOff>
      <xdr:row>86</xdr:row>
      <xdr:rowOff>74194</xdr:rowOff>
    </xdr:to>
    <xdr:sp macro="" textlink="">
      <xdr:nvSpPr>
        <xdr:cNvPr id="364" name="楕円 363"/>
        <xdr:cNvSpPr/>
      </xdr:nvSpPr>
      <xdr:spPr>
        <a:xfrm>
          <a:off x="8699500" y="147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23394</xdr:rowOff>
    </xdr:from>
    <xdr:to>
      <xdr:col>50</xdr:col>
      <xdr:colOff>114300</xdr:colOff>
      <xdr:row>86</xdr:row>
      <xdr:rowOff>27890</xdr:rowOff>
    </xdr:to>
    <xdr:cxnSp macro="">
      <xdr:nvCxnSpPr>
        <xdr:cNvPr id="365" name="直線コネクタ 364"/>
        <xdr:cNvCxnSpPr/>
      </xdr:nvCxnSpPr>
      <xdr:spPr>
        <a:xfrm>
          <a:off x="8750300" y="1476809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144653</xdr:rowOff>
    </xdr:from>
    <xdr:to>
      <xdr:col>41</xdr:col>
      <xdr:colOff>101600</xdr:colOff>
      <xdr:row>86</xdr:row>
      <xdr:rowOff>74803</xdr:rowOff>
    </xdr:to>
    <xdr:sp macro="" textlink="">
      <xdr:nvSpPr>
        <xdr:cNvPr id="366" name="楕円 365"/>
        <xdr:cNvSpPr/>
      </xdr:nvSpPr>
      <xdr:spPr>
        <a:xfrm>
          <a:off x="7810500" y="147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23394</xdr:rowOff>
    </xdr:from>
    <xdr:to>
      <xdr:col>45</xdr:col>
      <xdr:colOff>177800</xdr:colOff>
      <xdr:row>86</xdr:row>
      <xdr:rowOff>24003</xdr:rowOff>
    </xdr:to>
    <xdr:cxnSp macro="">
      <xdr:nvCxnSpPr>
        <xdr:cNvPr id="367" name="直線コネクタ 366"/>
        <xdr:cNvCxnSpPr/>
      </xdr:nvCxnSpPr>
      <xdr:spPr>
        <a:xfrm flipV="1">
          <a:off x="7861300" y="1476809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146710</xdr:rowOff>
    </xdr:from>
    <xdr:to>
      <xdr:col>36</xdr:col>
      <xdr:colOff>165100</xdr:colOff>
      <xdr:row>86</xdr:row>
      <xdr:rowOff>76860</xdr:rowOff>
    </xdr:to>
    <xdr:sp macro="" textlink="">
      <xdr:nvSpPr>
        <xdr:cNvPr id="368" name="楕円 367"/>
        <xdr:cNvSpPr/>
      </xdr:nvSpPr>
      <xdr:spPr>
        <a:xfrm>
          <a:off x="6921500" y="147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24003</xdr:rowOff>
    </xdr:from>
    <xdr:to>
      <xdr:col>41</xdr:col>
      <xdr:colOff>50800</xdr:colOff>
      <xdr:row>86</xdr:row>
      <xdr:rowOff>26060</xdr:rowOff>
    </xdr:to>
    <xdr:cxnSp macro="">
      <xdr:nvCxnSpPr>
        <xdr:cNvPr id="369" name="直線コネクタ 368"/>
        <xdr:cNvCxnSpPr/>
      </xdr:nvCxnSpPr>
      <xdr:spPr>
        <a:xfrm flipV="1">
          <a:off x="6972300" y="147687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69817</xdr:rowOff>
    </xdr:from>
    <xdr:ext cx="469744" cy="259045"/>
    <xdr:sp macro="" textlink="">
      <xdr:nvSpPr>
        <xdr:cNvPr id="374" name="n_1mainValue【公営住宅】&#10;一人当たり面積"/>
        <xdr:cNvSpPr txBox="1"/>
      </xdr:nvSpPr>
      <xdr:spPr>
        <a:xfrm>
          <a:off x="9391727" y="1481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65321</xdr:rowOff>
    </xdr:from>
    <xdr:ext cx="469744" cy="259045"/>
    <xdr:sp macro="" textlink="">
      <xdr:nvSpPr>
        <xdr:cNvPr id="375" name="n_2mainValue【公営住宅】&#10;一人当たり面積"/>
        <xdr:cNvSpPr txBox="1"/>
      </xdr:nvSpPr>
      <xdr:spPr>
        <a:xfrm>
          <a:off x="8515427" y="14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65930</xdr:rowOff>
    </xdr:from>
    <xdr:ext cx="469744" cy="259045"/>
    <xdr:sp macro="" textlink="">
      <xdr:nvSpPr>
        <xdr:cNvPr id="376" name="n_3mainValue【公営住宅】&#10;一人当たり面積"/>
        <xdr:cNvSpPr txBox="1"/>
      </xdr:nvSpPr>
      <xdr:spPr>
        <a:xfrm>
          <a:off x="7626427" y="148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67987</xdr:rowOff>
    </xdr:from>
    <xdr:ext cx="469744" cy="259045"/>
    <xdr:sp macro="" textlink="">
      <xdr:nvSpPr>
        <xdr:cNvPr id="377" name="n_4mainValue【公営住宅】&#10;一人当たり面積"/>
        <xdr:cNvSpPr txBox="1"/>
      </xdr:nvSpPr>
      <xdr:spPr>
        <a:xfrm>
          <a:off x="6737427" y="1481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19" name="楕円 418"/>
        <xdr:cNvSpPr/>
      </xdr:nvSpPr>
      <xdr:spPr>
        <a:xfrm>
          <a:off x="4584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89098</xdr:rowOff>
    </xdr:from>
    <xdr:ext cx="405111" cy="259045"/>
    <xdr:sp macro="" textlink="">
      <xdr:nvSpPr>
        <xdr:cNvPr id="420" name="【港湾・漁港】&#10;有形固定資産減価償却率該当値テキスト"/>
        <xdr:cNvSpPr txBox="1"/>
      </xdr:nvSpPr>
      <xdr:spPr>
        <a:xfrm>
          <a:off x="4673600" y="1774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38463</xdr:rowOff>
    </xdr:from>
    <xdr:to>
      <xdr:col>20</xdr:col>
      <xdr:colOff>38100</xdr:colOff>
      <xdr:row>105</xdr:row>
      <xdr:rowOff>140063</xdr:rowOff>
    </xdr:to>
    <xdr:sp macro="" textlink="">
      <xdr:nvSpPr>
        <xdr:cNvPr id="421" name="楕円 420"/>
        <xdr:cNvSpPr/>
      </xdr:nvSpPr>
      <xdr:spPr>
        <a:xfrm>
          <a:off x="3746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117021</xdr:rowOff>
    </xdr:from>
    <xdr:to>
      <xdr:col>24</xdr:col>
      <xdr:colOff>63500</xdr:colOff>
      <xdr:row>105</xdr:row>
      <xdr:rowOff>89263</xdr:rowOff>
    </xdr:to>
    <xdr:cxnSp macro="">
      <xdr:nvCxnSpPr>
        <xdr:cNvPr id="422" name="直線コネクタ 421"/>
        <xdr:cNvCxnSpPr/>
      </xdr:nvCxnSpPr>
      <xdr:spPr>
        <a:xfrm flipV="1">
          <a:off x="3797300" y="17947821"/>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142966</xdr:rowOff>
    </xdr:from>
    <xdr:to>
      <xdr:col>15</xdr:col>
      <xdr:colOff>101600</xdr:colOff>
      <xdr:row>106</xdr:row>
      <xdr:rowOff>73116</xdr:rowOff>
    </xdr:to>
    <xdr:sp macro="" textlink="">
      <xdr:nvSpPr>
        <xdr:cNvPr id="423" name="楕円 422"/>
        <xdr:cNvSpPr/>
      </xdr:nvSpPr>
      <xdr:spPr>
        <a:xfrm>
          <a:off x="2857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89263</xdr:rowOff>
    </xdr:from>
    <xdr:to>
      <xdr:col>19</xdr:col>
      <xdr:colOff>177800</xdr:colOff>
      <xdr:row>106</xdr:row>
      <xdr:rowOff>22316</xdr:rowOff>
    </xdr:to>
    <xdr:cxnSp macro="">
      <xdr:nvCxnSpPr>
        <xdr:cNvPr id="424" name="直線コネクタ 423"/>
        <xdr:cNvCxnSpPr/>
      </xdr:nvCxnSpPr>
      <xdr:spPr>
        <a:xfrm flipV="1">
          <a:off x="2908300" y="1809151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113574</xdr:rowOff>
    </xdr:from>
    <xdr:to>
      <xdr:col>10</xdr:col>
      <xdr:colOff>165100</xdr:colOff>
      <xdr:row>106</xdr:row>
      <xdr:rowOff>43724</xdr:rowOff>
    </xdr:to>
    <xdr:sp macro="" textlink="">
      <xdr:nvSpPr>
        <xdr:cNvPr id="425" name="楕円 424"/>
        <xdr:cNvSpPr/>
      </xdr:nvSpPr>
      <xdr:spPr>
        <a:xfrm>
          <a:off x="1968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164374</xdr:rowOff>
    </xdr:from>
    <xdr:to>
      <xdr:col>15</xdr:col>
      <xdr:colOff>50800</xdr:colOff>
      <xdr:row>106</xdr:row>
      <xdr:rowOff>22316</xdr:rowOff>
    </xdr:to>
    <xdr:cxnSp macro="">
      <xdr:nvCxnSpPr>
        <xdr:cNvPr id="426" name="直線コネクタ 425"/>
        <xdr:cNvCxnSpPr/>
      </xdr:nvCxnSpPr>
      <xdr:spPr>
        <a:xfrm>
          <a:off x="2019300" y="181666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74386</xdr:rowOff>
    </xdr:from>
    <xdr:to>
      <xdr:col>6</xdr:col>
      <xdr:colOff>38100</xdr:colOff>
      <xdr:row>106</xdr:row>
      <xdr:rowOff>4536</xdr:rowOff>
    </xdr:to>
    <xdr:sp macro="" textlink="">
      <xdr:nvSpPr>
        <xdr:cNvPr id="427" name="楕円 426"/>
        <xdr:cNvSpPr/>
      </xdr:nvSpPr>
      <xdr:spPr>
        <a:xfrm>
          <a:off x="1079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125186</xdr:rowOff>
    </xdr:from>
    <xdr:to>
      <xdr:col>10</xdr:col>
      <xdr:colOff>114300</xdr:colOff>
      <xdr:row>105</xdr:row>
      <xdr:rowOff>164374</xdr:rowOff>
    </xdr:to>
    <xdr:cxnSp macro="">
      <xdr:nvCxnSpPr>
        <xdr:cNvPr id="428" name="直線コネクタ 427"/>
        <xdr:cNvCxnSpPr/>
      </xdr:nvCxnSpPr>
      <xdr:spPr>
        <a:xfrm>
          <a:off x="1130300" y="181274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65150</xdr:rowOff>
    </xdr:from>
    <xdr:ext cx="405111" cy="259045"/>
    <xdr:sp macro="" textlink="">
      <xdr:nvSpPr>
        <xdr:cNvPr id="430" name="n_2aveValue【港湾・漁港】&#10;有形固定資産減価償却率"/>
        <xdr:cNvSpPr txBox="1"/>
      </xdr:nvSpPr>
      <xdr:spPr>
        <a:xfrm>
          <a:off x="2705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52088</xdr:rowOff>
    </xdr:from>
    <xdr:ext cx="405111" cy="259045"/>
    <xdr:sp macro="" textlink="">
      <xdr:nvSpPr>
        <xdr:cNvPr id="431" name="n_3aveValue【港湾・漁港】&#10;有形固定資産減価償却率"/>
        <xdr:cNvSpPr txBox="1"/>
      </xdr:nvSpPr>
      <xdr:spPr>
        <a:xfrm>
          <a:off x="1816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156590</xdr:rowOff>
    </xdr:from>
    <xdr:ext cx="405111" cy="259045"/>
    <xdr:sp macro="" textlink="">
      <xdr:nvSpPr>
        <xdr:cNvPr id="433" name="n_1mainValue【港湾・漁港】&#10;有形固定資産減価償却率"/>
        <xdr:cNvSpPr txBox="1"/>
      </xdr:nvSpPr>
      <xdr:spPr>
        <a:xfrm>
          <a:off x="3582044" y="1781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64243</xdr:rowOff>
    </xdr:from>
    <xdr:ext cx="405111" cy="259045"/>
    <xdr:sp macro="" textlink="">
      <xdr:nvSpPr>
        <xdr:cNvPr id="434" name="n_2mainValue【港湾・漁港】&#10;有形固定資産減価償却率"/>
        <xdr:cNvSpPr txBox="1"/>
      </xdr:nvSpPr>
      <xdr:spPr>
        <a:xfrm>
          <a:off x="2705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34851</xdr:rowOff>
    </xdr:from>
    <xdr:ext cx="405111" cy="259045"/>
    <xdr:sp macro="" textlink="">
      <xdr:nvSpPr>
        <xdr:cNvPr id="435" name="n_3mainValue【港湾・漁港】&#10;有形固定資産減価償却率"/>
        <xdr:cNvSpPr txBox="1"/>
      </xdr:nvSpPr>
      <xdr:spPr>
        <a:xfrm>
          <a:off x="1816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21063</xdr:rowOff>
    </xdr:from>
    <xdr:ext cx="405111" cy="259045"/>
    <xdr:sp macro="" textlink="">
      <xdr:nvSpPr>
        <xdr:cNvPr id="436" name="n_4mainValue【港湾・漁港】&#10;有形固定資産減価償却率"/>
        <xdr:cNvSpPr txBox="1"/>
      </xdr:nvSpPr>
      <xdr:spPr>
        <a:xfrm>
          <a:off x="927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65" name="【港湾・漁港】&#10;一人当たり有形固定資産（償却資産）額平均値テキスト"/>
        <xdr:cNvSpPr txBox="1"/>
      </xdr:nvSpPr>
      <xdr:spPr>
        <a:xfrm>
          <a:off x="10515600" y="1820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3959</xdr:rowOff>
    </xdr:from>
    <xdr:to>
      <xdr:col>55</xdr:col>
      <xdr:colOff>50800</xdr:colOff>
      <xdr:row>108</xdr:row>
      <xdr:rowOff>105559</xdr:rowOff>
    </xdr:to>
    <xdr:sp macro="" textlink="">
      <xdr:nvSpPr>
        <xdr:cNvPr id="476" name="楕円 475"/>
        <xdr:cNvSpPr/>
      </xdr:nvSpPr>
      <xdr:spPr>
        <a:xfrm>
          <a:off x="10426700" y="185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90336</xdr:rowOff>
    </xdr:from>
    <xdr:ext cx="599010" cy="259045"/>
    <xdr:sp macro="" textlink="">
      <xdr:nvSpPr>
        <xdr:cNvPr id="477" name="【港湾・漁港】&#10;一人当たり有形固定資産（償却資産）額該当値テキスト"/>
        <xdr:cNvSpPr txBox="1"/>
      </xdr:nvSpPr>
      <xdr:spPr>
        <a:xfrm>
          <a:off x="10515600" y="1843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21355</xdr:rowOff>
    </xdr:from>
    <xdr:to>
      <xdr:col>50</xdr:col>
      <xdr:colOff>165100</xdr:colOff>
      <xdr:row>108</xdr:row>
      <xdr:rowOff>122955</xdr:rowOff>
    </xdr:to>
    <xdr:sp macro="" textlink="">
      <xdr:nvSpPr>
        <xdr:cNvPr id="478" name="楕円 477"/>
        <xdr:cNvSpPr/>
      </xdr:nvSpPr>
      <xdr:spPr>
        <a:xfrm>
          <a:off x="9588500" y="185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54759</xdr:rowOff>
    </xdr:from>
    <xdr:to>
      <xdr:col>55</xdr:col>
      <xdr:colOff>0</xdr:colOff>
      <xdr:row>108</xdr:row>
      <xdr:rowOff>72155</xdr:rowOff>
    </xdr:to>
    <xdr:cxnSp macro="">
      <xdr:nvCxnSpPr>
        <xdr:cNvPr id="479" name="直線コネクタ 478"/>
        <xdr:cNvCxnSpPr/>
      </xdr:nvCxnSpPr>
      <xdr:spPr>
        <a:xfrm flipV="1">
          <a:off x="9639300" y="18571359"/>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47022</xdr:rowOff>
    </xdr:from>
    <xdr:to>
      <xdr:col>46</xdr:col>
      <xdr:colOff>38100</xdr:colOff>
      <xdr:row>108</xdr:row>
      <xdr:rowOff>148622</xdr:rowOff>
    </xdr:to>
    <xdr:sp macro="" textlink="">
      <xdr:nvSpPr>
        <xdr:cNvPr id="480" name="楕円 479"/>
        <xdr:cNvSpPr/>
      </xdr:nvSpPr>
      <xdr:spPr>
        <a:xfrm>
          <a:off x="8699500" y="185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72155</xdr:rowOff>
    </xdr:from>
    <xdr:to>
      <xdr:col>50</xdr:col>
      <xdr:colOff>114300</xdr:colOff>
      <xdr:row>108</xdr:row>
      <xdr:rowOff>97822</xdr:rowOff>
    </xdr:to>
    <xdr:cxnSp macro="">
      <xdr:nvCxnSpPr>
        <xdr:cNvPr id="481" name="直線コネクタ 480"/>
        <xdr:cNvCxnSpPr/>
      </xdr:nvCxnSpPr>
      <xdr:spPr>
        <a:xfrm flipV="1">
          <a:off x="8750300" y="18588755"/>
          <a:ext cx="8890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47743</xdr:rowOff>
    </xdr:from>
    <xdr:to>
      <xdr:col>41</xdr:col>
      <xdr:colOff>101600</xdr:colOff>
      <xdr:row>108</xdr:row>
      <xdr:rowOff>149343</xdr:rowOff>
    </xdr:to>
    <xdr:sp macro="" textlink="">
      <xdr:nvSpPr>
        <xdr:cNvPr id="482" name="楕円 481"/>
        <xdr:cNvSpPr/>
      </xdr:nvSpPr>
      <xdr:spPr>
        <a:xfrm>
          <a:off x="7810500" y="185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97822</xdr:rowOff>
    </xdr:from>
    <xdr:to>
      <xdr:col>45</xdr:col>
      <xdr:colOff>177800</xdr:colOff>
      <xdr:row>108</xdr:row>
      <xdr:rowOff>98543</xdr:rowOff>
    </xdr:to>
    <xdr:cxnSp macro="">
      <xdr:nvCxnSpPr>
        <xdr:cNvPr id="483" name="直線コネクタ 482"/>
        <xdr:cNvCxnSpPr/>
      </xdr:nvCxnSpPr>
      <xdr:spPr>
        <a:xfrm flipV="1">
          <a:off x="7861300" y="18614422"/>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32717</xdr:rowOff>
    </xdr:from>
    <xdr:to>
      <xdr:col>36</xdr:col>
      <xdr:colOff>165100</xdr:colOff>
      <xdr:row>108</xdr:row>
      <xdr:rowOff>134317</xdr:rowOff>
    </xdr:to>
    <xdr:sp macro="" textlink="">
      <xdr:nvSpPr>
        <xdr:cNvPr id="484" name="楕円 483"/>
        <xdr:cNvSpPr/>
      </xdr:nvSpPr>
      <xdr:spPr>
        <a:xfrm>
          <a:off x="6921500" y="185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83517</xdr:rowOff>
    </xdr:from>
    <xdr:to>
      <xdr:col>41</xdr:col>
      <xdr:colOff>50800</xdr:colOff>
      <xdr:row>108</xdr:row>
      <xdr:rowOff>98543</xdr:rowOff>
    </xdr:to>
    <xdr:cxnSp macro="">
      <xdr:nvCxnSpPr>
        <xdr:cNvPr id="485" name="直線コネクタ 484"/>
        <xdr:cNvCxnSpPr/>
      </xdr:nvCxnSpPr>
      <xdr:spPr>
        <a:xfrm>
          <a:off x="6972300" y="18600117"/>
          <a:ext cx="889000" cy="1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6" name="n_1aveValue【港湾・漁港】&#10;一人当たり有形固定資産（償却資産）額"/>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7" name="n_2aveValue【港湾・漁港】&#10;一人当たり有形固定資産（償却資産）額"/>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8" name="n_3aveValue【港湾・漁港】&#10;一人当たり有形固定資産（償却資産）額"/>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9" name="n_4aveValue【港湾・漁港】&#10;一人当たり有形固定資産（償却資産）額"/>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114082</xdr:rowOff>
    </xdr:from>
    <xdr:ext cx="599010" cy="259045"/>
    <xdr:sp macro="" textlink="">
      <xdr:nvSpPr>
        <xdr:cNvPr id="490" name="n_1mainValue【港湾・漁港】&#10;一人当たり有形固定資産（償却資産）額"/>
        <xdr:cNvSpPr txBox="1"/>
      </xdr:nvSpPr>
      <xdr:spPr>
        <a:xfrm>
          <a:off x="9327095" y="1863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139749</xdr:rowOff>
    </xdr:from>
    <xdr:ext cx="599010" cy="259045"/>
    <xdr:sp macro="" textlink="">
      <xdr:nvSpPr>
        <xdr:cNvPr id="491" name="n_2mainValue【港湾・漁港】&#10;一人当たり有形固定資産（償却資産）額"/>
        <xdr:cNvSpPr txBox="1"/>
      </xdr:nvSpPr>
      <xdr:spPr>
        <a:xfrm>
          <a:off x="8450795" y="186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140470</xdr:rowOff>
    </xdr:from>
    <xdr:ext cx="599010" cy="259045"/>
    <xdr:sp macro="" textlink="">
      <xdr:nvSpPr>
        <xdr:cNvPr id="492" name="n_3mainValue【港湾・漁港】&#10;一人当たり有形固定資産（償却資産）額"/>
        <xdr:cNvSpPr txBox="1"/>
      </xdr:nvSpPr>
      <xdr:spPr>
        <a:xfrm>
          <a:off x="7561795" y="186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125444</xdr:rowOff>
    </xdr:from>
    <xdr:ext cx="599010" cy="259045"/>
    <xdr:sp macro="" textlink="">
      <xdr:nvSpPr>
        <xdr:cNvPr id="493" name="n_4mainValue【港湾・漁港】&#10;一人当たり有形固定資産（償却資産）額"/>
        <xdr:cNvSpPr txBox="1"/>
      </xdr:nvSpPr>
      <xdr:spPr>
        <a:xfrm>
          <a:off x="6672795" y="1864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24" name="【認定こども園・幼稚園・保育所】&#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49893</xdr:rowOff>
    </xdr:from>
    <xdr:to>
      <xdr:col>85</xdr:col>
      <xdr:colOff>177800</xdr:colOff>
      <xdr:row>39</xdr:row>
      <xdr:rowOff>151493</xdr:rowOff>
    </xdr:to>
    <xdr:sp macro="" textlink="">
      <xdr:nvSpPr>
        <xdr:cNvPr id="535" name="楕円 534"/>
        <xdr:cNvSpPr/>
      </xdr:nvSpPr>
      <xdr:spPr>
        <a:xfrm>
          <a:off x="16268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28320</xdr:rowOff>
    </xdr:from>
    <xdr:ext cx="405111" cy="259045"/>
    <xdr:sp macro="" textlink="">
      <xdr:nvSpPr>
        <xdr:cNvPr id="536" name="【認定こども園・幼稚園・保育所】&#10;有形固定資産減価償却率該当値テキスト"/>
        <xdr:cNvSpPr txBox="1"/>
      </xdr:nvSpPr>
      <xdr:spPr>
        <a:xfrm>
          <a:off x="163576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537" name="楕円 536"/>
        <xdr:cNvSpPr/>
      </xdr:nvSpPr>
      <xdr:spPr>
        <a:xfrm>
          <a:off x="1543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51707</xdr:rowOff>
    </xdr:from>
    <xdr:to>
      <xdr:col>85</xdr:col>
      <xdr:colOff>127000</xdr:colOff>
      <xdr:row>39</xdr:row>
      <xdr:rowOff>100693</xdr:rowOff>
    </xdr:to>
    <xdr:cxnSp macro="">
      <xdr:nvCxnSpPr>
        <xdr:cNvPr id="538" name="直線コネクタ 537"/>
        <xdr:cNvCxnSpPr/>
      </xdr:nvCxnSpPr>
      <xdr:spPr>
        <a:xfrm>
          <a:off x="15481300" y="6738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123372</xdr:rowOff>
    </xdr:from>
    <xdr:to>
      <xdr:col>76</xdr:col>
      <xdr:colOff>165100</xdr:colOff>
      <xdr:row>39</xdr:row>
      <xdr:rowOff>53522</xdr:rowOff>
    </xdr:to>
    <xdr:sp macro="" textlink="">
      <xdr:nvSpPr>
        <xdr:cNvPr id="539" name="楕円 538"/>
        <xdr:cNvSpPr/>
      </xdr:nvSpPr>
      <xdr:spPr>
        <a:xfrm>
          <a:off x="14541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2722</xdr:rowOff>
    </xdr:from>
    <xdr:to>
      <xdr:col>81</xdr:col>
      <xdr:colOff>50800</xdr:colOff>
      <xdr:row>39</xdr:row>
      <xdr:rowOff>51707</xdr:rowOff>
    </xdr:to>
    <xdr:cxnSp macro="">
      <xdr:nvCxnSpPr>
        <xdr:cNvPr id="540" name="直線コネクタ 539"/>
        <xdr:cNvCxnSpPr/>
      </xdr:nvCxnSpPr>
      <xdr:spPr>
        <a:xfrm>
          <a:off x="14592300" y="6689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74385</xdr:rowOff>
    </xdr:from>
    <xdr:to>
      <xdr:col>72</xdr:col>
      <xdr:colOff>38100</xdr:colOff>
      <xdr:row>39</xdr:row>
      <xdr:rowOff>4535</xdr:rowOff>
    </xdr:to>
    <xdr:sp macro="" textlink="">
      <xdr:nvSpPr>
        <xdr:cNvPr id="541" name="楕円 540"/>
        <xdr:cNvSpPr/>
      </xdr:nvSpPr>
      <xdr:spPr>
        <a:xfrm>
          <a:off x="1365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125185</xdr:rowOff>
    </xdr:from>
    <xdr:to>
      <xdr:col>76</xdr:col>
      <xdr:colOff>114300</xdr:colOff>
      <xdr:row>39</xdr:row>
      <xdr:rowOff>2722</xdr:rowOff>
    </xdr:to>
    <xdr:cxnSp macro="">
      <xdr:nvCxnSpPr>
        <xdr:cNvPr id="542" name="直線コネクタ 541"/>
        <xdr:cNvCxnSpPr/>
      </xdr:nvCxnSpPr>
      <xdr:spPr>
        <a:xfrm>
          <a:off x="13703300" y="6640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543" name="楕円 542"/>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76200</xdr:rowOff>
    </xdr:from>
    <xdr:to>
      <xdr:col>71</xdr:col>
      <xdr:colOff>177800</xdr:colOff>
      <xdr:row>38</xdr:row>
      <xdr:rowOff>125185</xdr:rowOff>
    </xdr:to>
    <xdr:cxnSp macro="">
      <xdr:nvCxnSpPr>
        <xdr:cNvPr id="544" name="直線コネクタ 543"/>
        <xdr:cNvCxnSpPr/>
      </xdr:nvCxnSpPr>
      <xdr:spPr>
        <a:xfrm>
          <a:off x="12814300" y="6591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45" name="n_1aveValue【認定こども園・幼稚園・保育所】&#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46"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547"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548" name="n_4aveValue【認定こども園・幼稚園・保育所】&#10;有形固定資産減価償却率"/>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549" name="n_1mainValue【認定こども園・幼稚園・保育所】&#10;有形固定資産減価償却率"/>
        <xdr:cNvSpPr txBox="1"/>
      </xdr:nvSpPr>
      <xdr:spPr>
        <a:xfrm>
          <a:off x="15266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44649</xdr:rowOff>
    </xdr:from>
    <xdr:ext cx="405111" cy="259045"/>
    <xdr:sp macro="" textlink="">
      <xdr:nvSpPr>
        <xdr:cNvPr id="550" name="n_2mainValue【認定こども園・幼稚園・保育所】&#10;有形固定資産減価償却率"/>
        <xdr:cNvSpPr txBox="1"/>
      </xdr:nvSpPr>
      <xdr:spPr>
        <a:xfrm>
          <a:off x="14389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551" name="n_3mainValue【認定こども園・幼稚園・保育所】&#10;有形固定資産減価償却率"/>
        <xdr:cNvSpPr txBox="1"/>
      </xdr:nvSpPr>
      <xdr:spPr>
        <a:xfrm>
          <a:off x="13500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552" name="n_4mainValue【認定こども園・幼稚園・保育所】&#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579" name="【認定こども園・幼稚園・保育所】&#10;一人当たり面積平均値テキスト"/>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60604</xdr:rowOff>
    </xdr:from>
    <xdr:to>
      <xdr:col>116</xdr:col>
      <xdr:colOff>114300</xdr:colOff>
      <xdr:row>41</xdr:row>
      <xdr:rowOff>162204</xdr:rowOff>
    </xdr:to>
    <xdr:sp macro="" textlink="">
      <xdr:nvSpPr>
        <xdr:cNvPr id="590" name="楕円 589"/>
        <xdr:cNvSpPr/>
      </xdr:nvSpPr>
      <xdr:spPr>
        <a:xfrm>
          <a:off x="22110700" y="70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146981</xdr:rowOff>
    </xdr:from>
    <xdr:ext cx="469744" cy="259045"/>
    <xdr:sp macro="" textlink="">
      <xdr:nvSpPr>
        <xdr:cNvPr id="591" name="【認定こども園・幼稚園・保育所】&#10;一人当たり面積該当値テキスト"/>
        <xdr:cNvSpPr txBox="1"/>
      </xdr:nvSpPr>
      <xdr:spPr>
        <a:xfrm>
          <a:off x="22199600" y="700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61519</xdr:rowOff>
    </xdr:from>
    <xdr:to>
      <xdr:col>112</xdr:col>
      <xdr:colOff>38100</xdr:colOff>
      <xdr:row>41</xdr:row>
      <xdr:rowOff>163119</xdr:rowOff>
    </xdr:to>
    <xdr:sp macro="" textlink="">
      <xdr:nvSpPr>
        <xdr:cNvPr id="592" name="楕円 591"/>
        <xdr:cNvSpPr/>
      </xdr:nvSpPr>
      <xdr:spPr>
        <a:xfrm>
          <a:off x="21272500" y="70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111404</xdr:rowOff>
    </xdr:from>
    <xdr:to>
      <xdr:col>116</xdr:col>
      <xdr:colOff>63500</xdr:colOff>
      <xdr:row>41</xdr:row>
      <xdr:rowOff>112319</xdr:rowOff>
    </xdr:to>
    <xdr:cxnSp macro="">
      <xdr:nvCxnSpPr>
        <xdr:cNvPr id="593" name="直線コネクタ 592"/>
        <xdr:cNvCxnSpPr/>
      </xdr:nvCxnSpPr>
      <xdr:spPr>
        <a:xfrm flipV="1">
          <a:off x="21323300" y="714085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61519</xdr:rowOff>
    </xdr:from>
    <xdr:to>
      <xdr:col>107</xdr:col>
      <xdr:colOff>101600</xdr:colOff>
      <xdr:row>41</xdr:row>
      <xdr:rowOff>163119</xdr:rowOff>
    </xdr:to>
    <xdr:sp macro="" textlink="">
      <xdr:nvSpPr>
        <xdr:cNvPr id="594" name="楕円 593"/>
        <xdr:cNvSpPr/>
      </xdr:nvSpPr>
      <xdr:spPr>
        <a:xfrm>
          <a:off x="20383500" y="70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112319</xdr:rowOff>
    </xdr:from>
    <xdr:to>
      <xdr:col>111</xdr:col>
      <xdr:colOff>177800</xdr:colOff>
      <xdr:row>41</xdr:row>
      <xdr:rowOff>112319</xdr:rowOff>
    </xdr:to>
    <xdr:cxnSp macro="">
      <xdr:nvCxnSpPr>
        <xdr:cNvPr id="595" name="直線コネクタ 594"/>
        <xdr:cNvCxnSpPr/>
      </xdr:nvCxnSpPr>
      <xdr:spPr>
        <a:xfrm>
          <a:off x="20434300" y="714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61519</xdr:rowOff>
    </xdr:from>
    <xdr:to>
      <xdr:col>102</xdr:col>
      <xdr:colOff>165100</xdr:colOff>
      <xdr:row>41</xdr:row>
      <xdr:rowOff>163119</xdr:rowOff>
    </xdr:to>
    <xdr:sp macro="" textlink="">
      <xdr:nvSpPr>
        <xdr:cNvPr id="596" name="楕円 595"/>
        <xdr:cNvSpPr/>
      </xdr:nvSpPr>
      <xdr:spPr>
        <a:xfrm>
          <a:off x="19494500" y="70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112319</xdr:rowOff>
    </xdr:from>
    <xdr:to>
      <xdr:col>107</xdr:col>
      <xdr:colOff>50800</xdr:colOff>
      <xdr:row>41</xdr:row>
      <xdr:rowOff>112319</xdr:rowOff>
    </xdr:to>
    <xdr:cxnSp macro="">
      <xdr:nvCxnSpPr>
        <xdr:cNvPr id="597" name="直線コネクタ 596"/>
        <xdr:cNvCxnSpPr/>
      </xdr:nvCxnSpPr>
      <xdr:spPr>
        <a:xfrm>
          <a:off x="19545300" y="714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61519</xdr:rowOff>
    </xdr:from>
    <xdr:to>
      <xdr:col>98</xdr:col>
      <xdr:colOff>38100</xdr:colOff>
      <xdr:row>41</xdr:row>
      <xdr:rowOff>163119</xdr:rowOff>
    </xdr:to>
    <xdr:sp macro="" textlink="">
      <xdr:nvSpPr>
        <xdr:cNvPr id="598" name="楕円 597"/>
        <xdr:cNvSpPr/>
      </xdr:nvSpPr>
      <xdr:spPr>
        <a:xfrm>
          <a:off x="18605500" y="70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112319</xdr:rowOff>
    </xdr:from>
    <xdr:to>
      <xdr:col>102</xdr:col>
      <xdr:colOff>114300</xdr:colOff>
      <xdr:row>41</xdr:row>
      <xdr:rowOff>112319</xdr:rowOff>
    </xdr:to>
    <xdr:cxnSp macro="">
      <xdr:nvCxnSpPr>
        <xdr:cNvPr id="599" name="直線コネクタ 598"/>
        <xdr:cNvCxnSpPr/>
      </xdr:nvCxnSpPr>
      <xdr:spPr>
        <a:xfrm>
          <a:off x="18656300" y="714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600"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601" name="n_2aveValue【認定こども園・幼稚園・保育所】&#10;一人当たり面積"/>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603" name="n_4aveValue【認定こども園・幼稚園・保育所】&#10;一人当たり面積"/>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154246</xdr:rowOff>
    </xdr:from>
    <xdr:ext cx="469744" cy="259045"/>
    <xdr:sp macro="" textlink="">
      <xdr:nvSpPr>
        <xdr:cNvPr id="604" name="n_1mainValue【認定こども園・幼稚園・保育所】&#10;一人当たり面積"/>
        <xdr:cNvSpPr txBox="1"/>
      </xdr:nvSpPr>
      <xdr:spPr>
        <a:xfrm>
          <a:off x="21075727" y="71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154246</xdr:rowOff>
    </xdr:from>
    <xdr:ext cx="469744" cy="259045"/>
    <xdr:sp macro="" textlink="">
      <xdr:nvSpPr>
        <xdr:cNvPr id="605" name="n_2mainValue【認定こども園・幼稚園・保育所】&#10;一人当たり面積"/>
        <xdr:cNvSpPr txBox="1"/>
      </xdr:nvSpPr>
      <xdr:spPr>
        <a:xfrm>
          <a:off x="20199427" y="71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154246</xdr:rowOff>
    </xdr:from>
    <xdr:ext cx="469744" cy="259045"/>
    <xdr:sp macro="" textlink="">
      <xdr:nvSpPr>
        <xdr:cNvPr id="606" name="n_3mainValue【認定こども園・幼稚園・保育所】&#10;一人当たり面積"/>
        <xdr:cNvSpPr txBox="1"/>
      </xdr:nvSpPr>
      <xdr:spPr>
        <a:xfrm>
          <a:off x="19310427" y="71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154246</xdr:rowOff>
    </xdr:from>
    <xdr:ext cx="469744" cy="259045"/>
    <xdr:sp macro="" textlink="">
      <xdr:nvSpPr>
        <xdr:cNvPr id="607" name="n_4mainValue【認定こども園・幼稚園・保育所】&#10;一人当たり面積"/>
        <xdr:cNvSpPr txBox="1"/>
      </xdr:nvSpPr>
      <xdr:spPr>
        <a:xfrm>
          <a:off x="18421427" y="71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637"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48" name="楕円 647"/>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150512</xdr:rowOff>
    </xdr:from>
    <xdr:ext cx="405111" cy="259045"/>
    <xdr:sp macro="" textlink="">
      <xdr:nvSpPr>
        <xdr:cNvPr id="649" name="【学校施設】&#10;有形固定資産減価償却率該当値テキスト"/>
        <xdr:cNvSpPr txBox="1"/>
      </xdr:nvSpPr>
      <xdr:spPr>
        <a:xfrm>
          <a:off x="16357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139700</xdr:rowOff>
    </xdr:from>
    <xdr:to>
      <xdr:col>81</xdr:col>
      <xdr:colOff>101600</xdr:colOff>
      <xdr:row>60</xdr:row>
      <xdr:rowOff>69850</xdr:rowOff>
    </xdr:to>
    <xdr:sp macro="" textlink="">
      <xdr:nvSpPr>
        <xdr:cNvPr id="650" name="楕円 649"/>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19050</xdr:rowOff>
    </xdr:from>
    <xdr:to>
      <xdr:col>85</xdr:col>
      <xdr:colOff>127000</xdr:colOff>
      <xdr:row>60</xdr:row>
      <xdr:rowOff>51435</xdr:rowOff>
    </xdr:to>
    <xdr:cxnSp macro="">
      <xdr:nvCxnSpPr>
        <xdr:cNvPr id="651" name="直線コネクタ 650"/>
        <xdr:cNvCxnSpPr/>
      </xdr:nvCxnSpPr>
      <xdr:spPr>
        <a:xfrm>
          <a:off x="15481300" y="103060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23495</xdr:rowOff>
    </xdr:from>
    <xdr:to>
      <xdr:col>76</xdr:col>
      <xdr:colOff>165100</xdr:colOff>
      <xdr:row>60</xdr:row>
      <xdr:rowOff>125095</xdr:rowOff>
    </xdr:to>
    <xdr:sp macro="" textlink="">
      <xdr:nvSpPr>
        <xdr:cNvPr id="652" name="楕円 651"/>
        <xdr:cNvSpPr/>
      </xdr:nvSpPr>
      <xdr:spPr>
        <a:xfrm>
          <a:off x="14541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60</xdr:row>
      <xdr:rowOff>74295</xdr:rowOff>
    </xdr:to>
    <xdr:cxnSp macro="">
      <xdr:nvCxnSpPr>
        <xdr:cNvPr id="653" name="直線コネクタ 652"/>
        <xdr:cNvCxnSpPr/>
      </xdr:nvCxnSpPr>
      <xdr:spPr>
        <a:xfrm flipV="1">
          <a:off x="14592300" y="103060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156845</xdr:rowOff>
    </xdr:from>
    <xdr:to>
      <xdr:col>72</xdr:col>
      <xdr:colOff>38100</xdr:colOff>
      <xdr:row>60</xdr:row>
      <xdr:rowOff>86995</xdr:rowOff>
    </xdr:to>
    <xdr:sp macro="" textlink="">
      <xdr:nvSpPr>
        <xdr:cNvPr id="654" name="楕円 653"/>
        <xdr:cNvSpPr/>
      </xdr:nvSpPr>
      <xdr:spPr>
        <a:xfrm>
          <a:off x="13652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36195</xdr:rowOff>
    </xdr:from>
    <xdr:to>
      <xdr:col>76</xdr:col>
      <xdr:colOff>114300</xdr:colOff>
      <xdr:row>60</xdr:row>
      <xdr:rowOff>74295</xdr:rowOff>
    </xdr:to>
    <xdr:cxnSp macro="">
      <xdr:nvCxnSpPr>
        <xdr:cNvPr id="655" name="直線コネクタ 654"/>
        <xdr:cNvCxnSpPr/>
      </xdr:nvCxnSpPr>
      <xdr:spPr>
        <a:xfrm>
          <a:off x="13703300" y="1032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99695</xdr:rowOff>
    </xdr:from>
    <xdr:to>
      <xdr:col>67</xdr:col>
      <xdr:colOff>101600</xdr:colOff>
      <xdr:row>60</xdr:row>
      <xdr:rowOff>29845</xdr:rowOff>
    </xdr:to>
    <xdr:sp macro="" textlink="">
      <xdr:nvSpPr>
        <xdr:cNvPr id="656" name="楕円 655"/>
        <xdr:cNvSpPr/>
      </xdr:nvSpPr>
      <xdr:spPr>
        <a:xfrm>
          <a:off x="12763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150495</xdr:rowOff>
    </xdr:from>
    <xdr:to>
      <xdr:col>71</xdr:col>
      <xdr:colOff>177800</xdr:colOff>
      <xdr:row>60</xdr:row>
      <xdr:rowOff>36195</xdr:rowOff>
    </xdr:to>
    <xdr:cxnSp macro="">
      <xdr:nvCxnSpPr>
        <xdr:cNvPr id="657" name="直線コネクタ 656"/>
        <xdr:cNvCxnSpPr/>
      </xdr:nvCxnSpPr>
      <xdr:spPr>
        <a:xfrm>
          <a:off x="12814300" y="10266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58"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9"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660"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661"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60977</xdr:rowOff>
    </xdr:from>
    <xdr:ext cx="405111" cy="259045"/>
    <xdr:sp macro="" textlink="">
      <xdr:nvSpPr>
        <xdr:cNvPr id="662" name="n_1mainValue【学校施設】&#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663" name="n_2mainValue【学校施設】&#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78122</xdr:rowOff>
    </xdr:from>
    <xdr:ext cx="405111" cy="259045"/>
    <xdr:sp macro="" textlink="">
      <xdr:nvSpPr>
        <xdr:cNvPr id="664" name="n_3mainValue【学校施設】&#10;有形固定資産減価償却率"/>
        <xdr:cNvSpPr txBox="1"/>
      </xdr:nvSpPr>
      <xdr:spPr>
        <a:xfrm>
          <a:off x="13500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665" name="n_4mainValue【学校施設】&#10;有形固定資産減価償却率"/>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694" name="【学校施設】&#10;一人当たり面積平均値テキスト"/>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7" name="フローチャート: 判断 696"/>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8" name="フローチャート: 判断 697"/>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99" name="フローチャート: 判断 698"/>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123241</xdr:rowOff>
    </xdr:from>
    <xdr:to>
      <xdr:col>116</xdr:col>
      <xdr:colOff>114300</xdr:colOff>
      <xdr:row>63</xdr:row>
      <xdr:rowOff>53391</xdr:rowOff>
    </xdr:to>
    <xdr:sp macro="" textlink="">
      <xdr:nvSpPr>
        <xdr:cNvPr id="705" name="楕円 704"/>
        <xdr:cNvSpPr/>
      </xdr:nvSpPr>
      <xdr:spPr>
        <a:xfrm>
          <a:off x="22110700" y="107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101668</xdr:rowOff>
    </xdr:from>
    <xdr:ext cx="469744" cy="259045"/>
    <xdr:sp macro="" textlink="">
      <xdr:nvSpPr>
        <xdr:cNvPr id="706" name="【学校施設】&#10;一人当たり面積該当値テキスト"/>
        <xdr:cNvSpPr txBox="1"/>
      </xdr:nvSpPr>
      <xdr:spPr>
        <a:xfrm>
          <a:off x="22199600" y="1073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126441</xdr:rowOff>
    </xdr:from>
    <xdr:to>
      <xdr:col>112</xdr:col>
      <xdr:colOff>38100</xdr:colOff>
      <xdr:row>63</xdr:row>
      <xdr:rowOff>56591</xdr:rowOff>
    </xdr:to>
    <xdr:sp macro="" textlink="">
      <xdr:nvSpPr>
        <xdr:cNvPr id="707" name="楕円 706"/>
        <xdr:cNvSpPr/>
      </xdr:nvSpPr>
      <xdr:spPr>
        <a:xfrm>
          <a:off x="21272500" y="107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2591</xdr:rowOff>
    </xdr:from>
    <xdr:to>
      <xdr:col>116</xdr:col>
      <xdr:colOff>63500</xdr:colOff>
      <xdr:row>63</xdr:row>
      <xdr:rowOff>5791</xdr:rowOff>
    </xdr:to>
    <xdr:cxnSp macro="">
      <xdr:nvCxnSpPr>
        <xdr:cNvPr id="708" name="直線コネクタ 707"/>
        <xdr:cNvCxnSpPr/>
      </xdr:nvCxnSpPr>
      <xdr:spPr>
        <a:xfrm flipV="1">
          <a:off x="21323300" y="1080394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130099</xdr:rowOff>
    </xdr:from>
    <xdr:to>
      <xdr:col>107</xdr:col>
      <xdr:colOff>101600</xdr:colOff>
      <xdr:row>63</xdr:row>
      <xdr:rowOff>60249</xdr:rowOff>
    </xdr:to>
    <xdr:sp macro="" textlink="">
      <xdr:nvSpPr>
        <xdr:cNvPr id="709" name="楕円 708"/>
        <xdr:cNvSpPr/>
      </xdr:nvSpPr>
      <xdr:spPr>
        <a:xfrm>
          <a:off x="20383500" y="107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5791</xdr:rowOff>
    </xdr:from>
    <xdr:to>
      <xdr:col>111</xdr:col>
      <xdr:colOff>177800</xdr:colOff>
      <xdr:row>63</xdr:row>
      <xdr:rowOff>9449</xdr:rowOff>
    </xdr:to>
    <xdr:cxnSp macro="">
      <xdr:nvCxnSpPr>
        <xdr:cNvPr id="710" name="直線コネクタ 709"/>
        <xdr:cNvCxnSpPr/>
      </xdr:nvCxnSpPr>
      <xdr:spPr>
        <a:xfrm flipV="1">
          <a:off x="20434300" y="1080714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133299</xdr:rowOff>
    </xdr:from>
    <xdr:to>
      <xdr:col>102</xdr:col>
      <xdr:colOff>165100</xdr:colOff>
      <xdr:row>63</xdr:row>
      <xdr:rowOff>63449</xdr:rowOff>
    </xdr:to>
    <xdr:sp macro="" textlink="">
      <xdr:nvSpPr>
        <xdr:cNvPr id="711" name="楕円 710"/>
        <xdr:cNvSpPr/>
      </xdr:nvSpPr>
      <xdr:spPr>
        <a:xfrm>
          <a:off x="19494500" y="1076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9449</xdr:rowOff>
    </xdr:from>
    <xdr:to>
      <xdr:col>107</xdr:col>
      <xdr:colOff>50800</xdr:colOff>
      <xdr:row>63</xdr:row>
      <xdr:rowOff>12649</xdr:rowOff>
    </xdr:to>
    <xdr:cxnSp macro="">
      <xdr:nvCxnSpPr>
        <xdr:cNvPr id="712" name="直線コネクタ 711"/>
        <xdr:cNvCxnSpPr/>
      </xdr:nvCxnSpPr>
      <xdr:spPr>
        <a:xfrm flipV="1">
          <a:off x="19545300" y="1081079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134595</xdr:rowOff>
    </xdr:from>
    <xdr:to>
      <xdr:col>98</xdr:col>
      <xdr:colOff>38100</xdr:colOff>
      <xdr:row>63</xdr:row>
      <xdr:rowOff>64745</xdr:rowOff>
    </xdr:to>
    <xdr:sp macro="" textlink="">
      <xdr:nvSpPr>
        <xdr:cNvPr id="713" name="楕円 712"/>
        <xdr:cNvSpPr/>
      </xdr:nvSpPr>
      <xdr:spPr>
        <a:xfrm>
          <a:off x="18605500" y="107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12649</xdr:rowOff>
    </xdr:from>
    <xdr:to>
      <xdr:col>102</xdr:col>
      <xdr:colOff>114300</xdr:colOff>
      <xdr:row>63</xdr:row>
      <xdr:rowOff>13945</xdr:rowOff>
    </xdr:to>
    <xdr:cxnSp macro="">
      <xdr:nvCxnSpPr>
        <xdr:cNvPr id="714" name="直線コネクタ 713"/>
        <xdr:cNvCxnSpPr/>
      </xdr:nvCxnSpPr>
      <xdr:spPr>
        <a:xfrm flipV="1">
          <a:off x="18656300" y="1081399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715" name="n_1aveValue【学校施設】&#10;一人当たり面積"/>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716"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717"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718"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47718</xdr:rowOff>
    </xdr:from>
    <xdr:ext cx="469744" cy="259045"/>
    <xdr:sp macro="" textlink="">
      <xdr:nvSpPr>
        <xdr:cNvPr id="719" name="n_1mainValue【学校施設】&#10;一人当たり面積"/>
        <xdr:cNvSpPr txBox="1"/>
      </xdr:nvSpPr>
      <xdr:spPr>
        <a:xfrm>
          <a:off x="21075727" y="1084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51376</xdr:rowOff>
    </xdr:from>
    <xdr:ext cx="469744" cy="259045"/>
    <xdr:sp macro="" textlink="">
      <xdr:nvSpPr>
        <xdr:cNvPr id="720" name="n_2mainValue【学校施設】&#10;一人当たり面積"/>
        <xdr:cNvSpPr txBox="1"/>
      </xdr:nvSpPr>
      <xdr:spPr>
        <a:xfrm>
          <a:off x="20199427" y="1085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54576</xdr:rowOff>
    </xdr:from>
    <xdr:ext cx="469744" cy="259045"/>
    <xdr:sp macro="" textlink="">
      <xdr:nvSpPr>
        <xdr:cNvPr id="721" name="n_3mainValue【学校施設】&#10;一人当たり面積"/>
        <xdr:cNvSpPr txBox="1"/>
      </xdr:nvSpPr>
      <xdr:spPr>
        <a:xfrm>
          <a:off x="19310427" y="1085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55872</xdr:rowOff>
    </xdr:from>
    <xdr:ext cx="469744" cy="259045"/>
    <xdr:sp macro="" textlink="">
      <xdr:nvSpPr>
        <xdr:cNvPr id="722" name="n_4mainValue【学校施設】&#10;一人当たり面積"/>
        <xdr:cNvSpPr txBox="1"/>
      </xdr:nvSpPr>
      <xdr:spPr>
        <a:xfrm>
          <a:off x="18421427" y="1085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4" name="直線コネクタ 763"/>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7"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8" name="直線コネクタ 767"/>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9" name="【公民館】&#10;有形固定資産減価償却率平均値テキスト"/>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70" name="フローチャート: 判断 769"/>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71" name="フローチャート: 判断 770"/>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2" name="フローチャート: 判断 771"/>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3" name="フローチャート: 判断 772"/>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4" name="フローチャート: 判断 773"/>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108676</xdr:rowOff>
    </xdr:from>
    <xdr:to>
      <xdr:col>85</xdr:col>
      <xdr:colOff>177800</xdr:colOff>
      <xdr:row>108</xdr:row>
      <xdr:rowOff>38826</xdr:rowOff>
    </xdr:to>
    <xdr:sp macro="" textlink="">
      <xdr:nvSpPr>
        <xdr:cNvPr id="780" name="楕円 779"/>
        <xdr:cNvSpPr/>
      </xdr:nvSpPr>
      <xdr:spPr>
        <a:xfrm>
          <a:off x="16268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87103</xdr:rowOff>
    </xdr:from>
    <xdr:ext cx="405111" cy="259045"/>
    <xdr:sp macro="" textlink="">
      <xdr:nvSpPr>
        <xdr:cNvPr id="781" name="【公民館】&#10;有形固定資産減価償却率該当値テキスト"/>
        <xdr:cNvSpPr txBox="1"/>
      </xdr:nvSpPr>
      <xdr:spPr>
        <a:xfrm>
          <a:off x="16357600"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72752</xdr:rowOff>
    </xdr:from>
    <xdr:to>
      <xdr:col>81</xdr:col>
      <xdr:colOff>101600</xdr:colOff>
      <xdr:row>108</xdr:row>
      <xdr:rowOff>2902</xdr:rowOff>
    </xdr:to>
    <xdr:sp macro="" textlink="">
      <xdr:nvSpPr>
        <xdr:cNvPr id="782" name="楕円 781"/>
        <xdr:cNvSpPr/>
      </xdr:nvSpPr>
      <xdr:spPr>
        <a:xfrm>
          <a:off x="15430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123552</xdr:rowOff>
    </xdr:from>
    <xdr:to>
      <xdr:col>85</xdr:col>
      <xdr:colOff>127000</xdr:colOff>
      <xdr:row>107</xdr:row>
      <xdr:rowOff>159476</xdr:rowOff>
    </xdr:to>
    <xdr:cxnSp macro="">
      <xdr:nvCxnSpPr>
        <xdr:cNvPr id="783" name="直線コネクタ 782"/>
        <xdr:cNvCxnSpPr/>
      </xdr:nvCxnSpPr>
      <xdr:spPr>
        <a:xfrm>
          <a:off x="15481300" y="184687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784" name="楕円 783"/>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87630</xdr:rowOff>
    </xdr:from>
    <xdr:to>
      <xdr:col>81</xdr:col>
      <xdr:colOff>50800</xdr:colOff>
      <xdr:row>107</xdr:row>
      <xdr:rowOff>123552</xdr:rowOff>
    </xdr:to>
    <xdr:cxnSp macro="">
      <xdr:nvCxnSpPr>
        <xdr:cNvPr id="785" name="直線コネクタ 784"/>
        <xdr:cNvCxnSpPr/>
      </xdr:nvCxnSpPr>
      <xdr:spPr>
        <a:xfrm>
          <a:off x="14592300" y="184327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xdr:rowOff>
    </xdr:from>
    <xdr:to>
      <xdr:col>72</xdr:col>
      <xdr:colOff>38100</xdr:colOff>
      <xdr:row>107</xdr:row>
      <xdr:rowOff>102507</xdr:rowOff>
    </xdr:to>
    <xdr:sp macro="" textlink="">
      <xdr:nvSpPr>
        <xdr:cNvPr id="786" name="楕円 785"/>
        <xdr:cNvSpPr/>
      </xdr:nvSpPr>
      <xdr:spPr>
        <a:xfrm>
          <a:off x="1365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51707</xdr:rowOff>
    </xdr:from>
    <xdr:to>
      <xdr:col>76</xdr:col>
      <xdr:colOff>114300</xdr:colOff>
      <xdr:row>107</xdr:row>
      <xdr:rowOff>87630</xdr:rowOff>
    </xdr:to>
    <xdr:cxnSp macro="">
      <xdr:nvCxnSpPr>
        <xdr:cNvPr id="787" name="直線コネクタ 786"/>
        <xdr:cNvCxnSpPr/>
      </xdr:nvCxnSpPr>
      <xdr:spPr>
        <a:xfrm>
          <a:off x="13703300" y="183968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136434</xdr:rowOff>
    </xdr:from>
    <xdr:to>
      <xdr:col>67</xdr:col>
      <xdr:colOff>101600</xdr:colOff>
      <xdr:row>107</xdr:row>
      <xdr:rowOff>66584</xdr:rowOff>
    </xdr:to>
    <xdr:sp macro="" textlink="">
      <xdr:nvSpPr>
        <xdr:cNvPr id="788" name="楕円 787"/>
        <xdr:cNvSpPr/>
      </xdr:nvSpPr>
      <xdr:spPr>
        <a:xfrm>
          <a:off x="1276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xdr:rowOff>
    </xdr:from>
    <xdr:to>
      <xdr:col>71</xdr:col>
      <xdr:colOff>177800</xdr:colOff>
      <xdr:row>107</xdr:row>
      <xdr:rowOff>51707</xdr:rowOff>
    </xdr:to>
    <xdr:cxnSp macro="">
      <xdr:nvCxnSpPr>
        <xdr:cNvPr id="789" name="直線コネクタ 788"/>
        <xdr:cNvCxnSpPr/>
      </xdr:nvCxnSpPr>
      <xdr:spPr>
        <a:xfrm>
          <a:off x="12814300" y="183609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90" name="n_1aveValue【公民館】&#10;有形固定資産減価償却率"/>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91" name="n_2aveValue【公民館】&#10;有形固定資産減価償却率"/>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92"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793"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165479</xdr:rowOff>
    </xdr:from>
    <xdr:ext cx="405111" cy="259045"/>
    <xdr:sp macro="" textlink="">
      <xdr:nvSpPr>
        <xdr:cNvPr id="794" name="n_1mainValue【公民館】&#10;有形固定資産減価償却率"/>
        <xdr:cNvSpPr txBox="1"/>
      </xdr:nvSpPr>
      <xdr:spPr>
        <a:xfrm>
          <a:off x="152660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795" name="n_2mainValue【公民館】&#10;有形固定資産減価償却率"/>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796" name="n_3mainValue【公民館】&#10;有形固定資産減価償却率"/>
        <xdr:cNvSpPr txBox="1"/>
      </xdr:nvSpPr>
      <xdr:spPr>
        <a:xfrm>
          <a:off x="13500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57711</xdr:rowOff>
    </xdr:from>
    <xdr:ext cx="405111" cy="259045"/>
    <xdr:sp macro="" textlink="">
      <xdr:nvSpPr>
        <xdr:cNvPr id="797" name="n_4mainValue【公民館】&#10;有形固定資産減価償却率"/>
        <xdr:cNvSpPr txBox="1"/>
      </xdr:nvSpPr>
      <xdr:spPr>
        <a:xfrm>
          <a:off x="12611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21" name="直線コネクタ 820"/>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2"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3" name="直線コネクタ 822"/>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4"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5" name="直線コネクタ 824"/>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26" name="【公民館】&#10;一人当たり面積平均値テキスト"/>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7" name="フローチャート: 判断 826"/>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8" name="フローチャート: 判断 827"/>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9" name="フローチャート: 判断 828"/>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30" name="フローチャート: 判断 829"/>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31" name="フローチャート: 判断 830"/>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132842</xdr:rowOff>
    </xdr:from>
    <xdr:to>
      <xdr:col>116</xdr:col>
      <xdr:colOff>114300</xdr:colOff>
      <xdr:row>108</xdr:row>
      <xdr:rowOff>62992</xdr:rowOff>
    </xdr:to>
    <xdr:sp macro="" textlink="">
      <xdr:nvSpPr>
        <xdr:cNvPr id="837" name="楕円 836"/>
        <xdr:cNvSpPr/>
      </xdr:nvSpPr>
      <xdr:spPr>
        <a:xfrm>
          <a:off x="221107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47769</xdr:rowOff>
    </xdr:from>
    <xdr:ext cx="469744" cy="259045"/>
    <xdr:sp macro="" textlink="">
      <xdr:nvSpPr>
        <xdr:cNvPr id="838" name="【公民館】&#10;一人当たり面積該当値テキスト"/>
        <xdr:cNvSpPr txBox="1"/>
      </xdr:nvSpPr>
      <xdr:spPr>
        <a:xfrm>
          <a:off x="22199600" y="183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134365</xdr:rowOff>
    </xdr:from>
    <xdr:to>
      <xdr:col>112</xdr:col>
      <xdr:colOff>38100</xdr:colOff>
      <xdr:row>108</xdr:row>
      <xdr:rowOff>64515</xdr:rowOff>
    </xdr:to>
    <xdr:sp macro="" textlink="">
      <xdr:nvSpPr>
        <xdr:cNvPr id="839" name="楕円 838"/>
        <xdr:cNvSpPr/>
      </xdr:nvSpPr>
      <xdr:spPr>
        <a:xfrm>
          <a:off x="21272500" y="184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xdr:rowOff>
    </xdr:from>
    <xdr:to>
      <xdr:col>116</xdr:col>
      <xdr:colOff>63500</xdr:colOff>
      <xdr:row>108</xdr:row>
      <xdr:rowOff>13715</xdr:rowOff>
    </xdr:to>
    <xdr:cxnSp macro="">
      <xdr:nvCxnSpPr>
        <xdr:cNvPr id="840" name="直線コネクタ 839"/>
        <xdr:cNvCxnSpPr/>
      </xdr:nvCxnSpPr>
      <xdr:spPr>
        <a:xfrm flipV="1">
          <a:off x="21323300" y="1852879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841" name="楕円 840"/>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13715</xdr:rowOff>
    </xdr:from>
    <xdr:to>
      <xdr:col>111</xdr:col>
      <xdr:colOff>177800</xdr:colOff>
      <xdr:row>108</xdr:row>
      <xdr:rowOff>15239</xdr:rowOff>
    </xdr:to>
    <xdr:cxnSp macro="">
      <xdr:nvCxnSpPr>
        <xdr:cNvPr id="842" name="直線コネクタ 841"/>
        <xdr:cNvCxnSpPr/>
      </xdr:nvCxnSpPr>
      <xdr:spPr>
        <a:xfrm flipV="1">
          <a:off x="20434300" y="185303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138176</xdr:rowOff>
    </xdr:from>
    <xdr:to>
      <xdr:col>102</xdr:col>
      <xdr:colOff>165100</xdr:colOff>
      <xdr:row>108</xdr:row>
      <xdr:rowOff>68326</xdr:rowOff>
    </xdr:to>
    <xdr:sp macro="" textlink="">
      <xdr:nvSpPr>
        <xdr:cNvPr id="843" name="楕円 842"/>
        <xdr:cNvSpPr/>
      </xdr:nvSpPr>
      <xdr:spPr>
        <a:xfrm>
          <a:off x="19494500" y="18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15239</xdr:rowOff>
    </xdr:from>
    <xdr:to>
      <xdr:col>107</xdr:col>
      <xdr:colOff>50800</xdr:colOff>
      <xdr:row>108</xdr:row>
      <xdr:rowOff>17526</xdr:rowOff>
    </xdr:to>
    <xdr:cxnSp macro="">
      <xdr:nvCxnSpPr>
        <xdr:cNvPr id="844" name="直線コネクタ 843"/>
        <xdr:cNvCxnSpPr/>
      </xdr:nvCxnSpPr>
      <xdr:spPr>
        <a:xfrm flipV="1">
          <a:off x="19545300" y="185318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138937</xdr:rowOff>
    </xdr:from>
    <xdr:to>
      <xdr:col>98</xdr:col>
      <xdr:colOff>38100</xdr:colOff>
      <xdr:row>108</xdr:row>
      <xdr:rowOff>69087</xdr:rowOff>
    </xdr:to>
    <xdr:sp macro="" textlink="">
      <xdr:nvSpPr>
        <xdr:cNvPr id="845" name="楕円 844"/>
        <xdr:cNvSpPr/>
      </xdr:nvSpPr>
      <xdr:spPr>
        <a:xfrm>
          <a:off x="18605500" y="184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17526</xdr:rowOff>
    </xdr:from>
    <xdr:to>
      <xdr:col>102</xdr:col>
      <xdr:colOff>114300</xdr:colOff>
      <xdr:row>108</xdr:row>
      <xdr:rowOff>18287</xdr:rowOff>
    </xdr:to>
    <xdr:cxnSp macro="">
      <xdr:nvCxnSpPr>
        <xdr:cNvPr id="846" name="直線コネクタ 845"/>
        <xdr:cNvCxnSpPr/>
      </xdr:nvCxnSpPr>
      <xdr:spPr>
        <a:xfrm flipV="1">
          <a:off x="18656300" y="1853412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847" name="n_1aveValue【公民館】&#10;一人当たり面積"/>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8" name="n_2aveValue【公民館】&#10;一人当たり面積"/>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9" name="n_3aveValue【公民館】&#10;一人当たり面積"/>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50" name="n_4aveValue【公民館】&#10;一人当たり面積"/>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55642</xdr:rowOff>
    </xdr:from>
    <xdr:ext cx="469744" cy="259045"/>
    <xdr:sp macro="" textlink="">
      <xdr:nvSpPr>
        <xdr:cNvPr id="851" name="n_1mainValue【公民館】&#10;一人当たり面積"/>
        <xdr:cNvSpPr txBox="1"/>
      </xdr:nvSpPr>
      <xdr:spPr>
        <a:xfrm>
          <a:off x="21075727" y="185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852" name="n_2mainValue【公民館】&#10;一人当たり面積"/>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59453</xdr:rowOff>
    </xdr:from>
    <xdr:ext cx="469744" cy="259045"/>
    <xdr:sp macro="" textlink="">
      <xdr:nvSpPr>
        <xdr:cNvPr id="853" name="n_3mainValue【公民館】&#10;一人当たり面積"/>
        <xdr:cNvSpPr txBox="1"/>
      </xdr:nvSpPr>
      <xdr:spPr>
        <a:xfrm>
          <a:off x="19310427"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60214</xdr:rowOff>
    </xdr:from>
    <xdr:ext cx="469744" cy="259045"/>
    <xdr:sp macro="" textlink="">
      <xdr:nvSpPr>
        <xdr:cNvPr id="854" name="n_4mainValue【公民館】&#10;一人当たり面積"/>
        <xdr:cNvSpPr txBox="1"/>
      </xdr:nvSpPr>
      <xdr:spPr>
        <a:xfrm>
          <a:off x="18421427" y="185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有形固定資産減価償却率が高くなっている施設は、認定こども園・幼稚園・保育所、学校施設、公民館である。その中でも顕著であるのが、公民館及び認定こども園・幼稚園・保育所で、公民館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上回り、認定こども園・幼稚園・保育所では、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上回っている。また、類似団体平均より大幅に低くなっている施設は、公営住宅で、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下回っている。今後さらに施設の老朽化が進んでいく中で、学校統合を考慮した上で実施時期等について検討し、修繕を行っていく。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7,970
113.62
7,086,739
6,767,391
203,389
3,676,791
7,229,045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90" name="楕円 89"/>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86377</xdr:rowOff>
    </xdr:from>
    <xdr:ext cx="405111" cy="259045"/>
    <xdr:sp macro="" textlink="">
      <xdr:nvSpPr>
        <xdr:cNvPr id="91" name="【体育館・プール】&#10;有形固定資産減価償却率該当値テキスト"/>
        <xdr:cNvSpPr txBox="1"/>
      </xdr:nvSpPr>
      <xdr:spPr>
        <a:xfrm>
          <a:off x="4673600"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92" name="楕円 91"/>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114300</xdr:rowOff>
    </xdr:to>
    <xdr:cxnSp macro="">
      <xdr:nvCxnSpPr>
        <xdr:cNvPr id="93" name="直線コネクタ 92"/>
        <xdr:cNvCxnSpPr/>
      </xdr:nvCxnSpPr>
      <xdr:spPr>
        <a:xfrm>
          <a:off x="3797300" y="105041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156573</xdr:rowOff>
    </xdr:from>
    <xdr:to>
      <xdr:col>15</xdr:col>
      <xdr:colOff>101600</xdr:colOff>
      <xdr:row>63</xdr:row>
      <xdr:rowOff>86723</xdr:rowOff>
    </xdr:to>
    <xdr:sp macro="" textlink="">
      <xdr:nvSpPr>
        <xdr:cNvPr id="94" name="楕円 93"/>
        <xdr:cNvSpPr/>
      </xdr:nvSpPr>
      <xdr:spPr>
        <a:xfrm>
          <a:off x="2857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63</xdr:row>
      <xdr:rowOff>35923</xdr:rowOff>
    </xdr:to>
    <xdr:cxnSp macro="">
      <xdr:nvCxnSpPr>
        <xdr:cNvPr id="95" name="直線コネクタ 94"/>
        <xdr:cNvCxnSpPr/>
      </xdr:nvCxnSpPr>
      <xdr:spPr>
        <a:xfrm flipV="1">
          <a:off x="2908300" y="10504170"/>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96" name="楕円 95"/>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0</xdr:rowOff>
    </xdr:from>
    <xdr:to>
      <xdr:col>15</xdr:col>
      <xdr:colOff>50800</xdr:colOff>
      <xdr:row>63</xdr:row>
      <xdr:rowOff>35923</xdr:rowOff>
    </xdr:to>
    <xdr:cxnSp macro="">
      <xdr:nvCxnSpPr>
        <xdr:cNvPr id="97" name="直線コネクタ 96"/>
        <xdr:cNvCxnSpPr/>
      </xdr:nvCxnSpPr>
      <xdr:spPr>
        <a:xfrm>
          <a:off x="2019300" y="108013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169635</xdr:rowOff>
    </xdr:from>
    <xdr:to>
      <xdr:col>6</xdr:col>
      <xdr:colOff>38100</xdr:colOff>
      <xdr:row>60</xdr:row>
      <xdr:rowOff>99785</xdr:rowOff>
    </xdr:to>
    <xdr:sp macro="" textlink="">
      <xdr:nvSpPr>
        <xdr:cNvPr id="98" name="楕円 97"/>
        <xdr:cNvSpPr/>
      </xdr:nvSpPr>
      <xdr:spPr>
        <a:xfrm>
          <a:off x="1079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48985</xdr:rowOff>
    </xdr:from>
    <xdr:to>
      <xdr:col>10</xdr:col>
      <xdr:colOff>114300</xdr:colOff>
      <xdr:row>63</xdr:row>
      <xdr:rowOff>0</xdr:rowOff>
    </xdr:to>
    <xdr:cxnSp macro="">
      <xdr:nvCxnSpPr>
        <xdr:cNvPr id="99" name="直線コネクタ 98"/>
        <xdr:cNvCxnSpPr/>
      </xdr:nvCxnSpPr>
      <xdr:spPr>
        <a:xfrm>
          <a:off x="1130300" y="10335985"/>
          <a:ext cx="889000" cy="46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113047</xdr:rowOff>
    </xdr:from>
    <xdr:ext cx="405111" cy="259045"/>
    <xdr:sp macro="" textlink="">
      <xdr:nvSpPr>
        <xdr:cNvPr id="104" name="n_1mainValue【体育館・プール】&#10;有形固定資産減価償却率"/>
        <xdr:cNvSpPr txBox="1"/>
      </xdr:nvSpPr>
      <xdr:spPr>
        <a:xfrm>
          <a:off x="35820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77850</xdr:rowOff>
    </xdr:from>
    <xdr:ext cx="405111" cy="259045"/>
    <xdr:sp macro="" textlink="">
      <xdr:nvSpPr>
        <xdr:cNvPr id="105" name="n_2mainValue【体育館・プール】&#10;有形固定資産減価償却率"/>
        <xdr:cNvSpPr txBox="1"/>
      </xdr:nvSpPr>
      <xdr:spPr>
        <a:xfrm>
          <a:off x="27057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106" name="n_3mainValue【体育館・プール】&#10;有形固定資産減価償却率"/>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116312</xdr:rowOff>
    </xdr:from>
    <xdr:ext cx="405111" cy="259045"/>
    <xdr:sp macro="" textlink="">
      <xdr:nvSpPr>
        <xdr:cNvPr id="107" name="n_4mainValue【体育館・プール】&#10;有形固定資産減価償却率"/>
        <xdr:cNvSpPr txBox="1"/>
      </xdr:nvSpPr>
      <xdr:spPr>
        <a:xfrm>
          <a:off x="927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72644</xdr:rowOff>
    </xdr:from>
    <xdr:to>
      <xdr:col>55</xdr:col>
      <xdr:colOff>50800</xdr:colOff>
      <xdr:row>63</xdr:row>
      <xdr:rowOff>2794</xdr:rowOff>
    </xdr:to>
    <xdr:sp macro="" textlink="">
      <xdr:nvSpPr>
        <xdr:cNvPr id="143" name="楕円 142"/>
        <xdr:cNvSpPr/>
      </xdr:nvSpPr>
      <xdr:spPr>
        <a:xfrm>
          <a:off x="10426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159021</xdr:rowOff>
    </xdr:from>
    <xdr:ext cx="469744" cy="259045"/>
    <xdr:sp macro="" textlink="">
      <xdr:nvSpPr>
        <xdr:cNvPr id="144" name="【体育館・プール】&#10;一人当たり面積該当値テキスト"/>
        <xdr:cNvSpPr txBox="1"/>
      </xdr:nvSpPr>
      <xdr:spPr>
        <a:xfrm>
          <a:off x="10515600" y="1061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73787</xdr:rowOff>
    </xdr:from>
    <xdr:to>
      <xdr:col>50</xdr:col>
      <xdr:colOff>165100</xdr:colOff>
      <xdr:row>63</xdr:row>
      <xdr:rowOff>3937</xdr:rowOff>
    </xdr:to>
    <xdr:sp macro="" textlink="">
      <xdr:nvSpPr>
        <xdr:cNvPr id="145" name="楕円 144"/>
        <xdr:cNvSpPr/>
      </xdr:nvSpPr>
      <xdr:spPr>
        <a:xfrm>
          <a:off x="9588500" y="107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123444</xdr:rowOff>
    </xdr:from>
    <xdr:to>
      <xdr:col>55</xdr:col>
      <xdr:colOff>0</xdr:colOff>
      <xdr:row>62</xdr:row>
      <xdr:rowOff>124587</xdr:rowOff>
    </xdr:to>
    <xdr:cxnSp macro="">
      <xdr:nvCxnSpPr>
        <xdr:cNvPr id="146" name="直線コネクタ 145"/>
        <xdr:cNvCxnSpPr/>
      </xdr:nvCxnSpPr>
      <xdr:spPr>
        <a:xfrm flipV="1">
          <a:off x="9639300" y="1075334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75502</xdr:rowOff>
    </xdr:from>
    <xdr:to>
      <xdr:col>46</xdr:col>
      <xdr:colOff>38100</xdr:colOff>
      <xdr:row>63</xdr:row>
      <xdr:rowOff>5652</xdr:rowOff>
    </xdr:to>
    <xdr:sp macro="" textlink="">
      <xdr:nvSpPr>
        <xdr:cNvPr id="147" name="楕円 146"/>
        <xdr:cNvSpPr/>
      </xdr:nvSpPr>
      <xdr:spPr>
        <a:xfrm>
          <a:off x="8699500" y="107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124587</xdr:rowOff>
    </xdr:from>
    <xdr:to>
      <xdr:col>50</xdr:col>
      <xdr:colOff>114300</xdr:colOff>
      <xdr:row>62</xdr:row>
      <xdr:rowOff>126302</xdr:rowOff>
    </xdr:to>
    <xdr:cxnSp macro="">
      <xdr:nvCxnSpPr>
        <xdr:cNvPr id="148" name="直線コネクタ 147"/>
        <xdr:cNvCxnSpPr/>
      </xdr:nvCxnSpPr>
      <xdr:spPr>
        <a:xfrm flipV="1">
          <a:off x="8750300" y="1075448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76644</xdr:rowOff>
    </xdr:from>
    <xdr:to>
      <xdr:col>41</xdr:col>
      <xdr:colOff>101600</xdr:colOff>
      <xdr:row>63</xdr:row>
      <xdr:rowOff>6794</xdr:rowOff>
    </xdr:to>
    <xdr:sp macro="" textlink="">
      <xdr:nvSpPr>
        <xdr:cNvPr id="149" name="楕円 148"/>
        <xdr:cNvSpPr/>
      </xdr:nvSpPr>
      <xdr:spPr>
        <a:xfrm>
          <a:off x="7810500" y="107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126302</xdr:rowOff>
    </xdr:from>
    <xdr:to>
      <xdr:col>45</xdr:col>
      <xdr:colOff>177800</xdr:colOff>
      <xdr:row>62</xdr:row>
      <xdr:rowOff>127444</xdr:rowOff>
    </xdr:to>
    <xdr:cxnSp macro="">
      <xdr:nvCxnSpPr>
        <xdr:cNvPr id="150" name="直線コネクタ 149"/>
        <xdr:cNvCxnSpPr/>
      </xdr:nvCxnSpPr>
      <xdr:spPr>
        <a:xfrm flipV="1">
          <a:off x="7861300" y="1075620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62357</xdr:rowOff>
    </xdr:from>
    <xdr:to>
      <xdr:col>36</xdr:col>
      <xdr:colOff>165100</xdr:colOff>
      <xdr:row>62</xdr:row>
      <xdr:rowOff>163957</xdr:rowOff>
    </xdr:to>
    <xdr:sp macro="" textlink="">
      <xdr:nvSpPr>
        <xdr:cNvPr id="151" name="楕円 150"/>
        <xdr:cNvSpPr/>
      </xdr:nvSpPr>
      <xdr:spPr>
        <a:xfrm>
          <a:off x="69215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113157</xdr:rowOff>
    </xdr:from>
    <xdr:to>
      <xdr:col>41</xdr:col>
      <xdr:colOff>50800</xdr:colOff>
      <xdr:row>62</xdr:row>
      <xdr:rowOff>127444</xdr:rowOff>
    </xdr:to>
    <xdr:cxnSp macro="">
      <xdr:nvCxnSpPr>
        <xdr:cNvPr id="152" name="直線コネクタ 151"/>
        <xdr:cNvCxnSpPr/>
      </xdr:nvCxnSpPr>
      <xdr:spPr>
        <a:xfrm>
          <a:off x="6972300" y="10743057"/>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166514</xdr:rowOff>
    </xdr:from>
    <xdr:ext cx="469744" cy="259045"/>
    <xdr:sp macro="" textlink="">
      <xdr:nvSpPr>
        <xdr:cNvPr id="157" name="n_1mainValue【体育館・プール】&#10;一人当たり面積"/>
        <xdr:cNvSpPr txBox="1"/>
      </xdr:nvSpPr>
      <xdr:spPr>
        <a:xfrm>
          <a:off x="9391727" y="1079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168229</xdr:rowOff>
    </xdr:from>
    <xdr:ext cx="469744" cy="259045"/>
    <xdr:sp macro="" textlink="">
      <xdr:nvSpPr>
        <xdr:cNvPr id="158" name="n_2mainValue【体育館・プール】&#10;一人当たり面積"/>
        <xdr:cNvSpPr txBox="1"/>
      </xdr:nvSpPr>
      <xdr:spPr>
        <a:xfrm>
          <a:off x="8515427" y="1079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169371</xdr:rowOff>
    </xdr:from>
    <xdr:ext cx="469744" cy="259045"/>
    <xdr:sp macro="" textlink="">
      <xdr:nvSpPr>
        <xdr:cNvPr id="159" name="n_3mainValue【体育館・プール】&#10;一人当たり面積"/>
        <xdr:cNvSpPr txBox="1"/>
      </xdr:nvSpPr>
      <xdr:spPr>
        <a:xfrm>
          <a:off x="7626427" y="1079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155084</xdr:rowOff>
    </xdr:from>
    <xdr:ext cx="469744" cy="259045"/>
    <xdr:sp macro="" textlink="">
      <xdr:nvSpPr>
        <xdr:cNvPr id="160" name="n_4mainValue【体育館・プール】&#10;一人当たり面積"/>
        <xdr:cNvSpPr txBox="1"/>
      </xdr:nvSpPr>
      <xdr:spPr>
        <a:xfrm>
          <a:off x="673742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90" name="【福祉施設】&#10;有形固定資産減価償却率平均値テキスト"/>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93980</xdr:rowOff>
    </xdr:from>
    <xdr:to>
      <xdr:col>24</xdr:col>
      <xdr:colOff>114300</xdr:colOff>
      <xdr:row>84</xdr:row>
      <xdr:rowOff>24130</xdr:rowOff>
    </xdr:to>
    <xdr:sp macro="" textlink="">
      <xdr:nvSpPr>
        <xdr:cNvPr id="201" name="楕円 200"/>
        <xdr:cNvSpPr/>
      </xdr:nvSpPr>
      <xdr:spPr>
        <a:xfrm>
          <a:off x="4584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72407</xdr:rowOff>
    </xdr:from>
    <xdr:ext cx="405111" cy="259045"/>
    <xdr:sp macro="" textlink="">
      <xdr:nvSpPr>
        <xdr:cNvPr id="202" name="【福祉施設】&#10;有形固定資産減価償却率該当値テキスト"/>
        <xdr:cNvSpPr txBox="1"/>
      </xdr:nvSpPr>
      <xdr:spPr>
        <a:xfrm>
          <a:off x="4673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203" name="楕円 202"/>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83</xdr:row>
      <xdr:rowOff>144780</xdr:rowOff>
    </xdr:to>
    <xdr:cxnSp macro="">
      <xdr:nvCxnSpPr>
        <xdr:cNvPr id="204" name="直線コネクタ 203"/>
        <xdr:cNvCxnSpPr/>
      </xdr:nvCxnSpPr>
      <xdr:spPr>
        <a:xfrm>
          <a:off x="3797300" y="14363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86361</xdr:rowOff>
    </xdr:from>
    <xdr:to>
      <xdr:col>15</xdr:col>
      <xdr:colOff>101600</xdr:colOff>
      <xdr:row>86</xdr:row>
      <xdr:rowOff>16511</xdr:rowOff>
    </xdr:to>
    <xdr:sp macro="" textlink="">
      <xdr:nvSpPr>
        <xdr:cNvPr id="205" name="楕円 204"/>
        <xdr:cNvSpPr/>
      </xdr:nvSpPr>
      <xdr:spPr>
        <a:xfrm>
          <a:off x="2857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85</xdr:row>
      <xdr:rowOff>137161</xdr:rowOff>
    </xdr:to>
    <xdr:cxnSp macro="">
      <xdr:nvCxnSpPr>
        <xdr:cNvPr id="206" name="直線コネクタ 205"/>
        <xdr:cNvCxnSpPr/>
      </xdr:nvCxnSpPr>
      <xdr:spPr>
        <a:xfrm flipV="1">
          <a:off x="2908300" y="14363700"/>
          <a:ext cx="889000" cy="3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50164</xdr:rowOff>
    </xdr:from>
    <xdr:to>
      <xdr:col>10</xdr:col>
      <xdr:colOff>165100</xdr:colOff>
      <xdr:row>85</xdr:row>
      <xdr:rowOff>151764</xdr:rowOff>
    </xdr:to>
    <xdr:sp macro="" textlink="">
      <xdr:nvSpPr>
        <xdr:cNvPr id="207" name="楕円 206"/>
        <xdr:cNvSpPr/>
      </xdr:nvSpPr>
      <xdr:spPr>
        <a:xfrm>
          <a:off x="1968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100964</xdr:rowOff>
    </xdr:from>
    <xdr:to>
      <xdr:col>15</xdr:col>
      <xdr:colOff>50800</xdr:colOff>
      <xdr:row>85</xdr:row>
      <xdr:rowOff>137161</xdr:rowOff>
    </xdr:to>
    <xdr:cxnSp macro="">
      <xdr:nvCxnSpPr>
        <xdr:cNvPr id="208" name="直線コネクタ 207"/>
        <xdr:cNvCxnSpPr/>
      </xdr:nvCxnSpPr>
      <xdr:spPr>
        <a:xfrm>
          <a:off x="2019300" y="14674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124461</xdr:rowOff>
    </xdr:from>
    <xdr:to>
      <xdr:col>6</xdr:col>
      <xdr:colOff>38100</xdr:colOff>
      <xdr:row>83</xdr:row>
      <xdr:rowOff>54611</xdr:rowOff>
    </xdr:to>
    <xdr:sp macro="" textlink="">
      <xdr:nvSpPr>
        <xdr:cNvPr id="209" name="楕円 208"/>
        <xdr:cNvSpPr/>
      </xdr:nvSpPr>
      <xdr:spPr>
        <a:xfrm>
          <a:off x="1079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3811</xdr:rowOff>
    </xdr:from>
    <xdr:to>
      <xdr:col>10</xdr:col>
      <xdr:colOff>114300</xdr:colOff>
      <xdr:row>85</xdr:row>
      <xdr:rowOff>100964</xdr:rowOff>
    </xdr:to>
    <xdr:cxnSp macro="">
      <xdr:nvCxnSpPr>
        <xdr:cNvPr id="210" name="直線コネクタ 209"/>
        <xdr:cNvCxnSpPr/>
      </xdr:nvCxnSpPr>
      <xdr:spPr>
        <a:xfrm>
          <a:off x="1130300" y="14234161"/>
          <a:ext cx="889000" cy="44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11" name="n_1ave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2" name="n_2ave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13" name="n_3aveValue【福祉施設】&#10;有形固定資産減価償却率"/>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4" name="n_4ave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215" name="n_1mainValue【福祉施設】&#10;有形固定資産減価償却率"/>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7638</xdr:rowOff>
    </xdr:from>
    <xdr:ext cx="405111" cy="259045"/>
    <xdr:sp macro="" textlink="">
      <xdr:nvSpPr>
        <xdr:cNvPr id="216" name="n_2mainValue【福祉施設】&#10;有形固定資産減価償却率"/>
        <xdr:cNvSpPr txBox="1"/>
      </xdr:nvSpPr>
      <xdr:spPr>
        <a:xfrm>
          <a:off x="2705744"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142891</xdr:rowOff>
    </xdr:from>
    <xdr:ext cx="405111" cy="259045"/>
    <xdr:sp macro="" textlink="">
      <xdr:nvSpPr>
        <xdr:cNvPr id="217" name="n_3mainValue【福祉施設】&#10;有形固定資産減価償却率"/>
        <xdr:cNvSpPr txBox="1"/>
      </xdr:nvSpPr>
      <xdr:spPr>
        <a:xfrm>
          <a:off x="18167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45738</xdr:rowOff>
    </xdr:from>
    <xdr:ext cx="405111" cy="259045"/>
    <xdr:sp macro="" textlink="">
      <xdr:nvSpPr>
        <xdr:cNvPr id="218" name="n_4mainValue【福祉施設】&#10;有形固定資産減価償却率"/>
        <xdr:cNvSpPr txBox="1"/>
      </xdr:nvSpPr>
      <xdr:spPr>
        <a:xfrm>
          <a:off x="927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73253</xdr:rowOff>
    </xdr:from>
    <xdr:to>
      <xdr:col>55</xdr:col>
      <xdr:colOff>50800</xdr:colOff>
      <xdr:row>86</xdr:row>
      <xdr:rowOff>3403</xdr:rowOff>
    </xdr:to>
    <xdr:sp macro="" textlink="">
      <xdr:nvSpPr>
        <xdr:cNvPr id="256" name="楕円 255"/>
        <xdr:cNvSpPr/>
      </xdr:nvSpPr>
      <xdr:spPr>
        <a:xfrm>
          <a:off x="104267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159630</xdr:rowOff>
    </xdr:from>
    <xdr:ext cx="469744" cy="259045"/>
    <xdr:sp macro="" textlink="">
      <xdr:nvSpPr>
        <xdr:cNvPr id="257" name="【福祉施設】&#10;一人当たり面積該当値テキスト"/>
        <xdr:cNvSpPr txBox="1"/>
      </xdr:nvSpPr>
      <xdr:spPr>
        <a:xfrm>
          <a:off x="10515600" y="145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77369</xdr:rowOff>
    </xdr:from>
    <xdr:to>
      <xdr:col>50</xdr:col>
      <xdr:colOff>165100</xdr:colOff>
      <xdr:row>86</xdr:row>
      <xdr:rowOff>7519</xdr:rowOff>
    </xdr:to>
    <xdr:sp macro="" textlink="">
      <xdr:nvSpPr>
        <xdr:cNvPr id="258" name="楕円 257"/>
        <xdr:cNvSpPr/>
      </xdr:nvSpPr>
      <xdr:spPr>
        <a:xfrm>
          <a:off x="9588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124053</xdr:rowOff>
    </xdr:from>
    <xdr:to>
      <xdr:col>55</xdr:col>
      <xdr:colOff>0</xdr:colOff>
      <xdr:row>85</xdr:row>
      <xdr:rowOff>128169</xdr:rowOff>
    </xdr:to>
    <xdr:cxnSp macro="">
      <xdr:nvCxnSpPr>
        <xdr:cNvPr id="259" name="直線コネクタ 258"/>
        <xdr:cNvCxnSpPr/>
      </xdr:nvCxnSpPr>
      <xdr:spPr>
        <a:xfrm flipV="1">
          <a:off x="9639300" y="14697303"/>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102057</xdr:rowOff>
    </xdr:from>
    <xdr:to>
      <xdr:col>46</xdr:col>
      <xdr:colOff>38100</xdr:colOff>
      <xdr:row>86</xdr:row>
      <xdr:rowOff>32207</xdr:rowOff>
    </xdr:to>
    <xdr:sp macro="" textlink="">
      <xdr:nvSpPr>
        <xdr:cNvPr id="260" name="楕円 259"/>
        <xdr:cNvSpPr/>
      </xdr:nvSpPr>
      <xdr:spPr>
        <a:xfrm>
          <a:off x="8699500" y="146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128169</xdr:rowOff>
    </xdr:from>
    <xdr:to>
      <xdr:col>50</xdr:col>
      <xdr:colOff>114300</xdr:colOff>
      <xdr:row>85</xdr:row>
      <xdr:rowOff>152857</xdr:rowOff>
    </xdr:to>
    <xdr:cxnSp macro="">
      <xdr:nvCxnSpPr>
        <xdr:cNvPr id="261" name="直線コネクタ 260"/>
        <xdr:cNvCxnSpPr/>
      </xdr:nvCxnSpPr>
      <xdr:spPr>
        <a:xfrm flipV="1">
          <a:off x="8750300" y="14701419"/>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102972</xdr:rowOff>
    </xdr:from>
    <xdr:to>
      <xdr:col>41</xdr:col>
      <xdr:colOff>101600</xdr:colOff>
      <xdr:row>86</xdr:row>
      <xdr:rowOff>33122</xdr:rowOff>
    </xdr:to>
    <xdr:sp macro="" textlink="">
      <xdr:nvSpPr>
        <xdr:cNvPr id="262" name="楕円 261"/>
        <xdr:cNvSpPr/>
      </xdr:nvSpPr>
      <xdr:spPr>
        <a:xfrm>
          <a:off x="7810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152857</xdr:rowOff>
    </xdr:from>
    <xdr:to>
      <xdr:col>45</xdr:col>
      <xdr:colOff>177800</xdr:colOff>
      <xdr:row>85</xdr:row>
      <xdr:rowOff>153772</xdr:rowOff>
    </xdr:to>
    <xdr:cxnSp macro="">
      <xdr:nvCxnSpPr>
        <xdr:cNvPr id="263" name="直線コネクタ 262"/>
        <xdr:cNvCxnSpPr/>
      </xdr:nvCxnSpPr>
      <xdr:spPr>
        <a:xfrm flipV="1">
          <a:off x="7861300" y="147261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76454</xdr:rowOff>
    </xdr:from>
    <xdr:to>
      <xdr:col>36</xdr:col>
      <xdr:colOff>165100</xdr:colOff>
      <xdr:row>86</xdr:row>
      <xdr:rowOff>6604</xdr:rowOff>
    </xdr:to>
    <xdr:sp macro="" textlink="">
      <xdr:nvSpPr>
        <xdr:cNvPr id="264" name="楕円 263"/>
        <xdr:cNvSpPr/>
      </xdr:nvSpPr>
      <xdr:spPr>
        <a:xfrm>
          <a:off x="6921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127254</xdr:rowOff>
    </xdr:from>
    <xdr:to>
      <xdr:col>41</xdr:col>
      <xdr:colOff>50800</xdr:colOff>
      <xdr:row>85</xdr:row>
      <xdr:rowOff>153772</xdr:rowOff>
    </xdr:to>
    <xdr:cxnSp macro="">
      <xdr:nvCxnSpPr>
        <xdr:cNvPr id="265" name="直線コネクタ 264"/>
        <xdr:cNvCxnSpPr/>
      </xdr:nvCxnSpPr>
      <xdr:spPr>
        <a:xfrm>
          <a:off x="6972300" y="1470050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170096</xdr:rowOff>
    </xdr:from>
    <xdr:ext cx="469744" cy="259045"/>
    <xdr:sp macro="" textlink="">
      <xdr:nvSpPr>
        <xdr:cNvPr id="270" name="n_1mainValue【福祉施設】&#10;一人当たり面積"/>
        <xdr:cNvSpPr txBox="1"/>
      </xdr:nvSpPr>
      <xdr:spPr>
        <a:xfrm>
          <a:off x="93917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23334</xdr:rowOff>
    </xdr:from>
    <xdr:ext cx="469744" cy="259045"/>
    <xdr:sp macro="" textlink="">
      <xdr:nvSpPr>
        <xdr:cNvPr id="271" name="n_2mainValue【福祉施設】&#10;一人当たり面積"/>
        <xdr:cNvSpPr txBox="1"/>
      </xdr:nvSpPr>
      <xdr:spPr>
        <a:xfrm>
          <a:off x="8515427" y="1476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24249</xdr:rowOff>
    </xdr:from>
    <xdr:ext cx="469744" cy="259045"/>
    <xdr:sp macro="" textlink="">
      <xdr:nvSpPr>
        <xdr:cNvPr id="272" name="n_3mainValue【福祉施設】&#10;一人当たり面積"/>
        <xdr:cNvSpPr txBox="1"/>
      </xdr:nvSpPr>
      <xdr:spPr>
        <a:xfrm>
          <a:off x="76264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169181</xdr:rowOff>
    </xdr:from>
    <xdr:ext cx="469744" cy="259045"/>
    <xdr:sp macro="" textlink="">
      <xdr:nvSpPr>
        <xdr:cNvPr id="273" name="n_4mainValue【福祉施設】&#10;一人当たり面積"/>
        <xdr:cNvSpPr txBox="1"/>
      </xdr:nvSpPr>
      <xdr:spPr>
        <a:xfrm>
          <a:off x="6737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1" name="直線コネクタ 3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2" name="テキスト ボックス 3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3" name="直線コネクタ 3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4" name="テキスト ボックス 3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5" name="直線コネクタ 3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6" name="テキスト ボックス 3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7" name="直線コネクタ 3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8" name="テキスト ボックス 3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9" name="直線コネクタ 3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0" name="テキスト ボックス 3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1" name="直線コネクタ 3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2" name="テキスト ボックス 3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5" name="直線コネクタ 314"/>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6"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7" name="直線コネクタ 316"/>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8"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19" name="直線コネクタ 318"/>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320"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21" name="フローチャート: 判断 320"/>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2" name="フローチャート: 判断 321"/>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3" name="フローチャート: 判断 322"/>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4" name="フローチャート: 判断 323"/>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5" name="フローチャート: 判断 324"/>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331" name="楕円 330"/>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332" name="【一般廃棄物処理施設】&#10;有形固定資産減価償却率該当値テキスト"/>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333" name="楕円 332"/>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131717</xdr:rowOff>
    </xdr:to>
    <xdr:cxnSp macro="">
      <xdr:nvCxnSpPr>
        <xdr:cNvPr id="334" name="直線コネクタ 333"/>
        <xdr:cNvCxnSpPr/>
      </xdr:nvCxnSpPr>
      <xdr:spPr>
        <a:xfrm>
          <a:off x="15481300" y="69717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41728</xdr:rowOff>
    </xdr:from>
    <xdr:to>
      <xdr:col>76</xdr:col>
      <xdr:colOff>165100</xdr:colOff>
      <xdr:row>40</xdr:row>
      <xdr:rowOff>143328</xdr:rowOff>
    </xdr:to>
    <xdr:sp macro="" textlink="">
      <xdr:nvSpPr>
        <xdr:cNvPr id="335" name="楕円 334"/>
        <xdr:cNvSpPr/>
      </xdr:nvSpPr>
      <xdr:spPr>
        <a:xfrm>
          <a:off x="14541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92528</xdr:rowOff>
    </xdr:from>
    <xdr:to>
      <xdr:col>81</xdr:col>
      <xdr:colOff>50800</xdr:colOff>
      <xdr:row>40</xdr:row>
      <xdr:rowOff>113756</xdr:rowOff>
    </xdr:to>
    <xdr:cxnSp macro="">
      <xdr:nvCxnSpPr>
        <xdr:cNvPr id="336" name="直線コネクタ 335"/>
        <xdr:cNvCxnSpPr/>
      </xdr:nvCxnSpPr>
      <xdr:spPr>
        <a:xfrm>
          <a:off x="14592300" y="695052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51526</xdr:rowOff>
    </xdr:from>
    <xdr:to>
      <xdr:col>72</xdr:col>
      <xdr:colOff>38100</xdr:colOff>
      <xdr:row>40</xdr:row>
      <xdr:rowOff>153126</xdr:rowOff>
    </xdr:to>
    <xdr:sp macro="" textlink="">
      <xdr:nvSpPr>
        <xdr:cNvPr id="337" name="楕円 336"/>
        <xdr:cNvSpPr/>
      </xdr:nvSpPr>
      <xdr:spPr>
        <a:xfrm>
          <a:off x="1365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92528</xdr:rowOff>
    </xdr:from>
    <xdr:to>
      <xdr:col>76</xdr:col>
      <xdr:colOff>114300</xdr:colOff>
      <xdr:row>40</xdr:row>
      <xdr:rowOff>102326</xdr:rowOff>
    </xdr:to>
    <xdr:cxnSp macro="">
      <xdr:nvCxnSpPr>
        <xdr:cNvPr id="338" name="直線コネクタ 337"/>
        <xdr:cNvCxnSpPr/>
      </xdr:nvCxnSpPr>
      <xdr:spPr>
        <a:xfrm flipV="1">
          <a:off x="13703300" y="69505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92347</xdr:rowOff>
    </xdr:from>
    <xdr:to>
      <xdr:col>67</xdr:col>
      <xdr:colOff>101600</xdr:colOff>
      <xdr:row>40</xdr:row>
      <xdr:rowOff>22497</xdr:rowOff>
    </xdr:to>
    <xdr:sp macro="" textlink="">
      <xdr:nvSpPr>
        <xdr:cNvPr id="339" name="楕円 338"/>
        <xdr:cNvSpPr/>
      </xdr:nvSpPr>
      <xdr:spPr>
        <a:xfrm>
          <a:off x="12763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143147</xdr:rowOff>
    </xdr:from>
    <xdr:to>
      <xdr:col>71</xdr:col>
      <xdr:colOff>177800</xdr:colOff>
      <xdr:row>40</xdr:row>
      <xdr:rowOff>102326</xdr:rowOff>
    </xdr:to>
    <xdr:cxnSp macro="">
      <xdr:nvCxnSpPr>
        <xdr:cNvPr id="340" name="直線コネクタ 339"/>
        <xdr:cNvCxnSpPr/>
      </xdr:nvCxnSpPr>
      <xdr:spPr>
        <a:xfrm>
          <a:off x="12814300" y="682969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341" name="n_1aveValue【一般廃棄物処理施設】&#10;有形固定資産減価償却率"/>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342" name="n_2aveValue【一般廃棄物処理施設】&#10;有形固定資産減価償却率"/>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43" name="n_3ave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344"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345" name="n_1mainValue【一般廃棄物処理施設】&#10;有形固定資産減価償却率"/>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134455</xdr:rowOff>
    </xdr:from>
    <xdr:ext cx="405111" cy="259045"/>
    <xdr:sp macro="" textlink="">
      <xdr:nvSpPr>
        <xdr:cNvPr id="346" name="n_2mainValue【一般廃棄物処理施設】&#10;有形固定資産減価償却率"/>
        <xdr:cNvSpPr txBox="1"/>
      </xdr:nvSpPr>
      <xdr:spPr>
        <a:xfrm>
          <a:off x="14389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144253</xdr:rowOff>
    </xdr:from>
    <xdr:ext cx="405111" cy="259045"/>
    <xdr:sp macro="" textlink="">
      <xdr:nvSpPr>
        <xdr:cNvPr id="347" name="n_3mainValue【一般廃棄物処理施設】&#10;有形固定資産減価償却率"/>
        <xdr:cNvSpPr txBox="1"/>
      </xdr:nvSpPr>
      <xdr:spPr>
        <a:xfrm>
          <a:off x="13500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348" name="n_4mainValue【一般廃棄物処理施設】&#10;有形固定資産減価償却率"/>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4" name="テキスト ボックス 3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6" name="テキスト ボックス 3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8" name="テキスト ボックス 3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72" name="直線コネクタ 371"/>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3"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4" name="直線コネクタ 373"/>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5"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6" name="直線コネクタ 375"/>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377" name="【一般廃棄物処理施設】&#10;一人当たり有形固定資産（償却資産）額平均値テキスト"/>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8" name="フローチャート: 判断 377"/>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79" name="フローチャート: 判断 378"/>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80" name="フローチャート: 判断 379"/>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81" name="フローチャート: 判断 380"/>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82" name="フローチャート: 判断 381"/>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51788</xdr:rowOff>
    </xdr:from>
    <xdr:to>
      <xdr:col>116</xdr:col>
      <xdr:colOff>114300</xdr:colOff>
      <xdr:row>40</xdr:row>
      <xdr:rowOff>153388</xdr:rowOff>
    </xdr:to>
    <xdr:sp macro="" textlink="">
      <xdr:nvSpPr>
        <xdr:cNvPr id="388" name="楕円 387"/>
        <xdr:cNvSpPr/>
      </xdr:nvSpPr>
      <xdr:spPr>
        <a:xfrm>
          <a:off x="22110700" y="69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30215</xdr:rowOff>
    </xdr:from>
    <xdr:ext cx="599010" cy="259045"/>
    <xdr:sp macro="" textlink="">
      <xdr:nvSpPr>
        <xdr:cNvPr id="389" name="【一般廃棄物処理施設】&#10;一人当たり有形固定資産（償却資産）額該当値テキスト"/>
        <xdr:cNvSpPr txBox="1"/>
      </xdr:nvSpPr>
      <xdr:spPr>
        <a:xfrm>
          <a:off x="22199600" y="688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49878</xdr:rowOff>
    </xdr:from>
    <xdr:to>
      <xdr:col>112</xdr:col>
      <xdr:colOff>38100</xdr:colOff>
      <xdr:row>40</xdr:row>
      <xdr:rowOff>151478</xdr:rowOff>
    </xdr:to>
    <xdr:sp macro="" textlink="">
      <xdr:nvSpPr>
        <xdr:cNvPr id="390" name="楕円 389"/>
        <xdr:cNvSpPr/>
      </xdr:nvSpPr>
      <xdr:spPr>
        <a:xfrm>
          <a:off x="21272500" y="69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100678</xdr:rowOff>
    </xdr:from>
    <xdr:to>
      <xdr:col>116</xdr:col>
      <xdr:colOff>63500</xdr:colOff>
      <xdr:row>40</xdr:row>
      <xdr:rowOff>102588</xdr:rowOff>
    </xdr:to>
    <xdr:cxnSp macro="">
      <xdr:nvCxnSpPr>
        <xdr:cNvPr id="391" name="直線コネクタ 390"/>
        <xdr:cNvCxnSpPr/>
      </xdr:nvCxnSpPr>
      <xdr:spPr>
        <a:xfrm>
          <a:off x="21323300" y="6958678"/>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58538</xdr:rowOff>
    </xdr:from>
    <xdr:to>
      <xdr:col>107</xdr:col>
      <xdr:colOff>101600</xdr:colOff>
      <xdr:row>40</xdr:row>
      <xdr:rowOff>160138</xdr:rowOff>
    </xdr:to>
    <xdr:sp macro="" textlink="">
      <xdr:nvSpPr>
        <xdr:cNvPr id="392" name="楕円 391"/>
        <xdr:cNvSpPr/>
      </xdr:nvSpPr>
      <xdr:spPr>
        <a:xfrm>
          <a:off x="20383500" y="69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100678</xdr:rowOff>
    </xdr:from>
    <xdr:to>
      <xdr:col>111</xdr:col>
      <xdr:colOff>177800</xdr:colOff>
      <xdr:row>40</xdr:row>
      <xdr:rowOff>109338</xdr:rowOff>
    </xdr:to>
    <xdr:cxnSp macro="">
      <xdr:nvCxnSpPr>
        <xdr:cNvPr id="393" name="直線コネクタ 392"/>
        <xdr:cNvCxnSpPr/>
      </xdr:nvCxnSpPr>
      <xdr:spPr>
        <a:xfrm flipV="1">
          <a:off x="20434300" y="6958678"/>
          <a:ext cx="889000" cy="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74193</xdr:rowOff>
    </xdr:from>
    <xdr:to>
      <xdr:col>102</xdr:col>
      <xdr:colOff>165100</xdr:colOff>
      <xdr:row>41</xdr:row>
      <xdr:rowOff>4343</xdr:rowOff>
    </xdr:to>
    <xdr:sp macro="" textlink="">
      <xdr:nvSpPr>
        <xdr:cNvPr id="394" name="楕円 393"/>
        <xdr:cNvSpPr/>
      </xdr:nvSpPr>
      <xdr:spPr>
        <a:xfrm>
          <a:off x="19494500" y="69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109338</xdr:rowOff>
    </xdr:from>
    <xdr:to>
      <xdr:col>107</xdr:col>
      <xdr:colOff>50800</xdr:colOff>
      <xdr:row>40</xdr:row>
      <xdr:rowOff>124993</xdr:rowOff>
    </xdr:to>
    <xdr:cxnSp macro="">
      <xdr:nvCxnSpPr>
        <xdr:cNvPr id="395" name="直線コネクタ 394"/>
        <xdr:cNvCxnSpPr/>
      </xdr:nvCxnSpPr>
      <xdr:spPr>
        <a:xfrm flipV="1">
          <a:off x="19545300" y="6967338"/>
          <a:ext cx="8890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48466</xdr:rowOff>
    </xdr:from>
    <xdr:to>
      <xdr:col>98</xdr:col>
      <xdr:colOff>38100</xdr:colOff>
      <xdr:row>40</xdr:row>
      <xdr:rowOff>150066</xdr:rowOff>
    </xdr:to>
    <xdr:sp macro="" textlink="">
      <xdr:nvSpPr>
        <xdr:cNvPr id="396" name="楕円 395"/>
        <xdr:cNvSpPr/>
      </xdr:nvSpPr>
      <xdr:spPr>
        <a:xfrm>
          <a:off x="18605500" y="69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99266</xdr:rowOff>
    </xdr:from>
    <xdr:to>
      <xdr:col>102</xdr:col>
      <xdr:colOff>114300</xdr:colOff>
      <xdr:row>40</xdr:row>
      <xdr:rowOff>124993</xdr:rowOff>
    </xdr:to>
    <xdr:cxnSp macro="">
      <xdr:nvCxnSpPr>
        <xdr:cNvPr id="397" name="直線コネクタ 396"/>
        <xdr:cNvCxnSpPr/>
      </xdr:nvCxnSpPr>
      <xdr:spPr>
        <a:xfrm>
          <a:off x="18656300" y="6957266"/>
          <a:ext cx="889000" cy="2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398" name="n_1aveValue【一般廃棄物処理施設】&#10;一人当たり有形固定資産（償却資産）額"/>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399" name="n_2aveValue【一般廃棄物処理施設】&#10;一人当たり有形固定資産（償却資産）額"/>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00" name="n_3aveValue【一般廃棄物処理施設】&#10;一人当たり有形固定資産（償却資産）額"/>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401" name="n_4aveValue【一般廃棄物処理施設】&#10;一人当たり有形固定資産（償却資産）額"/>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142605</xdr:rowOff>
    </xdr:from>
    <xdr:ext cx="599010" cy="259045"/>
    <xdr:sp macro="" textlink="">
      <xdr:nvSpPr>
        <xdr:cNvPr id="402" name="n_1mainValue【一般廃棄物処理施設】&#10;一人当たり有形固定資産（償却資産）額"/>
        <xdr:cNvSpPr txBox="1"/>
      </xdr:nvSpPr>
      <xdr:spPr>
        <a:xfrm>
          <a:off x="21011095" y="700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151265</xdr:rowOff>
    </xdr:from>
    <xdr:ext cx="599010" cy="259045"/>
    <xdr:sp macro="" textlink="">
      <xdr:nvSpPr>
        <xdr:cNvPr id="403" name="n_2mainValue【一般廃棄物処理施設】&#10;一人当たり有形固定資産（償却資産）額"/>
        <xdr:cNvSpPr txBox="1"/>
      </xdr:nvSpPr>
      <xdr:spPr>
        <a:xfrm>
          <a:off x="20134795" y="700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166920</xdr:rowOff>
    </xdr:from>
    <xdr:ext cx="599010" cy="259045"/>
    <xdr:sp macro="" textlink="">
      <xdr:nvSpPr>
        <xdr:cNvPr id="404" name="n_3mainValue【一般廃棄物処理施設】&#10;一人当たり有形固定資産（償却資産）額"/>
        <xdr:cNvSpPr txBox="1"/>
      </xdr:nvSpPr>
      <xdr:spPr>
        <a:xfrm>
          <a:off x="19245795" y="702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166593</xdr:rowOff>
    </xdr:from>
    <xdr:ext cx="599010" cy="259045"/>
    <xdr:sp macro="" textlink="">
      <xdr:nvSpPr>
        <xdr:cNvPr id="405" name="n_4mainValue【一般廃棄物処理施設】&#10;一人当たり有形固定資産（償却資産）額"/>
        <xdr:cNvSpPr txBox="1"/>
      </xdr:nvSpPr>
      <xdr:spPr>
        <a:xfrm>
          <a:off x="18356795" y="668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3" name="直線コネクタ 4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4" name="テキスト ボックス 4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5" name="直線コネクタ 4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6" name="テキスト ボックス 4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7" name="直線コネクタ 4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8" name="テキスト ボックス 4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9" name="直線コネクタ 4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0" name="テキスト ボックス 4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1" name="直線コネクタ 4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2" name="テキスト ボックス 4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3" name="直線コネクタ 4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4" name="テキスト ボックス 4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7" name="直線コネクタ 446"/>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9" name="直線コネクタ 4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50"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51" name="直線コネクタ 450"/>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452"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53" name="フローチャート: 判断 452"/>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4" name="フローチャート: 判断 453"/>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55" name="フローチャート: 判断 454"/>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56" name="フローチャート: 判断 455"/>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57" name="フローチャート: 判断 456"/>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127726</xdr:rowOff>
    </xdr:from>
    <xdr:to>
      <xdr:col>85</xdr:col>
      <xdr:colOff>177800</xdr:colOff>
      <xdr:row>84</xdr:row>
      <xdr:rowOff>57876</xdr:rowOff>
    </xdr:to>
    <xdr:sp macro="" textlink="">
      <xdr:nvSpPr>
        <xdr:cNvPr id="463" name="楕円 462"/>
        <xdr:cNvSpPr/>
      </xdr:nvSpPr>
      <xdr:spPr>
        <a:xfrm>
          <a:off x="162687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106153</xdr:rowOff>
    </xdr:from>
    <xdr:ext cx="405111" cy="259045"/>
    <xdr:sp macro="" textlink="">
      <xdr:nvSpPr>
        <xdr:cNvPr id="464" name="【消防施設】&#10;有形固定資産減価償却率該当値テキスト"/>
        <xdr:cNvSpPr txBox="1"/>
      </xdr:nvSpPr>
      <xdr:spPr>
        <a:xfrm>
          <a:off x="16357600"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132624</xdr:rowOff>
    </xdr:from>
    <xdr:to>
      <xdr:col>81</xdr:col>
      <xdr:colOff>101600</xdr:colOff>
      <xdr:row>84</xdr:row>
      <xdr:rowOff>62774</xdr:rowOff>
    </xdr:to>
    <xdr:sp macro="" textlink="">
      <xdr:nvSpPr>
        <xdr:cNvPr id="465" name="楕円 464"/>
        <xdr:cNvSpPr/>
      </xdr:nvSpPr>
      <xdr:spPr>
        <a:xfrm>
          <a:off x="15430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7076</xdr:rowOff>
    </xdr:from>
    <xdr:to>
      <xdr:col>85</xdr:col>
      <xdr:colOff>127000</xdr:colOff>
      <xdr:row>84</xdr:row>
      <xdr:rowOff>11974</xdr:rowOff>
    </xdr:to>
    <xdr:cxnSp macro="">
      <xdr:nvCxnSpPr>
        <xdr:cNvPr id="466" name="直線コネクタ 465"/>
        <xdr:cNvCxnSpPr/>
      </xdr:nvCxnSpPr>
      <xdr:spPr>
        <a:xfrm flipV="1">
          <a:off x="15481300" y="1440887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24856</xdr:rowOff>
    </xdr:from>
    <xdr:to>
      <xdr:col>76</xdr:col>
      <xdr:colOff>165100</xdr:colOff>
      <xdr:row>84</xdr:row>
      <xdr:rowOff>126456</xdr:rowOff>
    </xdr:to>
    <xdr:sp macro="" textlink="">
      <xdr:nvSpPr>
        <xdr:cNvPr id="467" name="楕円 466"/>
        <xdr:cNvSpPr/>
      </xdr:nvSpPr>
      <xdr:spPr>
        <a:xfrm>
          <a:off x="14541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xdr:rowOff>
    </xdr:from>
    <xdr:to>
      <xdr:col>81</xdr:col>
      <xdr:colOff>50800</xdr:colOff>
      <xdr:row>84</xdr:row>
      <xdr:rowOff>75656</xdr:rowOff>
    </xdr:to>
    <xdr:cxnSp macro="">
      <xdr:nvCxnSpPr>
        <xdr:cNvPr id="468" name="直線コネクタ 467"/>
        <xdr:cNvCxnSpPr/>
      </xdr:nvCxnSpPr>
      <xdr:spPr>
        <a:xfrm flipV="1">
          <a:off x="14592300" y="144137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166914</xdr:rowOff>
    </xdr:from>
    <xdr:to>
      <xdr:col>72</xdr:col>
      <xdr:colOff>38100</xdr:colOff>
      <xdr:row>84</xdr:row>
      <xdr:rowOff>97064</xdr:rowOff>
    </xdr:to>
    <xdr:sp macro="" textlink="">
      <xdr:nvSpPr>
        <xdr:cNvPr id="469" name="楕円 468"/>
        <xdr:cNvSpPr/>
      </xdr:nvSpPr>
      <xdr:spPr>
        <a:xfrm>
          <a:off x="13652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46264</xdr:rowOff>
    </xdr:from>
    <xdr:to>
      <xdr:col>76</xdr:col>
      <xdr:colOff>114300</xdr:colOff>
      <xdr:row>84</xdr:row>
      <xdr:rowOff>75656</xdr:rowOff>
    </xdr:to>
    <xdr:cxnSp macro="">
      <xdr:nvCxnSpPr>
        <xdr:cNvPr id="470" name="直線コネクタ 469"/>
        <xdr:cNvCxnSpPr/>
      </xdr:nvCxnSpPr>
      <xdr:spPr>
        <a:xfrm>
          <a:off x="13703300" y="144480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140788</xdr:rowOff>
    </xdr:from>
    <xdr:to>
      <xdr:col>67</xdr:col>
      <xdr:colOff>101600</xdr:colOff>
      <xdr:row>84</xdr:row>
      <xdr:rowOff>70938</xdr:rowOff>
    </xdr:to>
    <xdr:sp macro="" textlink="">
      <xdr:nvSpPr>
        <xdr:cNvPr id="471" name="楕円 470"/>
        <xdr:cNvSpPr/>
      </xdr:nvSpPr>
      <xdr:spPr>
        <a:xfrm>
          <a:off x="12763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20138</xdr:rowOff>
    </xdr:from>
    <xdr:to>
      <xdr:col>71</xdr:col>
      <xdr:colOff>177800</xdr:colOff>
      <xdr:row>84</xdr:row>
      <xdr:rowOff>46264</xdr:rowOff>
    </xdr:to>
    <xdr:cxnSp macro="">
      <xdr:nvCxnSpPr>
        <xdr:cNvPr id="472" name="直線コネクタ 471"/>
        <xdr:cNvCxnSpPr/>
      </xdr:nvCxnSpPr>
      <xdr:spPr>
        <a:xfrm>
          <a:off x="12814300" y="144219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473"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474" name="n_2aveValue【消防施設】&#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475"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476"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53901</xdr:rowOff>
    </xdr:from>
    <xdr:ext cx="405111" cy="259045"/>
    <xdr:sp macro="" textlink="">
      <xdr:nvSpPr>
        <xdr:cNvPr id="477" name="n_1mainValue【消防施設】&#10;有形固定資産減価償却率"/>
        <xdr:cNvSpPr txBox="1"/>
      </xdr:nvSpPr>
      <xdr:spPr>
        <a:xfrm>
          <a:off x="152660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117583</xdr:rowOff>
    </xdr:from>
    <xdr:ext cx="405111" cy="259045"/>
    <xdr:sp macro="" textlink="">
      <xdr:nvSpPr>
        <xdr:cNvPr id="478" name="n_2mainValue【消防施設】&#10;有形固定資産減価償却率"/>
        <xdr:cNvSpPr txBox="1"/>
      </xdr:nvSpPr>
      <xdr:spPr>
        <a:xfrm>
          <a:off x="14389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88191</xdr:rowOff>
    </xdr:from>
    <xdr:ext cx="405111" cy="259045"/>
    <xdr:sp macro="" textlink="">
      <xdr:nvSpPr>
        <xdr:cNvPr id="479" name="n_3mainValue【消防施設】&#10;有形固定資産減価償却率"/>
        <xdr:cNvSpPr txBox="1"/>
      </xdr:nvSpPr>
      <xdr:spPr>
        <a:xfrm>
          <a:off x="13500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62065</xdr:rowOff>
    </xdr:from>
    <xdr:ext cx="405111" cy="259045"/>
    <xdr:sp macro="" textlink="">
      <xdr:nvSpPr>
        <xdr:cNvPr id="480" name="n_4mainValue【消防施設】&#10;有形固定資産減価償却率"/>
        <xdr:cNvSpPr txBox="1"/>
      </xdr:nvSpPr>
      <xdr:spPr>
        <a:xfrm>
          <a:off x="12611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1" name="直線コネクタ 4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2" name="テキスト ボックス 4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3" name="直線コネクタ 4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4" name="テキスト ボックス 4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5" name="直線コネクタ 4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6" name="テキスト ボックス 4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7" name="直線コネクタ 4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8" name="テキスト ボックス 4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9" name="直線コネクタ 4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0" name="テキスト ボックス 4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1" name="直線コネクタ 5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2" name="テキスト ボックス 5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6" name="直線コネクタ 505"/>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7"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08" name="直線コネクタ 507"/>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09"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10" name="直線コネクタ 509"/>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11"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12" name="フローチャート: 判断 511"/>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13" name="フローチャート: 判断 512"/>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14" name="フローチャート: 判断 513"/>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15" name="フローチャート: 判断 514"/>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16" name="フローチャート: 判断 515"/>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154395</xdr:rowOff>
    </xdr:from>
    <xdr:to>
      <xdr:col>116</xdr:col>
      <xdr:colOff>114300</xdr:colOff>
      <xdr:row>86</xdr:row>
      <xdr:rowOff>84545</xdr:rowOff>
    </xdr:to>
    <xdr:sp macro="" textlink="">
      <xdr:nvSpPr>
        <xdr:cNvPr id="522" name="楕円 521"/>
        <xdr:cNvSpPr/>
      </xdr:nvSpPr>
      <xdr:spPr>
        <a:xfrm>
          <a:off x="22110700" y="1472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132822</xdr:rowOff>
    </xdr:from>
    <xdr:ext cx="469744" cy="259045"/>
    <xdr:sp macro="" textlink="">
      <xdr:nvSpPr>
        <xdr:cNvPr id="523" name="【消防施設】&#10;一人当たり面積該当値テキスト"/>
        <xdr:cNvSpPr txBox="1"/>
      </xdr:nvSpPr>
      <xdr:spPr>
        <a:xfrm>
          <a:off x="22199600" y="1470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524" name="楕円 523"/>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86</xdr:row>
      <xdr:rowOff>33745</xdr:rowOff>
    </xdr:to>
    <xdr:cxnSp macro="">
      <xdr:nvCxnSpPr>
        <xdr:cNvPr id="525" name="直線コネクタ 524"/>
        <xdr:cNvCxnSpPr/>
      </xdr:nvCxnSpPr>
      <xdr:spPr>
        <a:xfrm>
          <a:off x="21323300" y="14714220"/>
          <a:ext cx="8382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50437</xdr:rowOff>
    </xdr:from>
    <xdr:to>
      <xdr:col>107</xdr:col>
      <xdr:colOff>101600</xdr:colOff>
      <xdr:row>86</xdr:row>
      <xdr:rowOff>152037</xdr:rowOff>
    </xdr:to>
    <xdr:sp macro="" textlink="">
      <xdr:nvSpPr>
        <xdr:cNvPr id="526" name="楕円 525"/>
        <xdr:cNvSpPr/>
      </xdr:nvSpPr>
      <xdr:spPr>
        <a:xfrm>
          <a:off x="20383500" y="14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86</xdr:row>
      <xdr:rowOff>101237</xdr:rowOff>
    </xdr:to>
    <xdr:cxnSp macro="">
      <xdr:nvCxnSpPr>
        <xdr:cNvPr id="527" name="直線コネクタ 526"/>
        <xdr:cNvCxnSpPr/>
      </xdr:nvCxnSpPr>
      <xdr:spPr>
        <a:xfrm flipV="1">
          <a:off x="20434300" y="14714220"/>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51526</xdr:rowOff>
    </xdr:from>
    <xdr:to>
      <xdr:col>102</xdr:col>
      <xdr:colOff>165100</xdr:colOff>
      <xdr:row>86</xdr:row>
      <xdr:rowOff>153126</xdr:rowOff>
    </xdr:to>
    <xdr:sp macro="" textlink="">
      <xdr:nvSpPr>
        <xdr:cNvPr id="528" name="楕円 527"/>
        <xdr:cNvSpPr/>
      </xdr:nvSpPr>
      <xdr:spPr>
        <a:xfrm>
          <a:off x="19494500" y="147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101237</xdr:rowOff>
    </xdr:from>
    <xdr:to>
      <xdr:col>107</xdr:col>
      <xdr:colOff>50800</xdr:colOff>
      <xdr:row>86</xdr:row>
      <xdr:rowOff>102326</xdr:rowOff>
    </xdr:to>
    <xdr:cxnSp macro="">
      <xdr:nvCxnSpPr>
        <xdr:cNvPr id="529" name="直線コネクタ 528"/>
        <xdr:cNvCxnSpPr/>
      </xdr:nvCxnSpPr>
      <xdr:spPr>
        <a:xfrm flipV="1">
          <a:off x="19545300" y="148459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160927</xdr:rowOff>
    </xdr:from>
    <xdr:to>
      <xdr:col>98</xdr:col>
      <xdr:colOff>38100</xdr:colOff>
      <xdr:row>86</xdr:row>
      <xdr:rowOff>91077</xdr:rowOff>
    </xdr:to>
    <xdr:sp macro="" textlink="">
      <xdr:nvSpPr>
        <xdr:cNvPr id="530" name="楕円 529"/>
        <xdr:cNvSpPr/>
      </xdr:nvSpPr>
      <xdr:spPr>
        <a:xfrm>
          <a:off x="186055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40277</xdr:rowOff>
    </xdr:from>
    <xdr:to>
      <xdr:col>102</xdr:col>
      <xdr:colOff>114300</xdr:colOff>
      <xdr:row>86</xdr:row>
      <xdr:rowOff>102326</xdr:rowOff>
    </xdr:to>
    <xdr:cxnSp macro="">
      <xdr:nvCxnSpPr>
        <xdr:cNvPr id="531" name="直線コネクタ 530"/>
        <xdr:cNvCxnSpPr/>
      </xdr:nvCxnSpPr>
      <xdr:spPr>
        <a:xfrm>
          <a:off x="18656300" y="147849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32"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33"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34"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35"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536"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143164</xdr:rowOff>
    </xdr:from>
    <xdr:ext cx="469744" cy="259045"/>
    <xdr:sp macro="" textlink="">
      <xdr:nvSpPr>
        <xdr:cNvPr id="537" name="n_2mainValue【消防施設】&#10;一人当たり面積"/>
        <xdr:cNvSpPr txBox="1"/>
      </xdr:nvSpPr>
      <xdr:spPr>
        <a:xfrm>
          <a:off x="20199427"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144253</xdr:rowOff>
    </xdr:from>
    <xdr:ext cx="469744" cy="259045"/>
    <xdr:sp macro="" textlink="">
      <xdr:nvSpPr>
        <xdr:cNvPr id="538" name="n_3mainValue【消防施設】&#10;一人当たり面積"/>
        <xdr:cNvSpPr txBox="1"/>
      </xdr:nvSpPr>
      <xdr:spPr>
        <a:xfrm>
          <a:off x="19310427" y="1488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539" name="n_4mainValue【消防施設】&#10;一人当たり面積"/>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5" name="直線コネクタ 56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69" name="直線コネクタ 56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570"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1" name="フローチャート: 判断 5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2" name="フローチャート: 判断 5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3" name="フローチャート: 判断 572"/>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4" name="フローチャート: 判断 573"/>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5" name="フローチャート: 判断 574"/>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58057</xdr:rowOff>
    </xdr:from>
    <xdr:to>
      <xdr:col>85</xdr:col>
      <xdr:colOff>177800</xdr:colOff>
      <xdr:row>100</xdr:row>
      <xdr:rowOff>159657</xdr:rowOff>
    </xdr:to>
    <xdr:sp macro="" textlink="">
      <xdr:nvSpPr>
        <xdr:cNvPr id="581" name="楕円 580"/>
        <xdr:cNvSpPr/>
      </xdr:nvSpPr>
      <xdr:spPr>
        <a:xfrm>
          <a:off x="16268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80934</xdr:rowOff>
    </xdr:from>
    <xdr:ext cx="405111" cy="259045"/>
    <xdr:sp macro="" textlink="">
      <xdr:nvSpPr>
        <xdr:cNvPr id="582" name="【庁舎】&#10;有形固定資産減価償却率該当値テキスト"/>
        <xdr:cNvSpPr txBox="1"/>
      </xdr:nvSpPr>
      <xdr:spPr>
        <a:xfrm>
          <a:off x="16357600" y="1705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583" name="楕円 582"/>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108857</xdr:rowOff>
    </xdr:to>
    <xdr:cxnSp macro="">
      <xdr:nvCxnSpPr>
        <xdr:cNvPr id="584" name="直線コネクタ 583"/>
        <xdr:cNvCxnSpPr/>
      </xdr:nvCxnSpPr>
      <xdr:spPr>
        <a:xfrm>
          <a:off x="15481300" y="1722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164193</xdr:rowOff>
    </xdr:from>
    <xdr:to>
      <xdr:col>76</xdr:col>
      <xdr:colOff>165100</xdr:colOff>
      <xdr:row>100</xdr:row>
      <xdr:rowOff>94343</xdr:rowOff>
    </xdr:to>
    <xdr:sp macro="" textlink="">
      <xdr:nvSpPr>
        <xdr:cNvPr id="585" name="楕円 584"/>
        <xdr:cNvSpPr/>
      </xdr:nvSpPr>
      <xdr:spPr>
        <a:xfrm>
          <a:off x="14541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76200</xdr:rowOff>
    </xdr:to>
    <xdr:cxnSp macro="">
      <xdr:nvCxnSpPr>
        <xdr:cNvPr id="586" name="直線コネクタ 585"/>
        <xdr:cNvCxnSpPr/>
      </xdr:nvCxnSpPr>
      <xdr:spPr>
        <a:xfrm>
          <a:off x="14592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587" name="楕円 586"/>
        <xdr:cNvSpPr/>
      </xdr:nvSpPr>
      <xdr:spPr>
        <a:xfrm>
          <a:off x="13652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10886</xdr:rowOff>
    </xdr:from>
    <xdr:to>
      <xdr:col>76</xdr:col>
      <xdr:colOff>114300</xdr:colOff>
      <xdr:row>100</xdr:row>
      <xdr:rowOff>43543</xdr:rowOff>
    </xdr:to>
    <xdr:cxnSp macro="">
      <xdr:nvCxnSpPr>
        <xdr:cNvPr id="588" name="直線コネクタ 587"/>
        <xdr:cNvCxnSpPr/>
      </xdr:nvCxnSpPr>
      <xdr:spPr>
        <a:xfrm>
          <a:off x="13703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98879</xdr:rowOff>
    </xdr:from>
    <xdr:to>
      <xdr:col>67</xdr:col>
      <xdr:colOff>101600</xdr:colOff>
      <xdr:row>100</xdr:row>
      <xdr:rowOff>29029</xdr:rowOff>
    </xdr:to>
    <xdr:sp macro="" textlink="">
      <xdr:nvSpPr>
        <xdr:cNvPr id="589" name="楕円 588"/>
        <xdr:cNvSpPr/>
      </xdr:nvSpPr>
      <xdr:spPr>
        <a:xfrm>
          <a:off x="12763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149679</xdr:rowOff>
    </xdr:from>
    <xdr:to>
      <xdr:col>71</xdr:col>
      <xdr:colOff>177800</xdr:colOff>
      <xdr:row>100</xdr:row>
      <xdr:rowOff>10886</xdr:rowOff>
    </xdr:to>
    <xdr:cxnSp macro="">
      <xdr:nvCxnSpPr>
        <xdr:cNvPr id="590" name="直線コネクタ 589"/>
        <xdr:cNvCxnSpPr/>
      </xdr:nvCxnSpPr>
      <xdr:spPr>
        <a:xfrm>
          <a:off x="12814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59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592"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593"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594" name="n_4aveValue【庁舎】&#10;有形固定資産減価償却率"/>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143527</xdr:rowOff>
    </xdr:from>
    <xdr:ext cx="340478" cy="259045"/>
    <xdr:sp macro="" textlink="">
      <xdr:nvSpPr>
        <xdr:cNvPr id="595" name="n_1mainValue【庁舎】&#10;有形固定資産減価償却率"/>
        <xdr:cNvSpPr txBox="1"/>
      </xdr:nvSpPr>
      <xdr:spPr>
        <a:xfrm>
          <a:off x="15298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110870</xdr:rowOff>
    </xdr:from>
    <xdr:ext cx="340478" cy="259045"/>
    <xdr:sp macro="" textlink="">
      <xdr:nvSpPr>
        <xdr:cNvPr id="596" name="n_2mainValue【庁舎】&#10;有形固定資産減価償却率"/>
        <xdr:cNvSpPr txBox="1"/>
      </xdr:nvSpPr>
      <xdr:spPr>
        <a:xfrm>
          <a:off x="14422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78213</xdr:rowOff>
    </xdr:from>
    <xdr:ext cx="340478" cy="259045"/>
    <xdr:sp macro="" textlink="">
      <xdr:nvSpPr>
        <xdr:cNvPr id="597" name="n_3mainValue【庁舎】&#10;有形固定資産減価償却率"/>
        <xdr:cNvSpPr txBox="1"/>
      </xdr:nvSpPr>
      <xdr:spPr>
        <a:xfrm>
          <a:off x="13533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45556</xdr:rowOff>
    </xdr:from>
    <xdr:ext cx="340478" cy="259045"/>
    <xdr:sp macro="" textlink="">
      <xdr:nvSpPr>
        <xdr:cNvPr id="598" name="n_4mainValue【庁舎】&#10;有形固定資産減価償却率"/>
        <xdr:cNvSpPr txBox="1"/>
      </xdr:nvSpPr>
      <xdr:spPr>
        <a:xfrm>
          <a:off x="12644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0" name="テキスト ボックス 6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2" name="テキスト ボックス 6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4" name="テキスト ボックス 6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6" name="テキスト ボックス 6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20" name="直線コネクタ 619"/>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21"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22" name="直線コネクタ 621"/>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23"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4" name="直線コネクタ 623"/>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25" name="【庁舎】&#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6" name="フローチャート: 判断 625"/>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7" name="フローチャート: 判断 626"/>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28" name="フローチャート: 判断 627"/>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29" name="フローチャート: 判断 628"/>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30" name="フローチャート: 判断 629"/>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48718</xdr:rowOff>
    </xdr:from>
    <xdr:to>
      <xdr:col>116</xdr:col>
      <xdr:colOff>114300</xdr:colOff>
      <xdr:row>107</xdr:row>
      <xdr:rowOff>150318</xdr:rowOff>
    </xdr:to>
    <xdr:sp macro="" textlink="">
      <xdr:nvSpPr>
        <xdr:cNvPr id="636" name="楕円 635"/>
        <xdr:cNvSpPr/>
      </xdr:nvSpPr>
      <xdr:spPr>
        <a:xfrm>
          <a:off x="22110700" y="18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135095</xdr:rowOff>
    </xdr:from>
    <xdr:ext cx="469744" cy="259045"/>
    <xdr:sp macro="" textlink="">
      <xdr:nvSpPr>
        <xdr:cNvPr id="637" name="【庁舎】&#10;一人当たり面積該当値テキスト"/>
        <xdr:cNvSpPr txBox="1"/>
      </xdr:nvSpPr>
      <xdr:spPr>
        <a:xfrm>
          <a:off x="22199600" y="183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50546</xdr:rowOff>
    </xdr:from>
    <xdr:to>
      <xdr:col>112</xdr:col>
      <xdr:colOff>38100</xdr:colOff>
      <xdr:row>107</xdr:row>
      <xdr:rowOff>152146</xdr:rowOff>
    </xdr:to>
    <xdr:sp macro="" textlink="">
      <xdr:nvSpPr>
        <xdr:cNvPr id="638" name="楕円 637"/>
        <xdr:cNvSpPr/>
      </xdr:nvSpPr>
      <xdr:spPr>
        <a:xfrm>
          <a:off x="21272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99518</xdr:rowOff>
    </xdr:from>
    <xdr:to>
      <xdr:col>116</xdr:col>
      <xdr:colOff>63500</xdr:colOff>
      <xdr:row>107</xdr:row>
      <xdr:rowOff>101346</xdr:rowOff>
    </xdr:to>
    <xdr:cxnSp macro="">
      <xdr:nvCxnSpPr>
        <xdr:cNvPr id="639" name="直線コネクタ 638"/>
        <xdr:cNvCxnSpPr/>
      </xdr:nvCxnSpPr>
      <xdr:spPr>
        <a:xfrm flipV="1">
          <a:off x="21323300" y="1844466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52375</xdr:rowOff>
    </xdr:from>
    <xdr:to>
      <xdr:col>107</xdr:col>
      <xdr:colOff>101600</xdr:colOff>
      <xdr:row>107</xdr:row>
      <xdr:rowOff>153975</xdr:rowOff>
    </xdr:to>
    <xdr:sp macro="" textlink="">
      <xdr:nvSpPr>
        <xdr:cNvPr id="640" name="楕円 639"/>
        <xdr:cNvSpPr/>
      </xdr:nvSpPr>
      <xdr:spPr>
        <a:xfrm>
          <a:off x="20383500" y="183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101346</xdr:rowOff>
    </xdr:from>
    <xdr:to>
      <xdr:col>111</xdr:col>
      <xdr:colOff>177800</xdr:colOff>
      <xdr:row>107</xdr:row>
      <xdr:rowOff>103175</xdr:rowOff>
    </xdr:to>
    <xdr:cxnSp macro="">
      <xdr:nvCxnSpPr>
        <xdr:cNvPr id="641" name="直線コネクタ 640"/>
        <xdr:cNvCxnSpPr/>
      </xdr:nvCxnSpPr>
      <xdr:spPr>
        <a:xfrm flipV="1">
          <a:off x="20434300" y="1844649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54203</xdr:rowOff>
    </xdr:from>
    <xdr:to>
      <xdr:col>102</xdr:col>
      <xdr:colOff>165100</xdr:colOff>
      <xdr:row>107</xdr:row>
      <xdr:rowOff>155803</xdr:rowOff>
    </xdr:to>
    <xdr:sp macro="" textlink="">
      <xdr:nvSpPr>
        <xdr:cNvPr id="642" name="楕円 641"/>
        <xdr:cNvSpPr/>
      </xdr:nvSpPr>
      <xdr:spPr>
        <a:xfrm>
          <a:off x="19494500" y="183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103175</xdr:rowOff>
    </xdr:from>
    <xdr:to>
      <xdr:col>107</xdr:col>
      <xdr:colOff>50800</xdr:colOff>
      <xdr:row>107</xdr:row>
      <xdr:rowOff>105003</xdr:rowOff>
    </xdr:to>
    <xdr:cxnSp macro="">
      <xdr:nvCxnSpPr>
        <xdr:cNvPr id="643" name="直線コネクタ 642"/>
        <xdr:cNvCxnSpPr/>
      </xdr:nvCxnSpPr>
      <xdr:spPr>
        <a:xfrm flipV="1">
          <a:off x="19545300" y="1844832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55575</xdr:rowOff>
    </xdr:from>
    <xdr:to>
      <xdr:col>98</xdr:col>
      <xdr:colOff>38100</xdr:colOff>
      <xdr:row>107</xdr:row>
      <xdr:rowOff>157175</xdr:rowOff>
    </xdr:to>
    <xdr:sp macro="" textlink="">
      <xdr:nvSpPr>
        <xdr:cNvPr id="644" name="楕円 643"/>
        <xdr:cNvSpPr/>
      </xdr:nvSpPr>
      <xdr:spPr>
        <a:xfrm>
          <a:off x="18605500" y="184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105003</xdr:rowOff>
    </xdr:from>
    <xdr:to>
      <xdr:col>102</xdr:col>
      <xdr:colOff>114300</xdr:colOff>
      <xdr:row>107</xdr:row>
      <xdr:rowOff>106375</xdr:rowOff>
    </xdr:to>
    <xdr:cxnSp macro="">
      <xdr:nvCxnSpPr>
        <xdr:cNvPr id="645" name="直線コネクタ 644"/>
        <xdr:cNvCxnSpPr/>
      </xdr:nvCxnSpPr>
      <xdr:spPr>
        <a:xfrm flipV="1">
          <a:off x="18656300" y="1845015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646" name="n_1aveValue【庁舎】&#10;一人当たり面積"/>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47"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48"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49"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143273</xdr:rowOff>
    </xdr:from>
    <xdr:ext cx="469744" cy="259045"/>
    <xdr:sp macro="" textlink="">
      <xdr:nvSpPr>
        <xdr:cNvPr id="650" name="n_1mainValue【庁舎】&#10;一人当たり面積"/>
        <xdr:cNvSpPr txBox="1"/>
      </xdr:nvSpPr>
      <xdr:spPr>
        <a:xfrm>
          <a:off x="21075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145102</xdr:rowOff>
    </xdr:from>
    <xdr:ext cx="469744" cy="259045"/>
    <xdr:sp macro="" textlink="">
      <xdr:nvSpPr>
        <xdr:cNvPr id="651" name="n_2mainValue【庁舎】&#10;一人当たり面積"/>
        <xdr:cNvSpPr txBox="1"/>
      </xdr:nvSpPr>
      <xdr:spPr>
        <a:xfrm>
          <a:off x="20199427" y="1849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146930</xdr:rowOff>
    </xdr:from>
    <xdr:ext cx="469744" cy="259045"/>
    <xdr:sp macro="" textlink="">
      <xdr:nvSpPr>
        <xdr:cNvPr id="652" name="n_3mainValue【庁舎】&#10;一人当たり面積"/>
        <xdr:cNvSpPr txBox="1"/>
      </xdr:nvSpPr>
      <xdr:spPr>
        <a:xfrm>
          <a:off x="19310427" y="184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148302</xdr:rowOff>
    </xdr:from>
    <xdr:ext cx="469744" cy="259045"/>
    <xdr:sp macro="" textlink="">
      <xdr:nvSpPr>
        <xdr:cNvPr id="653" name="n_4mainValue【庁舎】&#10;一人当たり面積"/>
        <xdr:cNvSpPr txBox="1"/>
      </xdr:nvSpPr>
      <xdr:spPr>
        <a:xfrm>
          <a:off x="18421427" y="184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有形固定資産減価償却率が高くなっているのは、福祉施設、一般廃棄物処理施設、消防施設である。その中でも顕著であるのが、一般廃棄物処理施設及び福祉施設で、一般廃棄物処理施設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上回り、福祉施設では、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上回っている。今後、公共施設等総合管理計画及び個別施設計画に基づき、修繕方法や費用面にも留意しながら計画的な修繕を行う必要がある。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7,970
113.62
7,086,739
6,767,391
203,389
3,676,791
7,229,045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前年度に比べ、基準財政収入額は減額となり、基準財政需要額は増額となった結果、財政力指数が</a:t>
          </a:r>
          <a:r>
            <a:rPr kumimoji="1" lang="en-US" altLang="ja-JP" sz="1300">
              <a:solidFill>
                <a:schemeClr val="tx1"/>
              </a:solidFill>
              <a:latin typeface="ＭＳ Ｐゴシック" panose="020B0600070205080204" pitchFamily="50" charset="-128"/>
              <a:ea typeface="ＭＳ Ｐゴシック" panose="020B0600070205080204" pitchFamily="50" charset="-128"/>
            </a:rPr>
            <a:t>0.01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ポイント減少の</a:t>
          </a:r>
          <a:r>
            <a:rPr kumimoji="1" lang="en-US" altLang="ja-JP" sz="1300">
              <a:solidFill>
                <a:schemeClr val="tx1"/>
              </a:solidFill>
              <a:latin typeface="ＭＳ Ｐゴシック" panose="020B0600070205080204" pitchFamily="50" charset="-128"/>
              <a:ea typeface="ＭＳ Ｐゴシック" panose="020B0600070205080204" pitchFamily="50" charset="-128"/>
            </a:rPr>
            <a:t>0.33</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となった。また、類似団体の中では上位に位置しているものの、全国・県内平均を下回っている。引き続き、町税の徴収率の向上及び自主財源の確保の財政基盤の強化に向け、積極的な取組に努める。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22172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支出においては、人件費、物件費、維持補修費、扶助費、補助費等、公債費、繰出金の全てにおいて増額となり、経常的収入においても地方交付税が増額となったが、経常的収入の増加率が経常的支出の増加率を上回ったことにより、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また、類似団体平均、全国・県内平均を大きく下回り、良好な数値となった。今後も引き続き経常経費の削減・適正化に取り組み、経常収支比率の抑制に努める。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61722</xdr:rowOff>
    </xdr:from>
    <xdr:to>
      <xdr:col>23</xdr:col>
      <xdr:colOff>133350</xdr:colOff>
      <xdr:row>59</xdr:row>
      <xdr:rowOff>129286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17727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129286</xdr:rowOff>
    </xdr:from>
    <xdr:to>
      <xdr:col>19</xdr:col>
      <xdr:colOff>133350</xdr:colOff>
      <xdr:row>60</xdr:row>
      <xdr:rowOff>107442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24483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107442</xdr:rowOff>
    </xdr:from>
    <xdr:to>
      <xdr:col>15</xdr:col>
      <xdr:colOff>82550</xdr:colOff>
      <xdr:row>61</xdr:row>
      <xdr:rowOff>8382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3944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61</xdr:row>
      <xdr:rowOff>8382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4282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10922</xdr:rowOff>
    </xdr:from>
    <xdr:to>
      <xdr:col>23</xdr:col>
      <xdr:colOff>184150</xdr:colOff>
      <xdr:row>59</xdr:row>
      <xdr:rowOff>112522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103649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0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78486</xdr:rowOff>
    </xdr:from>
    <xdr:to>
      <xdr:col>19</xdr:col>
      <xdr:colOff>184150</xdr:colOff>
      <xdr:row>60</xdr:row>
      <xdr:rowOff>8636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18813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56642</xdr:rowOff>
    </xdr:from>
    <xdr:to>
      <xdr:col>15</xdr:col>
      <xdr:colOff>133350</xdr:colOff>
      <xdr:row>60</xdr:row>
      <xdr:rowOff>158242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168419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増により人件費が増額し、物件費についても委託料等の増額により、増額となった。類似団体平均を下回っているものの、全国・県内平均を上回っているため、今後も経費の節減や継続的な見直しを行い、適正化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72372</xdr:rowOff>
    </xdr:from>
    <xdr:to>
      <xdr:col>23</xdr:col>
      <xdr:colOff>133350</xdr:colOff>
      <xdr:row>90</xdr:row>
      <xdr:rowOff>71507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31272"/>
          <a:ext cx="0" cy="1370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43584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7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71507</xdr:rowOff>
    </xdr:from>
    <xdr:to>
      <xdr:col>24</xdr:col>
      <xdr:colOff>12700</xdr:colOff>
      <xdr:row>90</xdr:row>
      <xdr:rowOff>71507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50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158749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8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72372</xdr:rowOff>
    </xdr:from>
    <xdr:to>
      <xdr:col>24</xdr:col>
      <xdr:colOff>12700</xdr:colOff>
      <xdr:row>82</xdr:row>
      <xdr:rowOff>72372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58378</xdr:rowOff>
    </xdr:from>
    <xdr:to>
      <xdr:col>23</xdr:col>
      <xdr:colOff>133350</xdr:colOff>
      <xdr:row>82</xdr:row>
      <xdr:rowOff>123315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7278"/>
          <a:ext cx="838200" cy="6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5244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07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33167</xdr:rowOff>
    </xdr:from>
    <xdr:to>
      <xdr:col>23</xdr:col>
      <xdr:colOff>184150</xdr:colOff>
      <xdr:row>84</xdr:row>
      <xdr:rowOff>134767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3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36432</xdr:rowOff>
    </xdr:from>
    <xdr:to>
      <xdr:col>19</xdr:col>
      <xdr:colOff>133350</xdr:colOff>
      <xdr:row>82</xdr:row>
      <xdr:rowOff>58378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953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165691</xdr:rowOff>
    </xdr:from>
    <xdr:to>
      <xdr:col>19</xdr:col>
      <xdr:colOff>184150</xdr:colOff>
      <xdr:row>84</xdr:row>
      <xdr:rowOff>95841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80618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20684</xdr:rowOff>
    </xdr:from>
    <xdr:to>
      <xdr:col>15</xdr:col>
      <xdr:colOff>82550</xdr:colOff>
      <xdr:row>82</xdr:row>
      <xdr:rowOff>36432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79584"/>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114846</xdr:rowOff>
    </xdr:from>
    <xdr:to>
      <xdr:col>15</xdr:col>
      <xdr:colOff>133350</xdr:colOff>
      <xdr:row>84</xdr:row>
      <xdr:rowOff>44996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4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29773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3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20684</xdr:rowOff>
    </xdr:from>
    <xdr:to>
      <xdr:col>11</xdr:col>
      <xdr:colOff>31750</xdr:colOff>
      <xdr:row>82</xdr:row>
      <xdr:rowOff>21214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79584"/>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95106</xdr:rowOff>
    </xdr:from>
    <xdr:to>
      <xdr:col>11</xdr:col>
      <xdr:colOff>82550</xdr:colOff>
      <xdr:row>84</xdr:row>
      <xdr:rowOff>25256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10033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82961</xdr:rowOff>
    </xdr:from>
    <xdr:to>
      <xdr:col>7</xdr:col>
      <xdr:colOff>31750</xdr:colOff>
      <xdr:row>84</xdr:row>
      <xdr:rowOff>13111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1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169338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9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72515</xdr:rowOff>
    </xdr:from>
    <xdr:to>
      <xdr:col>23</xdr:col>
      <xdr:colOff>184150</xdr:colOff>
      <xdr:row>83</xdr:row>
      <xdr:rowOff>2665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165242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7578</xdr:rowOff>
    </xdr:from>
    <xdr:to>
      <xdr:col>19</xdr:col>
      <xdr:colOff>184150</xdr:colOff>
      <xdr:row>82</xdr:row>
      <xdr:rowOff>109178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119355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157082</xdr:rowOff>
    </xdr:from>
    <xdr:to>
      <xdr:col>15</xdr:col>
      <xdr:colOff>133350</xdr:colOff>
      <xdr:row>82</xdr:row>
      <xdr:rowOff>87232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97409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1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141334</xdr:rowOff>
    </xdr:from>
    <xdr:to>
      <xdr:col>11</xdr:col>
      <xdr:colOff>82550</xdr:colOff>
      <xdr:row>82</xdr:row>
      <xdr:rowOff>71484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81661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9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141864</xdr:rowOff>
    </xdr:from>
    <xdr:to>
      <xdr:col>7</xdr:col>
      <xdr:colOff>31750</xdr:colOff>
      <xdr:row>82</xdr:row>
      <xdr:rowOff>72014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82191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9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類似団体平均、県内平均を上回っているが、一時的なものである。今後も計画的な給与制度の見直しを進め、適正な水準の維持に努める。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86</xdr:row>
      <xdr:rowOff>133773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784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133773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899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157904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7899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86</xdr:row>
      <xdr:rowOff>157904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717607"/>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55050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169350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8484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人と、前年度比</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人増の微増となったが、類似団体平均を下回っている状況である。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今後職員の若年化が見込まれる中で、行政サービスを低下させることがないよう、事務処理の適正化及び効率化を図るとともに、適正な定員管理に努める。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53277</xdr:rowOff>
    </xdr:from>
    <xdr:to>
      <xdr:col>81</xdr:col>
      <xdr:colOff>44450</xdr:colOff>
      <xdr:row>59</xdr:row>
      <xdr:rowOff>60516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16882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38798</xdr:rowOff>
    </xdr:from>
    <xdr:to>
      <xdr:col>77</xdr:col>
      <xdr:colOff>44450</xdr:colOff>
      <xdr:row>59</xdr:row>
      <xdr:rowOff>53277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15434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38798</xdr:rowOff>
    </xdr:from>
    <xdr:to>
      <xdr:col>72</xdr:col>
      <xdr:colOff>203200</xdr:colOff>
      <xdr:row>59</xdr:row>
      <xdr:rowOff>103346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154348"/>
          <a:ext cx="8890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69564</xdr:rowOff>
    </xdr:from>
    <xdr:to>
      <xdr:col>68</xdr:col>
      <xdr:colOff>152400</xdr:colOff>
      <xdr:row>59</xdr:row>
      <xdr:rowOff>103346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1851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9716</xdr:rowOff>
    </xdr:from>
    <xdr:to>
      <xdr:col>81</xdr:col>
      <xdr:colOff>95250</xdr:colOff>
      <xdr:row>59</xdr:row>
      <xdr:rowOff>111316</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1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102443</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04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2477</xdr:rowOff>
    </xdr:from>
    <xdr:to>
      <xdr:col>77</xdr:col>
      <xdr:colOff>95250</xdr:colOff>
      <xdr:row>59</xdr:row>
      <xdr:rowOff>104077</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1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114254</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88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159448</xdr:rowOff>
    </xdr:from>
    <xdr:to>
      <xdr:col>73</xdr:col>
      <xdr:colOff>44450</xdr:colOff>
      <xdr:row>59</xdr:row>
      <xdr:rowOff>89598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1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99775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87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52546</xdr:rowOff>
    </xdr:from>
    <xdr:to>
      <xdr:col>68</xdr:col>
      <xdr:colOff>203200</xdr:colOff>
      <xdr:row>59</xdr:row>
      <xdr:rowOff>154146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1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164323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93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18764</xdr:rowOff>
    </xdr:from>
    <xdr:to>
      <xdr:col>64</xdr:col>
      <xdr:colOff>152400</xdr:colOff>
      <xdr:row>59</xdr:row>
      <xdr:rowOff>120364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1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130541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90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となったが、その主な要因については、次のとおりである。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本比率については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ヶ年平均で算出され、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年度に算入されていた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年度の単年度比率と</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年度の単年度比率の差により減少したためである。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また、元利償還金については、</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年度借入の辺地対策事業債が償還終了となったが、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年度借入の緊急防災・減災事業債の元金償還開始に伴い、増額となった。また、地方交付税も増額となり、分母の増額率が分子の増額率を上回ったためである。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148167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6230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57150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89323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89323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7517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前年度と同様に、充当可能財源等が将来負担額を上回り、マイナスとなった。このことから、現在の財政状況だけでなく、将来の財政状況においても、非常に健全かつ弾力性のある財政構造であると言える。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しかし、現在着工中の普通建設事業及び今後本格実施が始まる統合中学校建設事業等の大規模事業が重なるため、現状の数値を維持できるよう、財政負担の適正化に努める。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7,970
113.62
7,086,739
6,767,391
203,389
3,676,791
7,229,045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会計年度任用職員の増により、人件費は増となったが、分子である経常的支出の増加率が人件費の増加率を上回ったため、前年度比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り、類似団体平均及び全国・県内平均を下回っている。職員の若年化が進む中で、行政サービスを低下させることがないよう、事務処理の適正化及び効率化を図ること、さらには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33274</xdr:rowOff>
    </xdr:from>
    <xdr:to>
      <xdr:col>24</xdr:col>
      <xdr:colOff>25400</xdr:colOff>
      <xdr:row>35</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340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47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248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153924</xdr:rowOff>
    </xdr:from>
    <xdr:to>
      <xdr:col>24</xdr:col>
      <xdr:colOff>76200</xdr:colOff>
      <xdr:row>35</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62501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xdr:rowOff>
    </xdr:from>
    <xdr:to>
      <xdr:col>11</xdr:col>
      <xdr:colOff>60325</xdr:colOff>
      <xdr:row>35</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112539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り、類似団体平均、全国・県内平均を下回っている。前年度比増となった主な要因は、ふるさと応援寄附金決済手数料の増額である。今後、公共施設の維持管理及び各種システムに係るランニングコストの上昇が見込まれるため、引き続き経費の節減や見直しを行い、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76708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96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69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16</xdr:row>
      <xdr:rowOff>72136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06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62992</xdr:rowOff>
    </xdr:from>
    <xdr:to>
      <xdr:col>69</xdr:col>
      <xdr:colOff>92075</xdr:colOff>
      <xdr:row>16</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06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xdr:rowOff>
    </xdr:from>
    <xdr:to>
      <xdr:col>69</xdr:col>
      <xdr:colOff>142875</xdr:colOff>
      <xdr:row>16</xdr:row>
      <xdr:rowOff>113792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123969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児童手当等の減額により、前年度比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となり、全国・県内平均を下回った。少子高齢化が進む中、福祉の充実を図る必要があるが、財政状況を圧迫することがないよう留意し、現在の水準を維持できるように努める。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792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445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425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繰出金の増額が主な要因となり、前年度比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となった。類似団体平均、全国・県内平均を下回っているものの、今後さらに特別会計への繰出金の増額による増加が懸念される。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各特別会計とも厳しい財政状況であるが、住民負担を最小限に抑え、徴収率の向上等による経常収入の確保及び経常経費の削減等を行い、独立採算の原則を念頭に置き、適正な財政運営に努める。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119380</xdr:rowOff>
    </xdr:from>
    <xdr:to>
      <xdr:col>82</xdr:col>
      <xdr:colOff>107950</xdr:colOff>
      <xdr:row>55</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77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119380</xdr:rowOff>
    </xdr:from>
    <xdr:to>
      <xdr:col>78</xdr:col>
      <xdr:colOff>69850</xdr:colOff>
      <xdr:row>54</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54</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54</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37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68580</xdr:rowOff>
    </xdr:from>
    <xdr:to>
      <xdr:col>78</xdr:col>
      <xdr:colOff>120650</xdr:colOff>
      <xdr:row>54</xdr:row>
      <xdr:rowOff>170180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8907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83820</xdr:rowOff>
    </xdr:from>
    <xdr:to>
      <xdr:col>65</xdr:col>
      <xdr:colOff>53975</xdr:colOff>
      <xdr:row>55</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24147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となっており、類似団体平均を下回っているものの、全国・県内平均を上回っている状況である。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各施設の改修等により、御坊広域行政事務組合及び御坊市外五ケ町病院経営事務組合負担金が増額となる見込みであり、見直すべき補助事業の明確性及び事業効果を踏まえた見直しを行い、適正な執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540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65278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65278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117111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250">
              <a:latin typeface="ＭＳ Ｐゴシック" panose="020B0600070205080204" pitchFamily="50" charset="-128"/>
              <a:ea typeface="ＭＳ Ｐゴシック" panose="020B0600070205080204" pitchFamily="50" charset="-128"/>
            </a:rPr>
            <a:t>H27</a:t>
          </a:r>
          <a:r>
            <a:rPr kumimoji="1" lang="ja-JP" altLang="en-US" sz="1250">
              <a:latin typeface="ＭＳ Ｐゴシック" panose="020B0600070205080204" pitchFamily="50" charset="-128"/>
              <a:ea typeface="ＭＳ Ｐゴシック" panose="020B0600070205080204" pitchFamily="50" charset="-128"/>
            </a:rPr>
            <a:t>年度借入の緊急防災・減災事業債の元金償還開始に伴い公債費は増額となったが、分子である経常的支出の増加率が公債費の増加率を上回ったため、前年度比</a:t>
          </a:r>
          <a:r>
            <a:rPr kumimoji="1" lang="en-US" altLang="ja-JP" sz="1250">
              <a:latin typeface="ＭＳ Ｐゴシック" panose="020B0600070205080204" pitchFamily="50" charset="-128"/>
              <a:ea typeface="ＭＳ Ｐゴシック" panose="020B0600070205080204" pitchFamily="50" charset="-128"/>
            </a:rPr>
            <a:t>1.2%</a:t>
          </a:r>
          <a:r>
            <a:rPr kumimoji="1" lang="ja-JP" altLang="en-US" sz="1250">
              <a:latin typeface="ＭＳ Ｐゴシック" panose="020B0600070205080204" pitchFamily="50" charset="-128"/>
              <a:ea typeface="ＭＳ Ｐゴシック" panose="020B0600070205080204" pitchFamily="50" charset="-128"/>
            </a:rPr>
            <a:t>減の</a:t>
          </a:r>
          <a:r>
            <a:rPr kumimoji="1" lang="en-US" altLang="ja-JP" sz="1250">
              <a:latin typeface="ＭＳ Ｐゴシック" panose="020B0600070205080204" pitchFamily="50" charset="-128"/>
              <a:ea typeface="ＭＳ Ｐゴシック" panose="020B0600070205080204" pitchFamily="50" charset="-128"/>
            </a:rPr>
            <a:t>16.5%</a:t>
          </a:r>
          <a:r>
            <a:rPr kumimoji="1" lang="ja-JP" altLang="en-US" sz="1250">
              <a:latin typeface="ＭＳ Ｐゴシック" panose="020B0600070205080204" pitchFamily="50" charset="-128"/>
              <a:ea typeface="ＭＳ Ｐゴシック" panose="020B0600070205080204" pitchFamily="50" charset="-128"/>
            </a:rPr>
            <a:t>となった。しかし、現在着工中の普通建設事業及び今後本格実施が始まる統合中学校建設事業等の大規模事業に係る地方債償還に伴い、元利償還金の増額が見込まれる。そのため、新規債発行の抑制及び繰上償還等を検討し、適正な財政運営に努める。</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381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83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1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81280</xdr:rowOff>
    </xdr:from>
    <xdr:to>
      <xdr:col>11</xdr:col>
      <xdr:colOff>9525</xdr:colOff>
      <xdr:row>77</xdr:row>
      <xdr:rowOff>96520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82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43197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45720</xdr:rowOff>
    </xdr:from>
    <xdr:to>
      <xdr:col>6</xdr:col>
      <xdr:colOff>171450</xdr:colOff>
      <xdr:row>77</xdr:row>
      <xdr:rowOff>147320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132097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公債費以外の部分について、前年度比で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55.7%</a:t>
          </a:r>
          <a:r>
            <a:rPr kumimoji="1" lang="ja-JP" altLang="en-US" sz="1300">
              <a:latin typeface="ＭＳ Ｐゴシック" panose="020B0600070205080204" pitchFamily="50" charset="-128"/>
              <a:ea typeface="ＭＳ Ｐゴシック" panose="020B0600070205080204" pitchFamily="50" charset="-128"/>
            </a:rPr>
            <a:t>となった。類似団体平均、全国・県内平均を下回っているが、多様化する住民ニーズに伴い、今後増加が予想される。各施設の維持管理やシステムに係るランニングコストの増加が見込まれるため、更なる経常経費の縮減及び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74</xdr:row>
      <xdr:rowOff>168148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8463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168148</xdr:rowOff>
    </xdr:from>
    <xdr:to>
      <xdr:col>78</xdr:col>
      <xdr:colOff>69850</xdr:colOff>
      <xdr:row>75</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8554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88138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28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88138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8920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108204</xdr:rowOff>
    </xdr:from>
    <xdr:to>
      <xdr:col>82</xdr:col>
      <xdr:colOff>158750</xdr:colOff>
      <xdr:row>75</xdr:row>
      <xdr:rowOff>38354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16781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0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117348</xdr:rowOff>
    </xdr:from>
    <xdr:to>
      <xdr:col>78</xdr:col>
      <xdr:colOff>120650</xdr:colOff>
      <xdr:row>75</xdr:row>
      <xdr:rowOff>47498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57675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90756</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80579</xdr:rowOff>
    </xdr:from>
    <xdr:to>
      <xdr:col>29</xdr:col>
      <xdr:colOff>127000</xdr:colOff>
      <xdr:row>19</xdr:row>
      <xdr:rowOff>91363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385754"/>
          <a:ext cx="647700" cy="1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77362</xdr:rowOff>
    </xdr:from>
    <xdr:to>
      <xdr:col>26</xdr:col>
      <xdr:colOff>50800</xdr:colOff>
      <xdr:row>19</xdr:row>
      <xdr:rowOff>91363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382537"/>
          <a:ext cx="698500" cy="1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41591</xdr:rowOff>
    </xdr:from>
    <xdr:to>
      <xdr:col>22</xdr:col>
      <xdr:colOff>114300</xdr:colOff>
      <xdr:row>19</xdr:row>
      <xdr:rowOff>77362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346766"/>
          <a:ext cx="698500" cy="3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41591</xdr:rowOff>
    </xdr:from>
    <xdr:to>
      <xdr:col>18</xdr:col>
      <xdr:colOff>177800</xdr:colOff>
      <xdr:row>19</xdr:row>
      <xdr:rowOff>95192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346766"/>
          <a:ext cx="698500" cy="5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29779</xdr:rowOff>
    </xdr:from>
    <xdr:to>
      <xdr:col>29</xdr:col>
      <xdr:colOff>177800</xdr:colOff>
      <xdr:row>19</xdr:row>
      <xdr:rowOff>131379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334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109806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4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40563</xdr:rowOff>
    </xdr:from>
    <xdr:to>
      <xdr:col>26</xdr:col>
      <xdr:colOff>101600</xdr:colOff>
      <xdr:row>19</xdr:row>
      <xdr:rowOff>142163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345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126940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432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26562</xdr:rowOff>
    </xdr:from>
    <xdr:to>
      <xdr:col>22</xdr:col>
      <xdr:colOff>165100</xdr:colOff>
      <xdr:row>19</xdr:row>
      <xdr:rowOff>128162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331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112939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1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162241</xdr:rowOff>
    </xdr:from>
    <xdr:to>
      <xdr:col>19</xdr:col>
      <xdr:colOff>38100</xdr:colOff>
      <xdr:row>19</xdr:row>
      <xdr:rowOff>92391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9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77168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44392</xdr:rowOff>
    </xdr:from>
    <xdr:to>
      <xdr:col>15</xdr:col>
      <xdr:colOff>101600</xdr:colOff>
      <xdr:row>19</xdr:row>
      <xdr:rowOff>145992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34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130769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43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174173</xdr:rowOff>
    </xdr:from>
    <xdr:to>
      <xdr:col>29</xdr:col>
      <xdr:colOff>127000</xdr:colOff>
      <xdr:row>37</xdr:row>
      <xdr:rowOff>202879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98873"/>
          <a:ext cx="6477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140144</xdr:rowOff>
    </xdr:from>
    <xdr:to>
      <xdr:col>26</xdr:col>
      <xdr:colOff>50800</xdr:colOff>
      <xdr:row>37</xdr:row>
      <xdr:rowOff>202879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64844"/>
          <a:ext cx="698500" cy="62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140144</xdr:rowOff>
    </xdr:from>
    <xdr:to>
      <xdr:col>22</xdr:col>
      <xdr:colOff>114300</xdr:colOff>
      <xdr:row>37</xdr:row>
      <xdr:rowOff>156130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64844"/>
          <a:ext cx="698500" cy="1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86620</xdr:rowOff>
    </xdr:from>
    <xdr:to>
      <xdr:col>18</xdr:col>
      <xdr:colOff>177800</xdr:colOff>
      <xdr:row>37</xdr:row>
      <xdr:rowOff>156130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11320"/>
          <a:ext cx="698500" cy="69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123373</xdr:rowOff>
    </xdr:from>
    <xdr:to>
      <xdr:col>29</xdr:col>
      <xdr:colOff>177800</xdr:colOff>
      <xdr:row>37</xdr:row>
      <xdr:rowOff>224973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4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95450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2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152079</xdr:rowOff>
    </xdr:from>
    <xdr:to>
      <xdr:col>26</xdr:col>
      <xdr:colOff>101600</xdr:colOff>
      <xdr:row>37</xdr:row>
      <xdr:rowOff>253679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7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238456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63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89344</xdr:rowOff>
    </xdr:from>
    <xdr:to>
      <xdr:col>22</xdr:col>
      <xdr:colOff>165100</xdr:colOff>
      <xdr:row>37</xdr:row>
      <xdr:rowOff>190944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175721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0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105330</xdr:rowOff>
    </xdr:from>
    <xdr:to>
      <xdr:col>19</xdr:col>
      <xdr:colOff>38100</xdr:colOff>
      <xdr:row>37</xdr:row>
      <xdr:rowOff>206930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3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191707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1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35820</xdr:rowOff>
    </xdr:from>
    <xdr:to>
      <xdr:col>15</xdr:col>
      <xdr:colOff>101600</xdr:colOff>
      <xdr:row>37</xdr:row>
      <xdr:rowOff>137420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60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122197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4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7,970
113.62
7,086,739
6,767,391
203,389
3,676,791
7,229,045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106399</xdr:rowOff>
    </xdr:from>
    <xdr:to>
      <xdr:col>24</xdr:col>
      <xdr:colOff>63500</xdr:colOff>
      <xdr:row>38</xdr:row>
      <xdr:rowOff>130167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621499"/>
          <a:ext cx="838200" cy="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130167</xdr:rowOff>
    </xdr:from>
    <xdr:to>
      <xdr:col>19</xdr:col>
      <xdr:colOff>177800</xdr:colOff>
      <xdr:row>38</xdr:row>
      <xdr:rowOff>139974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64526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139974</xdr:rowOff>
    </xdr:from>
    <xdr:to>
      <xdr:col>15</xdr:col>
      <xdr:colOff>50800</xdr:colOff>
      <xdr:row>38</xdr:row>
      <xdr:rowOff>146169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65507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146169</xdr:rowOff>
    </xdr:from>
    <xdr:to>
      <xdr:col>10</xdr:col>
      <xdr:colOff>114300</xdr:colOff>
      <xdr:row>38</xdr:row>
      <xdr:rowOff>168035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661269"/>
          <a:ext cx="889000" cy="2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55599</xdr:rowOff>
    </xdr:from>
    <xdr:to>
      <xdr:col>24</xdr:col>
      <xdr:colOff>114300</xdr:colOff>
      <xdr:row>38</xdr:row>
      <xdr:rowOff>157199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5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141976</xdr:rowOff>
    </xdr:from>
    <xdr:ext cx="534377"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48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79367</xdr:rowOff>
    </xdr:from>
    <xdr:to>
      <xdr:col>20</xdr:col>
      <xdr:colOff>38100</xdr:colOff>
      <xdr:row>39</xdr:row>
      <xdr:rowOff>9517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9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644</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8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89174</xdr:rowOff>
    </xdr:from>
    <xdr:to>
      <xdr:col>15</xdr:col>
      <xdr:colOff>101600</xdr:colOff>
      <xdr:row>39</xdr:row>
      <xdr:rowOff>19324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6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10451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9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95369</xdr:rowOff>
    </xdr:from>
    <xdr:to>
      <xdr:col>10</xdr:col>
      <xdr:colOff>165100</xdr:colOff>
      <xdr:row>39</xdr:row>
      <xdr:rowOff>25519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61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16646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70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117235</xdr:rowOff>
    </xdr:from>
    <xdr:to>
      <xdr:col>6</xdr:col>
      <xdr:colOff>38100</xdr:colOff>
      <xdr:row>39</xdr:row>
      <xdr:rowOff>47385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6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38512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72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7234</xdr:rowOff>
    </xdr:from>
    <xdr:to>
      <xdr:col>24</xdr:col>
      <xdr:colOff>63500</xdr:colOff>
      <xdr:row>58</xdr:row>
      <xdr:rowOff>62898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51334"/>
          <a:ext cx="8382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62898</xdr:rowOff>
    </xdr:from>
    <xdr:to>
      <xdr:col>19</xdr:col>
      <xdr:colOff>177800</xdr:colOff>
      <xdr:row>58</xdr:row>
      <xdr:rowOff>79742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10006998"/>
          <a:ext cx="889000" cy="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79742</xdr:rowOff>
    </xdr:from>
    <xdr:to>
      <xdr:col>15</xdr:col>
      <xdr:colOff>50800</xdr:colOff>
      <xdr:row>58</xdr:row>
      <xdr:rowOff>91012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10023842"/>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88316</xdr:rowOff>
    </xdr:from>
    <xdr:to>
      <xdr:col>10</xdr:col>
      <xdr:colOff>114300</xdr:colOff>
      <xdr:row>58</xdr:row>
      <xdr:rowOff>91012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10032416"/>
          <a:ext cx="8890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127884</xdr:rowOff>
    </xdr:from>
    <xdr:to>
      <xdr:col>24</xdr:col>
      <xdr:colOff>114300</xdr:colOff>
      <xdr:row>58</xdr:row>
      <xdr:rowOff>58034</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9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42811</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1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12098</xdr:rowOff>
    </xdr:from>
    <xdr:to>
      <xdr:col>20</xdr:col>
      <xdr:colOff>38100</xdr:colOff>
      <xdr:row>58</xdr:row>
      <xdr:rowOff>113698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104825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0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28942</xdr:rowOff>
    </xdr:from>
    <xdr:to>
      <xdr:col>15</xdr:col>
      <xdr:colOff>101600</xdr:colOff>
      <xdr:row>58</xdr:row>
      <xdr:rowOff>130542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7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121669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06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40212</xdr:rowOff>
    </xdr:from>
    <xdr:to>
      <xdr:col>10</xdr:col>
      <xdr:colOff>165100</xdr:colOff>
      <xdr:row>58</xdr:row>
      <xdr:rowOff>141812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132939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37516</xdr:rowOff>
    </xdr:from>
    <xdr:to>
      <xdr:col>6</xdr:col>
      <xdr:colOff>38100</xdr:colOff>
      <xdr:row>58</xdr:row>
      <xdr:rowOff>139116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130243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76721</xdr:rowOff>
    </xdr:from>
    <xdr:to>
      <xdr:col>24</xdr:col>
      <xdr:colOff>63500</xdr:colOff>
      <xdr:row>78</xdr:row>
      <xdr:rowOff>95374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449821"/>
          <a:ext cx="8382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89568</xdr:rowOff>
    </xdr:from>
    <xdr:to>
      <xdr:col>19</xdr:col>
      <xdr:colOff>177800</xdr:colOff>
      <xdr:row>78</xdr:row>
      <xdr:rowOff>95374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62668"/>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89568</xdr:rowOff>
    </xdr:from>
    <xdr:to>
      <xdr:col>15</xdr:col>
      <xdr:colOff>50800</xdr:colOff>
      <xdr:row>78</xdr:row>
      <xdr:rowOff>94734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62668"/>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84288</xdr:rowOff>
    </xdr:from>
    <xdr:to>
      <xdr:col>10</xdr:col>
      <xdr:colOff>114300</xdr:colOff>
      <xdr:row>78</xdr:row>
      <xdr:rowOff>94734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57388"/>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25921</xdr:rowOff>
    </xdr:from>
    <xdr:to>
      <xdr:col>24</xdr:col>
      <xdr:colOff>114300</xdr:colOff>
      <xdr:row>78</xdr:row>
      <xdr:rowOff>127521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112298</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1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44574</xdr:rowOff>
    </xdr:from>
    <xdr:to>
      <xdr:col>20</xdr:col>
      <xdr:colOff>38100</xdr:colOff>
      <xdr:row>78</xdr:row>
      <xdr:rowOff>146174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1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51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38768</xdr:rowOff>
    </xdr:from>
    <xdr:to>
      <xdr:col>15</xdr:col>
      <xdr:colOff>101600</xdr:colOff>
      <xdr:row>78</xdr:row>
      <xdr:rowOff>140368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131495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50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43934</xdr:rowOff>
    </xdr:from>
    <xdr:to>
      <xdr:col>10</xdr:col>
      <xdr:colOff>165100</xdr:colOff>
      <xdr:row>78</xdr:row>
      <xdr:rowOff>145534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136661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33488</xdr:rowOff>
    </xdr:from>
    <xdr:to>
      <xdr:col>6</xdr:col>
      <xdr:colOff>38100</xdr:colOff>
      <xdr:row>78</xdr:row>
      <xdr:rowOff>135088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126215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20610</xdr:rowOff>
    </xdr:from>
    <xdr:to>
      <xdr:col>24</xdr:col>
      <xdr:colOff>63500</xdr:colOff>
      <xdr:row>98</xdr:row>
      <xdr:rowOff>142084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51260"/>
          <a:ext cx="838200" cy="29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142084</xdr:rowOff>
    </xdr:from>
    <xdr:to>
      <xdr:col>19</xdr:col>
      <xdr:colOff>177800</xdr:colOff>
      <xdr:row>99</xdr:row>
      <xdr:rowOff>25476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944184"/>
          <a:ext cx="889000" cy="5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25476</xdr:rowOff>
    </xdr:from>
    <xdr:to>
      <xdr:col>15</xdr:col>
      <xdr:colOff>50800</xdr:colOff>
      <xdr:row>99</xdr:row>
      <xdr:rowOff>62542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99026"/>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62542</xdr:rowOff>
    </xdr:from>
    <xdr:to>
      <xdr:col>10</xdr:col>
      <xdr:colOff>114300</xdr:colOff>
      <xdr:row>99</xdr:row>
      <xdr:rowOff>68562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703609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141260</xdr:rowOff>
    </xdr:from>
    <xdr:to>
      <xdr:col>24</xdr:col>
      <xdr:colOff>114300</xdr:colOff>
      <xdr:row>97</xdr:row>
      <xdr:rowOff>71410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119687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7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91284</xdr:rowOff>
    </xdr:from>
    <xdr:to>
      <xdr:col>20</xdr:col>
      <xdr:colOff>38100</xdr:colOff>
      <xdr:row>99</xdr:row>
      <xdr:rowOff>21434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12561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8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146126</xdr:rowOff>
    </xdr:from>
    <xdr:to>
      <xdr:col>15</xdr:col>
      <xdr:colOff>101600</xdr:colOff>
      <xdr:row>99</xdr:row>
      <xdr:rowOff>76276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9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67403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0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11742</xdr:rowOff>
    </xdr:from>
    <xdr:to>
      <xdr:col>10</xdr:col>
      <xdr:colOff>165100</xdr:colOff>
      <xdr:row>99</xdr:row>
      <xdr:rowOff>113342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104469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7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17762</xdr:rowOff>
    </xdr:from>
    <xdr:to>
      <xdr:col>6</xdr:col>
      <xdr:colOff>38100</xdr:colOff>
      <xdr:row>99</xdr:row>
      <xdr:rowOff>119362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110489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08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22040</xdr:rowOff>
    </xdr:from>
    <xdr:to>
      <xdr:col>55</xdr:col>
      <xdr:colOff>0</xdr:colOff>
      <xdr:row>38</xdr:row>
      <xdr:rowOff>118105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94240"/>
          <a:ext cx="838200" cy="43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22040</xdr:rowOff>
    </xdr:from>
    <xdr:to>
      <xdr:col>50</xdr:col>
      <xdr:colOff>114300</xdr:colOff>
      <xdr:row>39</xdr:row>
      <xdr:rowOff>51312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94240"/>
          <a:ext cx="889000" cy="54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51312</xdr:rowOff>
    </xdr:from>
    <xdr:to>
      <xdr:col>45</xdr:col>
      <xdr:colOff>177800</xdr:colOff>
      <xdr:row>39</xdr:row>
      <xdr:rowOff>76191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737862"/>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76191</xdr:rowOff>
    </xdr:from>
    <xdr:to>
      <xdr:col>41</xdr:col>
      <xdr:colOff>50800</xdr:colOff>
      <xdr:row>39</xdr:row>
      <xdr:rowOff>107734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762741"/>
          <a:ext cx="889000" cy="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67305</xdr:rowOff>
    </xdr:from>
    <xdr:to>
      <xdr:col>55</xdr:col>
      <xdr:colOff>50800</xdr:colOff>
      <xdr:row>38</xdr:row>
      <xdr:rowOff>168905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58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45732</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5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142690</xdr:rowOff>
    </xdr:from>
    <xdr:to>
      <xdr:col>50</xdr:col>
      <xdr:colOff>165100</xdr:colOff>
      <xdr:row>36</xdr:row>
      <xdr:rowOff>72840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63967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23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512</xdr:rowOff>
    </xdr:from>
    <xdr:to>
      <xdr:col>46</xdr:col>
      <xdr:colOff>38100</xdr:colOff>
      <xdr:row>39</xdr:row>
      <xdr:rowOff>102112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6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93239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77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25391</xdr:rowOff>
    </xdr:from>
    <xdr:to>
      <xdr:col>41</xdr:col>
      <xdr:colOff>101600</xdr:colOff>
      <xdr:row>39</xdr:row>
      <xdr:rowOff>126991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7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118118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8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56934</xdr:rowOff>
    </xdr:from>
    <xdr:to>
      <xdr:col>36</xdr:col>
      <xdr:colOff>165100</xdr:colOff>
      <xdr:row>39</xdr:row>
      <xdr:rowOff>158534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7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149661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83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57373</xdr:rowOff>
    </xdr:from>
    <xdr:to>
      <xdr:col>55</xdr:col>
      <xdr:colOff>0</xdr:colOff>
      <xdr:row>57</xdr:row>
      <xdr:rowOff>85568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30023"/>
          <a:ext cx="8382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39022</xdr:rowOff>
    </xdr:from>
    <xdr:to>
      <xdr:col>50</xdr:col>
      <xdr:colOff>114300</xdr:colOff>
      <xdr:row>57</xdr:row>
      <xdr:rowOff>57373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11672"/>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39022</xdr:rowOff>
    </xdr:from>
    <xdr:to>
      <xdr:col>45</xdr:col>
      <xdr:colOff>177800</xdr:colOff>
      <xdr:row>57</xdr:row>
      <xdr:rowOff>71120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11672"/>
          <a:ext cx="889000" cy="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71120</xdr:rowOff>
    </xdr:from>
    <xdr:to>
      <xdr:col>41</xdr:col>
      <xdr:colOff>50800</xdr:colOff>
      <xdr:row>57</xdr:row>
      <xdr:rowOff>113168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43770"/>
          <a:ext cx="889000" cy="4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34768</xdr:rowOff>
    </xdr:from>
    <xdr:to>
      <xdr:col>55</xdr:col>
      <xdr:colOff>50800</xdr:colOff>
      <xdr:row>57</xdr:row>
      <xdr:rowOff>136368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13195</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8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6573</xdr:rowOff>
    </xdr:from>
    <xdr:to>
      <xdr:col>50</xdr:col>
      <xdr:colOff>165100</xdr:colOff>
      <xdr:row>57</xdr:row>
      <xdr:rowOff>108173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99300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87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159672</xdr:rowOff>
    </xdr:from>
    <xdr:to>
      <xdr:col>46</xdr:col>
      <xdr:colOff>38100</xdr:colOff>
      <xdr:row>57</xdr:row>
      <xdr:rowOff>89822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80949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85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20320</xdr:rowOff>
    </xdr:from>
    <xdr:to>
      <xdr:col>41</xdr:col>
      <xdr:colOff>101600</xdr:colOff>
      <xdr:row>57</xdr:row>
      <xdr:rowOff>121920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113047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88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62368</xdr:rowOff>
    </xdr:from>
    <xdr:to>
      <xdr:col>36</xdr:col>
      <xdr:colOff>165100</xdr:colOff>
      <xdr:row>57</xdr:row>
      <xdr:rowOff>163968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3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155095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92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33344</xdr:rowOff>
    </xdr:from>
    <xdr:to>
      <xdr:col>55</xdr:col>
      <xdr:colOff>0</xdr:colOff>
      <xdr:row>77</xdr:row>
      <xdr:rowOff>122269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234994"/>
          <a:ext cx="8382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33344</xdr:rowOff>
    </xdr:from>
    <xdr:to>
      <xdr:col>50</xdr:col>
      <xdr:colOff>114300</xdr:colOff>
      <xdr:row>77</xdr:row>
      <xdr:rowOff>64650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234994"/>
          <a:ext cx="8890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64650</xdr:rowOff>
    </xdr:from>
    <xdr:to>
      <xdr:col>45</xdr:col>
      <xdr:colOff>177800</xdr:colOff>
      <xdr:row>77</xdr:row>
      <xdr:rowOff>105358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66300"/>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140900</xdr:rowOff>
    </xdr:from>
    <xdr:to>
      <xdr:col>41</xdr:col>
      <xdr:colOff>50800</xdr:colOff>
      <xdr:row>77</xdr:row>
      <xdr:rowOff>105358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71100"/>
          <a:ext cx="889000" cy="1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71469</xdr:rowOff>
    </xdr:from>
    <xdr:to>
      <xdr:col>55</xdr:col>
      <xdr:colOff>50800</xdr:colOff>
      <xdr:row>78</xdr:row>
      <xdr:rowOff>1619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157846</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8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153994</xdr:rowOff>
    </xdr:from>
    <xdr:to>
      <xdr:col>50</xdr:col>
      <xdr:colOff>165100</xdr:colOff>
      <xdr:row>77</xdr:row>
      <xdr:rowOff>84144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1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75271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13850</xdr:rowOff>
    </xdr:from>
    <xdr:to>
      <xdr:col>46</xdr:col>
      <xdr:colOff>38100</xdr:colOff>
      <xdr:row>77</xdr:row>
      <xdr:rowOff>115450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106577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54558</xdr:rowOff>
    </xdr:from>
    <xdr:to>
      <xdr:col>41</xdr:col>
      <xdr:colOff>101600</xdr:colOff>
      <xdr:row>77</xdr:row>
      <xdr:rowOff>156158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147285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4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90100</xdr:rowOff>
    </xdr:from>
    <xdr:to>
      <xdr:col>36</xdr:col>
      <xdr:colOff>165100</xdr:colOff>
      <xdr:row>77</xdr:row>
      <xdr:rowOff>20250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11377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169331</xdr:rowOff>
    </xdr:from>
    <xdr:to>
      <xdr:col>55</xdr:col>
      <xdr:colOff>0</xdr:colOff>
      <xdr:row>97</xdr:row>
      <xdr:rowOff>27003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28531"/>
          <a:ext cx="8382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151701</xdr:rowOff>
    </xdr:from>
    <xdr:to>
      <xdr:col>50</xdr:col>
      <xdr:colOff>114300</xdr:colOff>
      <xdr:row>97</xdr:row>
      <xdr:rowOff>27003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10901"/>
          <a:ext cx="8890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151701</xdr:rowOff>
    </xdr:from>
    <xdr:to>
      <xdr:col>45</xdr:col>
      <xdr:colOff>177800</xdr:colOff>
      <xdr:row>97</xdr:row>
      <xdr:rowOff>3515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10901"/>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3515</xdr:rowOff>
    </xdr:from>
    <xdr:to>
      <xdr:col>41</xdr:col>
      <xdr:colOff>50800</xdr:colOff>
      <xdr:row>97</xdr:row>
      <xdr:rowOff>109544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634165"/>
          <a:ext cx="889000" cy="10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118531</xdr:rowOff>
    </xdr:from>
    <xdr:to>
      <xdr:col>55</xdr:col>
      <xdr:colOff>50800</xdr:colOff>
      <xdr:row>97</xdr:row>
      <xdr:rowOff>48681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141408</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2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147653</xdr:rowOff>
    </xdr:from>
    <xdr:to>
      <xdr:col>50</xdr:col>
      <xdr:colOff>165100</xdr:colOff>
      <xdr:row>97</xdr:row>
      <xdr:rowOff>77803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94330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38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100901</xdr:rowOff>
    </xdr:from>
    <xdr:to>
      <xdr:col>46</xdr:col>
      <xdr:colOff>38100</xdr:colOff>
      <xdr:row>97</xdr:row>
      <xdr:rowOff>31051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47578</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3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124165</xdr:rowOff>
    </xdr:from>
    <xdr:to>
      <xdr:col>41</xdr:col>
      <xdr:colOff>101600</xdr:colOff>
      <xdr:row>97</xdr:row>
      <xdr:rowOff>54315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70842</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3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58744</xdr:rowOff>
    </xdr:from>
    <xdr:to>
      <xdr:col>36</xdr:col>
      <xdr:colOff>165100</xdr:colOff>
      <xdr:row>97</xdr:row>
      <xdr:rowOff>160344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151471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17829</xdr:rowOff>
    </xdr:from>
    <xdr:to>
      <xdr:col>85</xdr:col>
      <xdr:colOff>127000</xdr:colOff>
      <xdr:row>38</xdr:row>
      <xdr:rowOff>74293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32929"/>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1900</xdr:rowOff>
    </xdr:from>
    <xdr:to>
      <xdr:col>81</xdr:col>
      <xdr:colOff>50800</xdr:colOff>
      <xdr:row>38</xdr:row>
      <xdr:rowOff>17829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517000"/>
          <a:ext cx="889000" cy="1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1900</xdr:rowOff>
    </xdr:from>
    <xdr:to>
      <xdr:col>76</xdr:col>
      <xdr:colOff>114300</xdr:colOff>
      <xdr:row>38</xdr:row>
      <xdr:rowOff>24485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517000"/>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24485</xdr:rowOff>
    </xdr:from>
    <xdr:to>
      <xdr:col>71</xdr:col>
      <xdr:colOff>177800</xdr:colOff>
      <xdr:row>38</xdr:row>
      <xdr:rowOff>99201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39585"/>
          <a:ext cx="889000" cy="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23493</xdr:rowOff>
    </xdr:from>
    <xdr:to>
      <xdr:col>85</xdr:col>
      <xdr:colOff>177800</xdr:colOff>
      <xdr:row>38</xdr:row>
      <xdr:rowOff>125093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3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114007</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5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138479</xdr:rowOff>
    </xdr:from>
    <xdr:to>
      <xdr:col>81</xdr:col>
      <xdr:colOff>101600</xdr:colOff>
      <xdr:row>38</xdr:row>
      <xdr:rowOff>68628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82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59756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57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122550</xdr:rowOff>
    </xdr:from>
    <xdr:to>
      <xdr:col>76</xdr:col>
      <xdr:colOff>165100</xdr:colOff>
      <xdr:row>38</xdr:row>
      <xdr:rowOff>52700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43827</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5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145136</xdr:rowOff>
    </xdr:from>
    <xdr:to>
      <xdr:col>72</xdr:col>
      <xdr:colOff>38100</xdr:colOff>
      <xdr:row>38</xdr:row>
      <xdr:rowOff>75285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66412</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5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48401</xdr:rowOff>
    </xdr:from>
    <xdr:to>
      <xdr:col>67</xdr:col>
      <xdr:colOff>101600</xdr:colOff>
      <xdr:row>38</xdr:row>
      <xdr:rowOff>150001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6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141128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5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117557</xdr:rowOff>
    </xdr:from>
    <xdr:to>
      <xdr:col>85</xdr:col>
      <xdr:colOff>127000</xdr:colOff>
      <xdr:row>76</xdr:row>
      <xdr:rowOff>132837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47757"/>
          <a:ext cx="8382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120808</xdr:rowOff>
    </xdr:from>
    <xdr:to>
      <xdr:col>81</xdr:col>
      <xdr:colOff>50800</xdr:colOff>
      <xdr:row>76</xdr:row>
      <xdr:rowOff>132837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151008"/>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114060</xdr:rowOff>
    </xdr:from>
    <xdr:to>
      <xdr:col>76</xdr:col>
      <xdr:colOff>114300</xdr:colOff>
      <xdr:row>76</xdr:row>
      <xdr:rowOff>120808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144260"/>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104353</xdr:rowOff>
    </xdr:from>
    <xdr:to>
      <xdr:col>71</xdr:col>
      <xdr:colOff>177800</xdr:colOff>
      <xdr:row>76</xdr:row>
      <xdr:rowOff>114060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134553"/>
          <a:ext cx="8890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66757</xdr:rowOff>
    </xdr:from>
    <xdr:to>
      <xdr:col>85</xdr:col>
      <xdr:colOff>177800</xdr:colOff>
      <xdr:row>76</xdr:row>
      <xdr:rowOff>168357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45184</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82037</xdr:rowOff>
    </xdr:from>
    <xdr:to>
      <xdr:col>81</xdr:col>
      <xdr:colOff>101600</xdr:colOff>
      <xdr:row>77</xdr:row>
      <xdr:rowOff>12187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3314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70008</xdr:rowOff>
    </xdr:from>
    <xdr:to>
      <xdr:col>76</xdr:col>
      <xdr:colOff>165100</xdr:colOff>
      <xdr:row>77</xdr:row>
      <xdr:rowOff>158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162735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63260</xdr:rowOff>
    </xdr:from>
    <xdr:to>
      <xdr:col>72</xdr:col>
      <xdr:colOff>38100</xdr:colOff>
      <xdr:row>76</xdr:row>
      <xdr:rowOff>164860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155987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53553</xdr:rowOff>
    </xdr:from>
    <xdr:to>
      <xdr:col>67</xdr:col>
      <xdr:colOff>101600</xdr:colOff>
      <xdr:row>76</xdr:row>
      <xdr:rowOff>155153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146280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7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144597</xdr:rowOff>
    </xdr:from>
    <xdr:to>
      <xdr:col>85</xdr:col>
      <xdr:colOff>127000</xdr:colOff>
      <xdr:row>99</xdr:row>
      <xdr:rowOff>27904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46697"/>
          <a:ext cx="838200" cy="5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27904</xdr:rowOff>
    </xdr:from>
    <xdr:to>
      <xdr:col>81</xdr:col>
      <xdr:colOff>50800</xdr:colOff>
      <xdr:row>99</xdr:row>
      <xdr:rowOff>43245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7001454"/>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43245</xdr:rowOff>
    </xdr:from>
    <xdr:to>
      <xdr:col>76</xdr:col>
      <xdr:colOff>114300</xdr:colOff>
      <xdr:row>99</xdr:row>
      <xdr:rowOff>43937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16795"/>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23019</xdr:rowOff>
    </xdr:from>
    <xdr:to>
      <xdr:col>71</xdr:col>
      <xdr:colOff>177800</xdr:colOff>
      <xdr:row>99</xdr:row>
      <xdr:rowOff>43937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96569"/>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93797</xdr:rowOff>
    </xdr:from>
    <xdr:to>
      <xdr:col>85</xdr:col>
      <xdr:colOff>177800</xdr:colOff>
      <xdr:row>99</xdr:row>
      <xdr:rowOff>23947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53174</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8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148554</xdr:rowOff>
    </xdr:from>
    <xdr:to>
      <xdr:col>81</xdr:col>
      <xdr:colOff>101600</xdr:colOff>
      <xdr:row>99</xdr:row>
      <xdr:rowOff>78704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69831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163895</xdr:rowOff>
    </xdr:from>
    <xdr:to>
      <xdr:col>76</xdr:col>
      <xdr:colOff>165100</xdr:colOff>
      <xdr:row>99</xdr:row>
      <xdr:rowOff>94045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85172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164587</xdr:rowOff>
    </xdr:from>
    <xdr:to>
      <xdr:col>72</xdr:col>
      <xdr:colOff>38100</xdr:colOff>
      <xdr:row>99</xdr:row>
      <xdr:rowOff>94737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111264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143669</xdr:rowOff>
    </xdr:from>
    <xdr:to>
      <xdr:col>67</xdr:col>
      <xdr:colOff>101600</xdr:colOff>
      <xdr:row>99</xdr:row>
      <xdr:rowOff>73819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90346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32868</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19418"/>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32868</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71941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153518</xdr:rowOff>
    </xdr:from>
    <xdr:to>
      <xdr:col>112</xdr:col>
      <xdr:colOff>38100</xdr:colOff>
      <xdr:row>39</xdr:row>
      <xdr:rowOff>83668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74795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76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155017</xdr:rowOff>
    </xdr:from>
    <xdr:to>
      <xdr:col>116</xdr:col>
      <xdr:colOff>63500</xdr:colOff>
      <xdr:row>77</xdr:row>
      <xdr:rowOff>2248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85217"/>
          <a:ext cx="8382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2248</xdr:rowOff>
    </xdr:from>
    <xdr:to>
      <xdr:col>111</xdr:col>
      <xdr:colOff>177800</xdr:colOff>
      <xdr:row>77</xdr:row>
      <xdr:rowOff>39408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03898"/>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132550</xdr:rowOff>
    </xdr:from>
    <xdr:to>
      <xdr:col>107</xdr:col>
      <xdr:colOff>50800</xdr:colOff>
      <xdr:row>77</xdr:row>
      <xdr:rowOff>39408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162750"/>
          <a:ext cx="889000" cy="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132550</xdr:rowOff>
    </xdr:from>
    <xdr:to>
      <xdr:col>102</xdr:col>
      <xdr:colOff>114300</xdr:colOff>
      <xdr:row>77</xdr:row>
      <xdr:rowOff>53251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62750"/>
          <a:ext cx="889000" cy="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104217</xdr:rowOff>
    </xdr:from>
    <xdr:to>
      <xdr:col>116</xdr:col>
      <xdr:colOff>114300</xdr:colOff>
      <xdr:row>77</xdr:row>
      <xdr:rowOff>34367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82644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122898</xdr:rowOff>
    </xdr:from>
    <xdr:to>
      <xdr:col>112</xdr:col>
      <xdr:colOff>38100</xdr:colOff>
      <xdr:row>77</xdr:row>
      <xdr:rowOff>53048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44175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4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160058</xdr:rowOff>
    </xdr:from>
    <xdr:to>
      <xdr:col>107</xdr:col>
      <xdr:colOff>101600</xdr:colOff>
      <xdr:row>77</xdr:row>
      <xdr:rowOff>90208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81335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81750</xdr:rowOff>
    </xdr:from>
    <xdr:to>
      <xdr:col>102</xdr:col>
      <xdr:colOff>165100</xdr:colOff>
      <xdr:row>77</xdr:row>
      <xdr:rowOff>11900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2451</xdr:rowOff>
    </xdr:from>
    <xdr:to>
      <xdr:col>98</xdr:col>
      <xdr:colOff>38100</xdr:colOff>
      <xdr:row>77</xdr:row>
      <xdr:rowOff>104051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95178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の増により、増額となっている。物件費については、ふるさと応援寄附金決済手数料の増額により、増額となった。維持補修費については、前年度比で微増となった。扶助費については、非課税世帯等に対する臨時特別給付金の皆増及び子育て世帯への臨時特別給付金の増額により、増額となった。補助費等については、特別定額給付金及び印南町新型コロナウイルス感染症対応特別定額給付金の皆減により、減額となった。普通建設事業費については、町道崎ノ原軍道線改良事業の減額及び住宅改善事業の減額により減額となったが、現在着工中の普通建設事業及び本格実施が始まる統合中学校建設事業等により、今後上昇が見込まれる。災害復旧事業費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年度における大雨・台風等の災害による被害が少なかったことに伴う道路橋梁災害復旧費の減額により、減額となった。公債費については、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借入の新庁舎建設事業等に係る緊急防災・減災事業債の元金償還開始により、増額となった。積立金については、義務教育施設整備基金積立金の増額により、増額となった。繰出金については、後期高齢者医療特別会計繰出金の増額により、増額となった。普通建設事業費（うち更新整備）及び積立金以外は類似団体平均を下回っているが、県平均を上回っている項目も多く、住民一人当たりのコストが高くなっているため、今後適切な財政運営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
7,970
113.62
7,086,739
6,767,391
203,389
3,676,791
7,229,045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101328</xdr:rowOff>
    </xdr:from>
    <xdr:to>
      <xdr:col>24</xdr:col>
      <xdr:colOff>63500</xdr:colOff>
      <xdr:row>37</xdr:row>
      <xdr:rowOff>23604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73528"/>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101328</xdr:rowOff>
    </xdr:from>
    <xdr:to>
      <xdr:col>19</xdr:col>
      <xdr:colOff>177800</xdr:colOff>
      <xdr:row>36</xdr:row>
      <xdr:rowOff>162397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73528"/>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85163</xdr:rowOff>
    </xdr:from>
    <xdr:to>
      <xdr:col>15</xdr:col>
      <xdr:colOff>50800</xdr:colOff>
      <xdr:row>36</xdr:row>
      <xdr:rowOff>162397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57363"/>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85163</xdr:rowOff>
    </xdr:from>
    <xdr:to>
      <xdr:col>10</xdr:col>
      <xdr:colOff>114300</xdr:colOff>
      <xdr:row>37</xdr:row>
      <xdr:rowOff>2377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57363"/>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144254</xdr:rowOff>
    </xdr:from>
    <xdr:to>
      <xdr:col>24</xdr:col>
      <xdr:colOff>114300</xdr:colOff>
      <xdr:row>37</xdr:row>
      <xdr:rowOff>74404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122681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9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50528</xdr:rowOff>
    </xdr:from>
    <xdr:to>
      <xdr:col>20</xdr:col>
      <xdr:colOff>38100</xdr:colOff>
      <xdr:row>36</xdr:row>
      <xdr:rowOff>152128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143255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1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111597</xdr:rowOff>
    </xdr:from>
    <xdr:to>
      <xdr:col>15</xdr:col>
      <xdr:colOff>101600</xdr:colOff>
      <xdr:row>37</xdr:row>
      <xdr:rowOff>41747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32874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7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34363</xdr:rowOff>
    </xdr:from>
    <xdr:to>
      <xdr:col>10</xdr:col>
      <xdr:colOff>165100</xdr:colOff>
      <xdr:row>36</xdr:row>
      <xdr:rowOff>135963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127090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9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123027</xdr:rowOff>
    </xdr:from>
    <xdr:to>
      <xdr:col>6</xdr:col>
      <xdr:colOff>38100</xdr:colOff>
      <xdr:row>37</xdr:row>
      <xdr:rowOff>53177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44304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8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36629</xdr:rowOff>
    </xdr:from>
    <xdr:to>
      <xdr:col>24</xdr:col>
      <xdr:colOff>63500</xdr:colOff>
      <xdr:row>58</xdr:row>
      <xdr:rowOff>114463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80729"/>
          <a:ext cx="838200" cy="7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36629</xdr:rowOff>
    </xdr:from>
    <xdr:to>
      <xdr:col>19</xdr:col>
      <xdr:colOff>177800</xdr:colOff>
      <xdr:row>58</xdr:row>
      <xdr:rowOff>148292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0729"/>
          <a:ext cx="889000" cy="1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148292</xdr:rowOff>
    </xdr:from>
    <xdr:to>
      <xdr:col>15</xdr:col>
      <xdr:colOff>50800</xdr:colOff>
      <xdr:row>58</xdr:row>
      <xdr:rowOff>159563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92392"/>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149245</xdr:rowOff>
    </xdr:from>
    <xdr:to>
      <xdr:col>10</xdr:col>
      <xdr:colOff>114300</xdr:colOff>
      <xdr:row>58</xdr:row>
      <xdr:rowOff>159563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3345"/>
          <a:ext cx="889000" cy="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63663</xdr:rowOff>
    </xdr:from>
    <xdr:to>
      <xdr:col>24</xdr:col>
      <xdr:colOff>114300</xdr:colOff>
      <xdr:row>58</xdr:row>
      <xdr:rowOff>165263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150040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157279</xdr:rowOff>
    </xdr:from>
    <xdr:to>
      <xdr:col>20</xdr:col>
      <xdr:colOff>38100</xdr:colOff>
      <xdr:row>58</xdr:row>
      <xdr:rowOff>87429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78556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2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97492</xdr:rowOff>
    </xdr:from>
    <xdr:to>
      <xdr:col>15</xdr:col>
      <xdr:colOff>101600</xdr:colOff>
      <xdr:row>59</xdr:row>
      <xdr:rowOff>27642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18769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108763</xdr:rowOff>
    </xdr:from>
    <xdr:to>
      <xdr:col>10</xdr:col>
      <xdr:colOff>165100</xdr:colOff>
      <xdr:row>59</xdr:row>
      <xdr:rowOff>38913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30040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98445</xdr:rowOff>
    </xdr:from>
    <xdr:to>
      <xdr:col>6</xdr:col>
      <xdr:colOff>38100</xdr:colOff>
      <xdr:row>59</xdr:row>
      <xdr:rowOff>28595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19722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32170</xdr:rowOff>
    </xdr:from>
    <xdr:to>
      <xdr:col>24</xdr:col>
      <xdr:colOff>63500</xdr:colOff>
      <xdr:row>77</xdr:row>
      <xdr:rowOff>67112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33820"/>
          <a:ext cx="838200" cy="3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67112</xdr:rowOff>
    </xdr:from>
    <xdr:to>
      <xdr:col>19</xdr:col>
      <xdr:colOff>177800</xdr:colOff>
      <xdr:row>77</xdr:row>
      <xdr:rowOff>164339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68762"/>
          <a:ext cx="889000" cy="9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164339</xdr:rowOff>
    </xdr:from>
    <xdr:to>
      <xdr:col>15</xdr:col>
      <xdr:colOff>50800</xdr:colOff>
      <xdr:row>78</xdr:row>
      <xdr:rowOff>33702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5989"/>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33702</xdr:rowOff>
    </xdr:from>
    <xdr:to>
      <xdr:col>10</xdr:col>
      <xdr:colOff>114300</xdr:colOff>
      <xdr:row>78</xdr:row>
      <xdr:rowOff>64193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6802"/>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152820</xdr:rowOff>
    </xdr:from>
    <xdr:to>
      <xdr:col>24</xdr:col>
      <xdr:colOff>114300</xdr:colOff>
      <xdr:row>77</xdr:row>
      <xdr:rowOff>82970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131247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16312</xdr:rowOff>
    </xdr:from>
    <xdr:to>
      <xdr:col>20</xdr:col>
      <xdr:colOff>38100</xdr:colOff>
      <xdr:row>77</xdr:row>
      <xdr:rowOff>117912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109039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113539</xdr:rowOff>
    </xdr:from>
    <xdr:to>
      <xdr:col>15</xdr:col>
      <xdr:colOff>101600</xdr:colOff>
      <xdr:row>78</xdr:row>
      <xdr:rowOff>43689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34816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154352</xdr:rowOff>
    </xdr:from>
    <xdr:to>
      <xdr:col>10</xdr:col>
      <xdr:colOff>165100</xdr:colOff>
      <xdr:row>78</xdr:row>
      <xdr:rowOff>84502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75629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13393</xdr:rowOff>
    </xdr:from>
    <xdr:to>
      <xdr:col>6</xdr:col>
      <xdr:colOff>38100</xdr:colOff>
      <xdr:row>78</xdr:row>
      <xdr:rowOff>114993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106120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7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143678</xdr:rowOff>
    </xdr:from>
    <xdr:to>
      <xdr:col>24</xdr:col>
      <xdr:colOff>63500</xdr:colOff>
      <xdr:row>97</xdr:row>
      <xdr:rowOff>6536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02878"/>
          <a:ext cx="838200" cy="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6536</xdr:rowOff>
    </xdr:from>
    <xdr:to>
      <xdr:col>19</xdr:col>
      <xdr:colOff>177800</xdr:colOff>
      <xdr:row>97</xdr:row>
      <xdr:rowOff>19616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37186"/>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19616</xdr:rowOff>
    </xdr:from>
    <xdr:to>
      <xdr:col>15</xdr:col>
      <xdr:colOff>50800</xdr:colOff>
      <xdr:row>97</xdr:row>
      <xdr:rowOff>36584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50266"/>
          <a:ext cx="8890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36584</xdr:rowOff>
    </xdr:from>
    <xdr:to>
      <xdr:col>10</xdr:col>
      <xdr:colOff>114300</xdr:colOff>
      <xdr:row>97</xdr:row>
      <xdr:rowOff>63773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67234"/>
          <a:ext cx="889000" cy="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92878</xdr:rowOff>
    </xdr:from>
    <xdr:to>
      <xdr:col>24</xdr:col>
      <xdr:colOff>114300</xdr:colOff>
      <xdr:row>97</xdr:row>
      <xdr:rowOff>23028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71305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127186</xdr:rowOff>
    </xdr:from>
    <xdr:to>
      <xdr:col>20</xdr:col>
      <xdr:colOff>38100</xdr:colOff>
      <xdr:row>97</xdr:row>
      <xdr:rowOff>57336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48463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140266</xdr:rowOff>
    </xdr:from>
    <xdr:to>
      <xdr:col>15</xdr:col>
      <xdr:colOff>101600</xdr:colOff>
      <xdr:row>97</xdr:row>
      <xdr:rowOff>70416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61543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9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157234</xdr:rowOff>
    </xdr:from>
    <xdr:to>
      <xdr:col>10</xdr:col>
      <xdr:colOff>165100</xdr:colOff>
      <xdr:row>97</xdr:row>
      <xdr:rowOff>87384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78511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12973</xdr:rowOff>
    </xdr:from>
    <xdr:to>
      <xdr:col>6</xdr:col>
      <xdr:colOff>38100</xdr:colOff>
      <xdr:row>97</xdr:row>
      <xdr:rowOff>114573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105700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5207</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91757"/>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1778</xdr:rowOff>
    </xdr:from>
    <xdr:to>
      <xdr:col>45</xdr:col>
      <xdr:colOff>177800</xdr:colOff>
      <xdr:row>39</xdr:row>
      <xdr:rowOff>5207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8832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1778</xdr:rowOff>
    </xdr:from>
    <xdr:to>
      <xdr:col>41</xdr:col>
      <xdr:colOff>50800</xdr:colOff>
      <xdr:row>39</xdr:row>
      <xdr:rowOff>26543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88328"/>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125857</xdr:rowOff>
    </xdr:from>
    <xdr:to>
      <xdr:col>46</xdr:col>
      <xdr:colOff>38100</xdr:colOff>
      <xdr:row>39</xdr:row>
      <xdr:rowOff>56007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47134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122428</xdr:rowOff>
    </xdr:from>
    <xdr:to>
      <xdr:col>41</xdr:col>
      <xdr:colOff>101600</xdr:colOff>
      <xdr:row>39</xdr:row>
      <xdr:rowOff>52578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43705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147193</xdr:rowOff>
    </xdr:from>
    <xdr:to>
      <xdr:col>36</xdr:col>
      <xdr:colOff>165100</xdr:colOff>
      <xdr:row>39</xdr:row>
      <xdr:rowOff>77343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68470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755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137860</xdr:rowOff>
    </xdr:from>
    <xdr:to>
      <xdr:col>55</xdr:col>
      <xdr:colOff>0</xdr:colOff>
      <xdr:row>57</xdr:row>
      <xdr:rowOff>41589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39060"/>
          <a:ext cx="838200" cy="7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41589</xdr:rowOff>
    </xdr:from>
    <xdr:to>
      <xdr:col>50</xdr:col>
      <xdr:colOff>114300</xdr:colOff>
      <xdr:row>57</xdr:row>
      <xdr:rowOff>42888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14239"/>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42888</xdr:rowOff>
    </xdr:from>
    <xdr:to>
      <xdr:col>45</xdr:col>
      <xdr:colOff>177800</xdr:colOff>
      <xdr:row>57</xdr:row>
      <xdr:rowOff>111109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15538"/>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111109</xdr:rowOff>
    </xdr:from>
    <xdr:to>
      <xdr:col>41</xdr:col>
      <xdr:colOff>50800</xdr:colOff>
      <xdr:row>57</xdr:row>
      <xdr:rowOff>158685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83759"/>
          <a:ext cx="889000" cy="4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87060</xdr:rowOff>
    </xdr:from>
    <xdr:to>
      <xdr:col>55</xdr:col>
      <xdr:colOff>50800</xdr:colOff>
      <xdr:row>57</xdr:row>
      <xdr:rowOff>17210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109937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3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162239</xdr:rowOff>
    </xdr:from>
    <xdr:to>
      <xdr:col>50</xdr:col>
      <xdr:colOff>165100</xdr:colOff>
      <xdr:row>57</xdr:row>
      <xdr:rowOff>92389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83516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163538</xdr:rowOff>
    </xdr:from>
    <xdr:to>
      <xdr:col>46</xdr:col>
      <xdr:colOff>38100</xdr:colOff>
      <xdr:row>57</xdr:row>
      <xdr:rowOff>93688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84815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5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60309</xdr:rowOff>
    </xdr:from>
    <xdr:to>
      <xdr:col>41</xdr:col>
      <xdr:colOff>101600</xdr:colOff>
      <xdr:row>57</xdr:row>
      <xdr:rowOff>161909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153036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107885</xdr:rowOff>
    </xdr:from>
    <xdr:to>
      <xdr:col>36</xdr:col>
      <xdr:colOff>165100</xdr:colOff>
      <xdr:row>58</xdr:row>
      <xdr:rowOff>38035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29162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27693</xdr:rowOff>
    </xdr:from>
    <xdr:to>
      <xdr:col>55</xdr:col>
      <xdr:colOff>0</xdr:colOff>
      <xdr:row>79</xdr:row>
      <xdr:rowOff>29446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72243"/>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29415</xdr:rowOff>
    </xdr:from>
    <xdr:to>
      <xdr:col>50</xdr:col>
      <xdr:colOff>114300</xdr:colOff>
      <xdr:row>79</xdr:row>
      <xdr:rowOff>29446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73965"/>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29415</xdr:rowOff>
    </xdr:from>
    <xdr:to>
      <xdr:col>45</xdr:col>
      <xdr:colOff>177800</xdr:colOff>
      <xdr:row>79</xdr:row>
      <xdr:rowOff>31404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7396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22909</xdr:rowOff>
    </xdr:from>
    <xdr:to>
      <xdr:col>41</xdr:col>
      <xdr:colOff>50800</xdr:colOff>
      <xdr:row>79</xdr:row>
      <xdr:rowOff>31404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67459"/>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148343</xdr:rowOff>
    </xdr:from>
    <xdr:to>
      <xdr:col>55</xdr:col>
      <xdr:colOff>50800</xdr:colOff>
      <xdr:row>79</xdr:row>
      <xdr:rowOff>78493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63270</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150096</xdr:rowOff>
    </xdr:from>
    <xdr:to>
      <xdr:col>50</xdr:col>
      <xdr:colOff>165100</xdr:colOff>
      <xdr:row>79</xdr:row>
      <xdr:rowOff>80246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71373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1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150065</xdr:rowOff>
    </xdr:from>
    <xdr:to>
      <xdr:col>46</xdr:col>
      <xdr:colOff>38100</xdr:colOff>
      <xdr:row>79</xdr:row>
      <xdr:rowOff>80215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71342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1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152054</xdr:rowOff>
    </xdr:from>
    <xdr:to>
      <xdr:col>41</xdr:col>
      <xdr:colOff>101600</xdr:colOff>
      <xdr:row>79</xdr:row>
      <xdr:rowOff>82204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73331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143559</xdr:rowOff>
    </xdr:from>
    <xdr:to>
      <xdr:col>36</xdr:col>
      <xdr:colOff>165100</xdr:colOff>
      <xdr:row>79</xdr:row>
      <xdr:rowOff>73709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64836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39796</xdr:rowOff>
    </xdr:from>
    <xdr:to>
      <xdr:col>55</xdr:col>
      <xdr:colOff>0</xdr:colOff>
      <xdr:row>96</xdr:row>
      <xdr:rowOff>106031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98996"/>
          <a:ext cx="838200" cy="6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352</xdr:rowOff>
    </xdr:from>
    <xdr:to>
      <xdr:col>50</xdr:col>
      <xdr:colOff>114300</xdr:colOff>
      <xdr:row>96</xdr:row>
      <xdr:rowOff>106031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59552"/>
          <a:ext cx="889000" cy="1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123854</xdr:rowOff>
    </xdr:from>
    <xdr:to>
      <xdr:col>45</xdr:col>
      <xdr:colOff>177800</xdr:colOff>
      <xdr:row>96</xdr:row>
      <xdr:rowOff>352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11604"/>
          <a:ext cx="889000" cy="4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123854</xdr:rowOff>
    </xdr:from>
    <xdr:to>
      <xdr:col>41</xdr:col>
      <xdr:colOff>50800</xdr:colOff>
      <xdr:row>96</xdr:row>
      <xdr:rowOff>117728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11604"/>
          <a:ext cx="889000" cy="16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160446</xdr:rowOff>
    </xdr:from>
    <xdr:to>
      <xdr:col>55</xdr:col>
      <xdr:colOff>50800</xdr:colOff>
      <xdr:row>96</xdr:row>
      <xdr:rowOff>90596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138873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55231</xdr:rowOff>
    </xdr:from>
    <xdr:to>
      <xdr:col>50</xdr:col>
      <xdr:colOff>165100</xdr:colOff>
      <xdr:row>96</xdr:row>
      <xdr:rowOff>156831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147958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0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121002</xdr:rowOff>
    </xdr:from>
    <xdr:to>
      <xdr:col>46</xdr:col>
      <xdr:colOff>38100</xdr:colOff>
      <xdr:row>96</xdr:row>
      <xdr:rowOff>51152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42279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73054</xdr:rowOff>
    </xdr:from>
    <xdr:to>
      <xdr:col>41</xdr:col>
      <xdr:colOff>101600</xdr:colOff>
      <xdr:row>96</xdr:row>
      <xdr:rowOff>3204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6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19731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13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66928</xdr:rowOff>
    </xdr:from>
    <xdr:to>
      <xdr:col>36</xdr:col>
      <xdr:colOff>165100</xdr:colOff>
      <xdr:row>96</xdr:row>
      <xdr:rowOff>168528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159655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139983</xdr:rowOff>
    </xdr:from>
    <xdr:to>
      <xdr:col>85</xdr:col>
      <xdr:colOff>127000</xdr:colOff>
      <xdr:row>37</xdr:row>
      <xdr:rowOff>142519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83633"/>
          <a:ext cx="8382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96658</xdr:rowOff>
    </xdr:from>
    <xdr:to>
      <xdr:col>81</xdr:col>
      <xdr:colOff>50800</xdr:colOff>
      <xdr:row>37</xdr:row>
      <xdr:rowOff>139983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40308"/>
          <a:ext cx="8890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96658</xdr:rowOff>
    </xdr:from>
    <xdr:to>
      <xdr:col>76</xdr:col>
      <xdr:colOff>114300</xdr:colOff>
      <xdr:row>37</xdr:row>
      <xdr:rowOff>96821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4030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85533</xdr:rowOff>
    </xdr:from>
    <xdr:to>
      <xdr:col>71</xdr:col>
      <xdr:colOff>177800</xdr:colOff>
      <xdr:row>37</xdr:row>
      <xdr:rowOff>96821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57733"/>
          <a:ext cx="889000" cy="18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91719</xdr:rowOff>
    </xdr:from>
    <xdr:to>
      <xdr:col>85</xdr:col>
      <xdr:colOff>177800</xdr:colOff>
      <xdr:row>38</xdr:row>
      <xdr:rowOff>21869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6646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89183</xdr:rowOff>
    </xdr:from>
    <xdr:to>
      <xdr:col>81</xdr:col>
      <xdr:colOff>101600</xdr:colOff>
      <xdr:row>38</xdr:row>
      <xdr:rowOff>19333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2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45858</xdr:rowOff>
    </xdr:from>
    <xdr:to>
      <xdr:col>76</xdr:col>
      <xdr:colOff>165100</xdr:colOff>
      <xdr:row>37</xdr:row>
      <xdr:rowOff>147458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138585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8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46021</xdr:rowOff>
    </xdr:from>
    <xdr:to>
      <xdr:col>72</xdr:col>
      <xdr:colOff>38100</xdr:colOff>
      <xdr:row>37</xdr:row>
      <xdr:rowOff>147621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138748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34733</xdr:rowOff>
    </xdr:from>
    <xdr:to>
      <xdr:col>67</xdr:col>
      <xdr:colOff>101600</xdr:colOff>
      <xdr:row>36</xdr:row>
      <xdr:rowOff>136333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152860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100088</xdr:rowOff>
    </xdr:from>
    <xdr:to>
      <xdr:col>85</xdr:col>
      <xdr:colOff>127000</xdr:colOff>
      <xdr:row>56</xdr:row>
      <xdr:rowOff>102854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29838"/>
          <a:ext cx="838200" cy="17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102854</xdr:rowOff>
    </xdr:from>
    <xdr:to>
      <xdr:col>81</xdr:col>
      <xdr:colOff>50800</xdr:colOff>
      <xdr:row>56</xdr:row>
      <xdr:rowOff>152932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04054"/>
          <a:ext cx="889000" cy="5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102205</xdr:rowOff>
    </xdr:from>
    <xdr:to>
      <xdr:col>76</xdr:col>
      <xdr:colOff>114300</xdr:colOff>
      <xdr:row>56</xdr:row>
      <xdr:rowOff>152932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03405"/>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102136</xdr:rowOff>
    </xdr:from>
    <xdr:to>
      <xdr:col>71</xdr:col>
      <xdr:colOff>177800</xdr:colOff>
      <xdr:row>56</xdr:row>
      <xdr:rowOff>102205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0333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49288</xdr:rowOff>
    </xdr:from>
    <xdr:to>
      <xdr:col>85</xdr:col>
      <xdr:colOff>177800</xdr:colOff>
      <xdr:row>55</xdr:row>
      <xdr:rowOff>150888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72165</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3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52054</xdr:rowOff>
    </xdr:from>
    <xdr:to>
      <xdr:col>81</xdr:col>
      <xdr:colOff>101600</xdr:colOff>
      <xdr:row>56</xdr:row>
      <xdr:rowOff>153654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5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144781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4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102132</xdr:rowOff>
    </xdr:from>
    <xdr:to>
      <xdr:col>76</xdr:col>
      <xdr:colOff>165100</xdr:colOff>
      <xdr:row>57</xdr:row>
      <xdr:rowOff>32282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23409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9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51405</xdr:rowOff>
    </xdr:from>
    <xdr:to>
      <xdr:col>72</xdr:col>
      <xdr:colOff>38100</xdr:colOff>
      <xdr:row>56</xdr:row>
      <xdr:rowOff>153005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144132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51336</xdr:rowOff>
    </xdr:from>
    <xdr:to>
      <xdr:col>67</xdr:col>
      <xdr:colOff>101600</xdr:colOff>
      <xdr:row>56</xdr:row>
      <xdr:rowOff>152936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144063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4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17828</xdr:rowOff>
    </xdr:from>
    <xdr:to>
      <xdr:col>85</xdr:col>
      <xdr:colOff>127000</xdr:colOff>
      <xdr:row>78</xdr:row>
      <xdr:rowOff>74092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90928"/>
          <a:ext cx="838200" cy="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1901</xdr:rowOff>
    </xdr:from>
    <xdr:to>
      <xdr:col>81</xdr:col>
      <xdr:colOff>50800</xdr:colOff>
      <xdr:row>78</xdr:row>
      <xdr:rowOff>17828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375001"/>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1901</xdr:rowOff>
    </xdr:from>
    <xdr:to>
      <xdr:col>76</xdr:col>
      <xdr:colOff>114300</xdr:colOff>
      <xdr:row>78</xdr:row>
      <xdr:rowOff>24485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75001"/>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24485</xdr:rowOff>
    </xdr:from>
    <xdr:to>
      <xdr:col>71</xdr:col>
      <xdr:colOff>177800</xdr:colOff>
      <xdr:row>78</xdr:row>
      <xdr:rowOff>99202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97585"/>
          <a:ext cx="889000" cy="7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23292</xdr:rowOff>
    </xdr:from>
    <xdr:to>
      <xdr:col>85</xdr:col>
      <xdr:colOff>177800</xdr:colOff>
      <xdr:row>78</xdr:row>
      <xdr:rowOff>124892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114007</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1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138478</xdr:rowOff>
    </xdr:from>
    <xdr:to>
      <xdr:col>81</xdr:col>
      <xdr:colOff>101600</xdr:colOff>
      <xdr:row>78</xdr:row>
      <xdr:rowOff>68628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4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59755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4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122551</xdr:rowOff>
    </xdr:from>
    <xdr:to>
      <xdr:col>76</xdr:col>
      <xdr:colOff>165100</xdr:colOff>
      <xdr:row>78</xdr:row>
      <xdr:rowOff>52701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43828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41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145135</xdr:rowOff>
    </xdr:from>
    <xdr:to>
      <xdr:col>72</xdr:col>
      <xdr:colOff>38100</xdr:colOff>
      <xdr:row>78</xdr:row>
      <xdr:rowOff>75285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66412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43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48402</xdr:rowOff>
    </xdr:from>
    <xdr:to>
      <xdr:col>67</xdr:col>
      <xdr:colOff>101600</xdr:colOff>
      <xdr:row>78</xdr:row>
      <xdr:rowOff>150002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141129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117557</xdr:rowOff>
    </xdr:from>
    <xdr:to>
      <xdr:col>85</xdr:col>
      <xdr:colOff>127000</xdr:colOff>
      <xdr:row>96</xdr:row>
      <xdr:rowOff>132837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76757"/>
          <a:ext cx="8382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120808</xdr:rowOff>
    </xdr:from>
    <xdr:to>
      <xdr:col>81</xdr:col>
      <xdr:colOff>50800</xdr:colOff>
      <xdr:row>96</xdr:row>
      <xdr:rowOff>132837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580008"/>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114060</xdr:rowOff>
    </xdr:from>
    <xdr:to>
      <xdr:col>76</xdr:col>
      <xdr:colOff>114300</xdr:colOff>
      <xdr:row>96</xdr:row>
      <xdr:rowOff>120808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573260"/>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104353</xdr:rowOff>
    </xdr:from>
    <xdr:to>
      <xdr:col>71</xdr:col>
      <xdr:colOff>177800</xdr:colOff>
      <xdr:row>96</xdr:row>
      <xdr:rowOff>114060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563553"/>
          <a:ext cx="8890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66757</xdr:rowOff>
    </xdr:from>
    <xdr:to>
      <xdr:col>85</xdr:col>
      <xdr:colOff>177800</xdr:colOff>
      <xdr:row>96</xdr:row>
      <xdr:rowOff>168357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45184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82037</xdr:rowOff>
    </xdr:from>
    <xdr:to>
      <xdr:col>81</xdr:col>
      <xdr:colOff>101600</xdr:colOff>
      <xdr:row>97</xdr:row>
      <xdr:rowOff>12187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3314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70008</xdr:rowOff>
    </xdr:from>
    <xdr:to>
      <xdr:col>76</xdr:col>
      <xdr:colOff>165100</xdr:colOff>
      <xdr:row>97</xdr:row>
      <xdr:rowOff>158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162735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63260</xdr:rowOff>
    </xdr:from>
    <xdr:to>
      <xdr:col>72</xdr:col>
      <xdr:colOff>38100</xdr:colOff>
      <xdr:row>96</xdr:row>
      <xdr:rowOff>164860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155987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1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53553</xdr:rowOff>
    </xdr:from>
    <xdr:to>
      <xdr:col>67</xdr:col>
      <xdr:colOff>101600</xdr:colOff>
      <xdr:row>96</xdr:row>
      <xdr:rowOff>155153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146280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0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a:t>
          </a:r>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、人件費の減額により微減</a:t>
          </a:r>
          <a:r>
            <a:rPr kumimoji="1" lang="ja-JP" altLang="en-US" sz="1300">
              <a:latin typeface="ＭＳ Ｐゴシック" panose="020B0600070205080204" pitchFamily="50" charset="-128"/>
              <a:ea typeface="ＭＳ Ｐゴシック" panose="020B0600070205080204" pitchFamily="50" charset="-128"/>
            </a:rPr>
            <a:t>となった。総務費については、特別定額給付金給付事業の皆減により、大幅に減額となった。民生費については、住民税非課税世帯等に対する臨時特別給付金事業の皆増及び子育て世帯への臨時特別給付金事業の増額により、増額となった。衛生費については、新型コロナウイルスワクチン接種事業の増額により、増額となった。農林水産業費については、海岸保全施設整備事業の増額により、増額となった。商工費については、印南町飲食・宿泊・サービス業等支援金の皆増により、増額となった。土木費については、地籍調査事業費の増額により、増額となった。消防費については、日高広域消防事務組合負担金の減額により、減額となった。教育費については、切目小学校屋内運動場空調設備設置工事請負費の皆増等により、増額となった。災害復旧費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年度における大雨・台風等の災害による被害が少なかったことに伴う道路橋梁災害復旧費の減額により、減額となった。公債費については、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借入の新庁舎建設事業等に係る緊急防災・減災事業債の元金償還開始により、増額となった。農林水産業費及び教育費以外は類似団体平均を下回っているが、民生費及び商工費以外は県平均を上回っており、住民一人当たりのコストが高くなっているため、これらを踏まえ、財政運営に反映させ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a:t>
          </a:r>
          <a:r>
            <a:rPr kumimoji="1" lang="en-US" altLang="ja-JP" sz="1300">
              <a:latin typeface="ＭＳ ゴシック" pitchFamily="49" charset="-128"/>
              <a:ea typeface="ＭＳ ゴシック" pitchFamily="49" charset="-128"/>
            </a:rPr>
            <a:t>2,521,868</a:t>
          </a:r>
          <a:r>
            <a:rPr kumimoji="1" lang="ja-JP" altLang="en-US" sz="1300">
              <a:latin typeface="ＭＳ ゴシック" pitchFamily="49" charset="-128"/>
              <a:ea typeface="ＭＳ ゴシック" pitchFamily="49" charset="-128"/>
            </a:rPr>
            <a:t>千円と、前年度比</a:t>
          </a:r>
          <a:r>
            <a:rPr kumimoji="1" lang="en-US" altLang="ja-JP" sz="1300">
              <a:latin typeface="ＭＳ ゴシック" pitchFamily="49" charset="-128"/>
              <a:ea typeface="ＭＳ ゴシック" pitchFamily="49" charset="-128"/>
            </a:rPr>
            <a:t>99,818</a:t>
          </a:r>
          <a:r>
            <a:rPr kumimoji="1" lang="ja-JP" altLang="en-US" sz="1300">
              <a:latin typeface="ＭＳ ゴシック" pitchFamily="49" charset="-128"/>
              <a:ea typeface="ＭＳ ゴシック" pitchFamily="49" charset="-128"/>
            </a:rPr>
            <a:t>千円の増額となり、標準財政規模も増額となったが、標準財政規模の増加率が基金残高の増加率を上回ったことにより、標準財政規模比で前年度比</a:t>
          </a:r>
          <a:r>
            <a:rPr kumimoji="1" lang="en-US" altLang="ja-JP" sz="1300">
              <a:latin typeface="ＭＳ ゴシック" pitchFamily="49" charset="-128"/>
              <a:ea typeface="ＭＳ ゴシック" pitchFamily="49" charset="-128"/>
            </a:rPr>
            <a:t>2.44%</a:t>
          </a:r>
          <a:r>
            <a:rPr kumimoji="1" lang="ja-JP" altLang="en-US" sz="1300">
              <a:latin typeface="ＭＳ ゴシック" pitchFamily="49" charset="-128"/>
              <a:ea typeface="ＭＳ ゴシック" pitchFamily="49" charset="-128"/>
            </a:rPr>
            <a:t>減の</a:t>
          </a:r>
          <a:r>
            <a:rPr kumimoji="1" lang="en-US" altLang="ja-JP" sz="1300">
              <a:latin typeface="ＭＳ ゴシック" pitchFamily="49" charset="-128"/>
              <a:ea typeface="ＭＳ ゴシック" pitchFamily="49" charset="-128"/>
            </a:rPr>
            <a:t>68.59%</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また、実質収支は</a:t>
          </a:r>
          <a:r>
            <a:rPr kumimoji="1" lang="en-US" altLang="ja-JP" sz="1300">
              <a:latin typeface="ＭＳ ゴシック" pitchFamily="49" charset="-128"/>
              <a:ea typeface="ＭＳ ゴシック" pitchFamily="49" charset="-128"/>
            </a:rPr>
            <a:t>203,389</a:t>
          </a:r>
          <a:r>
            <a:rPr kumimoji="1" lang="ja-JP" altLang="en-US" sz="1300">
              <a:latin typeface="ＭＳ ゴシック" pitchFamily="49" charset="-128"/>
              <a:ea typeface="ＭＳ ゴシック" pitchFamily="49" charset="-128"/>
            </a:rPr>
            <a:t>千円で、前年度比</a:t>
          </a:r>
          <a:r>
            <a:rPr kumimoji="1" lang="en-US" altLang="ja-JP" sz="1300">
              <a:latin typeface="ＭＳ ゴシック" pitchFamily="49" charset="-128"/>
              <a:ea typeface="ＭＳ ゴシック" pitchFamily="49" charset="-128"/>
            </a:rPr>
            <a:t>0.17%</a:t>
          </a:r>
          <a:r>
            <a:rPr kumimoji="1" lang="ja-JP" altLang="en-US" sz="1300">
              <a:latin typeface="ＭＳ ゴシック" pitchFamily="49" charset="-128"/>
              <a:ea typeface="ＭＳ ゴシック" pitchFamily="49" charset="-128"/>
            </a:rPr>
            <a:t>増の</a:t>
          </a:r>
          <a:r>
            <a:rPr kumimoji="1" lang="en-US" altLang="ja-JP" sz="1300">
              <a:latin typeface="ＭＳ ゴシック" pitchFamily="49" charset="-128"/>
              <a:ea typeface="ＭＳ ゴシック" pitchFamily="49" charset="-128"/>
            </a:rPr>
            <a:t>5.53%</a:t>
          </a:r>
          <a:r>
            <a:rPr kumimoji="1" lang="ja-JP" altLang="en-US" sz="1300">
              <a:latin typeface="ＭＳ ゴシック" pitchFamily="49" charset="-128"/>
              <a:ea typeface="ＭＳ ゴシック" pitchFamily="49" charset="-128"/>
            </a:rPr>
            <a:t>となっており、健全な収支状況であると言える。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単年度収支額については、</a:t>
          </a:r>
          <a:r>
            <a:rPr kumimoji="1" lang="en-US" altLang="ja-JP" sz="1300">
              <a:latin typeface="ＭＳ ゴシック" pitchFamily="49" charset="-128"/>
              <a:ea typeface="ＭＳ ゴシック" pitchFamily="49" charset="-128"/>
            </a:rPr>
            <a:t>20,618</a:t>
          </a:r>
          <a:r>
            <a:rPr kumimoji="1" lang="ja-JP" altLang="en-US" sz="1300">
              <a:latin typeface="ＭＳ ゴシック" pitchFamily="49" charset="-128"/>
              <a:ea typeface="ＭＳ ゴシック" pitchFamily="49" charset="-128"/>
            </a:rPr>
            <a:t>千円で、財政調整基金を加味した実質単年度収支は</a:t>
          </a:r>
          <a:r>
            <a:rPr kumimoji="1" lang="en-US" altLang="ja-JP" sz="1300">
              <a:latin typeface="ＭＳ ゴシック" pitchFamily="49" charset="-128"/>
              <a:ea typeface="ＭＳ ゴシック" pitchFamily="49" charset="-128"/>
            </a:rPr>
            <a:t>120,436</a:t>
          </a:r>
          <a:r>
            <a:rPr kumimoji="1" lang="ja-JP" altLang="en-US" sz="1300">
              <a:latin typeface="ＭＳ ゴシック" pitchFamily="49" charset="-128"/>
              <a:ea typeface="ＭＳ ゴシック" pitchFamily="49" charset="-128"/>
            </a:rPr>
            <a:t>千円となり、</a:t>
          </a:r>
          <a:r>
            <a:rPr kumimoji="1" lang="en-US" altLang="ja-JP" sz="1300">
              <a:latin typeface="ＭＳ ゴシック" pitchFamily="49" charset="-128"/>
              <a:ea typeface="ＭＳ ゴシック" pitchFamily="49" charset="-128"/>
            </a:rPr>
            <a:t>3.28%</a:t>
          </a:r>
          <a:r>
            <a:rPr kumimoji="1" lang="ja-JP" altLang="en-US" sz="13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国民健康保険事業特別会計のみ赤字決算となり、その他会計においては黒字決算となった。赤字でないものの、農業集落排水事業特別会計については依然として厳しい運営が続いている。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全ての会計において、今後も徴収率の向上等による経常収入の確保及び経常経費の削減等を行い、独立採算の原則を念頭に置き、適正な財政運営に努める。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909_&#21360;&#2133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48</v>
          </cell>
          <cell r="BX53">
            <v>54.2</v>
          </cell>
          <cell r="CF53">
            <v>54.9</v>
          </cell>
          <cell r="CN53">
            <v>56.8</v>
          </cell>
          <cell r="CV53">
            <v>57.6</v>
          </cell>
        </row>
        <row r="55">
          <cell r="AN55" t="str">
            <v>類似団体内平均値</v>
          </cell>
          <cell r="BP55">
            <v>0</v>
          </cell>
          <cell r="BX55">
            <v>0</v>
          </cell>
          <cell r="CF55">
            <v>0</v>
          </cell>
          <cell r="CN55">
            <v>0</v>
          </cell>
          <cell r="CV55">
            <v>0</v>
          </cell>
        </row>
        <row r="57">
          <cell r="BP57">
            <v>58.2</v>
          </cell>
          <cell r="BX57">
            <v>60.1</v>
          </cell>
          <cell r="CF57">
            <v>61.6</v>
          </cell>
          <cell r="CN57">
            <v>64</v>
          </cell>
          <cell r="CV57">
            <v>64.900000000000006</v>
          </cell>
        </row>
        <row r="72">
          <cell r="BP72" t="str">
            <v>H29</v>
          </cell>
          <cell r="BX72" t="str">
            <v>H30</v>
          </cell>
          <cell r="CF72" t="str">
            <v>R01</v>
          </cell>
          <cell r="CN72" t="str">
            <v>R02</v>
          </cell>
          <cell r="CV72" t="str">
            <v>R03</v>
          </cell>
        </row>
        <row r="73">
          <cell r="AN73" t="str">
            <v>当該団体値</v>
          </cell>
        </row>
        <row r="75">
          <cell r="BP75">
            <v>7.1</v>
          </cell>
          <cell r="BX75">
            <v>7.4</v>
          </cell>
          <cell r="CF75">
            <v>7</v>
          </cell>
          <cell r="CN75">
            <v>6</v>
          </cell>
          <cell r="CV75">
            <v>5.5</v>
          </cell>
        </row>
        <row r="77">
          <cell r="AN77" t="str">
            <v>類似団体内平均値</v>
          </cell>
          <cell r="BP77">
            <v>0</v>
          </cell>
          <cell r="BX77">
            <v>0</v>
          </cell>
          <cell r="CF77">
            <v>0</v>
          </cell>
          <cell r="CN77">
            <v>0</v>
          </cell>
          <cell r="CV77">
            <v>0</v>
          </cell>
        </row>
        <row r="79">
          <cell r="BP79">
            <v>8.5</v>
          </cell>
          <cell r="BX79">
            <v>8.6</v>
          </cell>
          <cell r="CF79">
            <v>8.6</v>
          </cell>
          <cell r="CN79">
            <v>8.9</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Y14" sqref="AY14:BM1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7086739</v>
      </c>
      <c r="BO4" s="374"/>
      <c r="BP4" s="374"/>
      <c r="BQ4" s="374"/>
      <c r="BR4" s="374"/>
      <c r="BS4" s="374"/>
      <c r="BT4" s="374"/>
      <c r="BU4" s="375"/>
      <c r="BV4" s="373">
        <v>7265865</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5.5</v>
      </c>
      <c r="CU4" s="380"/>
      <c r="CV4" s="380"/>
      <c r="CW4" s="380"/>
      <c r="CX4" s="380"/>
      <c r="CY4" s="380"/>
      <c r="CZ4" s="380"/>
      <c r="DA4" s="381"/>
      <c r="DB4" s="379">
        <v>5.4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6767391</v>
      </c>
      <c r="BO5" s="411"/>
      <c r="BP5" s="411"/>
      <c r="BQ5" s="411"/>
      <c r="BR5" s="411"/>
      <c r="BS5" s="411"/>
      <c r="BT5" s="411"/>
      <c r="BU5" s="412"/>
      <c r="BV5" s="410">
        <v>7025514</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72.2</v>
      </c>
      <c r="CU5" s="408"/>
      <c r="CV5" s="408"/>
      <c r="CW5" s="408"/>
      <c r="CX5" s="408"/>
      <c r="CY5" s="408"/>
      <c r="CZ5" s="408"/>
      <c r="DA5" s="409"/>
      <c r="DB5" s="407">
        <v>73.599999999999994</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93</v>
      </c>
      <c r="AV6" s="443"/>
      <c r="AW6" s="443"/>
      <c r="AX6" s="443"/>
      <c r="AY6" s="444" t="s">
        <v>101</v>
      </c>
      <c r="AZ6" s="445"/>
      <c r="BA6" s="445"/>
      <c r="BB6" s="445"/>
      <c r="BC6" s="445"/>
      <c r="BD6" s="445"/>
      <c r="BE6" s="445"/>
      <c r="BF6" s="445"/>
      <c r="BG6" s="445"/>
      <c r="BH6" s="445"/>
      <c r="BI6" s="445"/>
      <c r="BJ6" s="445"/>
      <c r="BK6" s="445"/>
      <c r="BL6" s="445"/>
      <c r="BM6" s="446"/>
      <c r="BN6" s="410">
        <v>319348</v>
      </c>
      <c r="BO6" s="411"/>
      <c r="BP6" s="411"/>
      <c r="BQ6" s="411"/>
      <c r="BR6" s="411"/>
      <c r="BS6" s="411"/>
      <c r="BT6" s="411"/>
      <c r="BU6" s="412"/>
      <c r="BV6" s="410">
        <v>240351</v>
      </c>
      <c r="BW6" s="411"/>
      <c r="BX6" s="411"/>
      <c r="BY6" s="411"/>
      <c r="BZ6" s="411"/>
      <c r="CA6" s="411"/>
      <c r="CB6" s="411"/>
      <c r="CC6" s="412"/>
      <c r="CD6" s="413" t="s">
        <v>102</v>
      </c>
      <c r="CE6" s="414"/>
      <c r="CF6" s="414"/>
      <c r="CG6" s="414"/>
      <c r="CH6" s="414"/>
      <c r="CI6" s="414"/>
      <c r="CJ6" s="414"/>
      <c r="CK6" s="414"/>
      <c r="CL6" s="414"/>
      <c r="CM6" s="414"/>
      <c r="CN6" s="414"/>
      <c r="CO6" s="414"/>
      <c r="CP6" s="414"/>
      <c r="CQ6" s="414"/>
      <c r="CR6" s="414"/>
      <c r="CS6" s="415"/>
      <c r="CT6" s="447">
        <v>74.3</v>
      </c>
      <c r="CU6" s="448"/>
      <c r="CV6" s="448"/>
      <c r="CW6" s="448"/>
      <c r="CX6" s="448"/>
      <c r="CY6" s="448"/>
      <c r="CZ6" s="448"/>
      <c r="DA6" s="449"/>
      <c r="DB6" s="447">
        <v>76.099999999999994</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103</v>
      </c>
      <c r="AN7" s="440"/>
      <c r="AO7" s="440"/>
      <c r="AP7" s="440"/>
      <c r="AQ7" s="440"/>
      <c r="AR7" s="440"/>
      <c r="AS7" s="440"/>
      <c r="AT7" s="441"/>
      <c r="AU7" s="442" t="s">
        <v>93</v>
      </c>
      <c r="AV7" s="443"/>
      <c r="AW7" s="443"/>
      <c r="AX7" s="443"/>
      <c r="AY7" s="444" t="s">
        <v>104</v>
      </c>
      <c r="AZ7" s="445"/>
      <c r="BA7" s="445"/>
      <c r="BB7" s="445"/>
      <c r="BC7" s="445"/>
      <c r="BD7" s="445"/>
      <c r="BE7" s="445"/>
      <c r="BF7" s="445"/>
      <c r="BG7" s="445"/>
      <c r="BH7" s="445"/>
      <c r="BI7" s="445"/>
      <c r="BJ7" s="445"/>
      <c r="BK7" s="445"/>
      <c r="BL7" s="445"/>
      <c r="BM7" s="446"/>
      <c r="BN7" s="410">
        <v>115959</v>
      </c>
      <c r="BO7" s="411"/>
      <c r="BP7" s="411"/>
      <c r="BQ7" s="411"/>
      <c r="BR7" s="411"/>
      <c r="BS7" s="411"/>
      <c r="BT7" s="411"/>
      <c r="BU7" s="412"/>
      <c r="BV7" s="410">
        <v>57580</v>
      </c>
      <c r="BW7" s="411"/>
      <c r="BX7" s="411"/>
      <c r="BY7" s="411"/>
      <c r="BZ7" s="411"/>
      <c r="CA7" s="411"/>
      <c r="CB7" s="411"/>
      <c r="CC7" s="412"/>
      <c r="CD7" s="413" t="s">
        <v>105</v>
      </c>
      <c r="CE7" s="414"/>
      <c r="CF7" s="414"/>
      <c r="CG7" s="414"/>
      <c r="CH7" s="414"/>
      <c r="CI7" s="414"/>
      <c r="CJ7" s="414"/>
      <c r="CK7" s="414"/>
      <c r="CL7" s="414"/>
      <c r="CM7" s="414"/>
      <c r="CN7" s="414"/>
      <c r="CO7" s="414"/>
      <c r="CP7" s="414"/>
      <c r="CQ7" s="414"/>
      <c r="CR7" s="414"/>
      <c r="CS7" s="415"/>
      <c r="CT7" s="410">
        <v>3676791</v>
      </c>
      <c r="CU7" s="411"/>
      <c r="CV7" s="411"/>
      <c r="CW7" s="411"/>
      <c r="CX7" s="411"/>
      <c r="CY7" s="411"/>
      <c r="CZ7" s="411"/>
      <c r="DA7" s="412"/>
      <c r="DB7" s="410">
        <v>3409844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106</v>
      </c>
      <c r="AN8" s="440"/>
      <c r="AO8" s="440"/>
      <c r="AP8" s="440"/>
      <c r="AQ8" s="440"/>
      <c r="AR8" s="440"/>
      <c r="AS8" s="440"/>
      <c r="AT8" s="441"/>
      <c r="AU8" s="442" t="s">
        <v>107</v>
      </c>
      <c r="AV8" s="443"/>
      <c r="AW8" s="443"/>
      <c r="AX8" s="443"/>
      <c r="AY8" s="444" t="s">
        <v>108</v>
      </c>
      <c r="AZ8" s="445"/>
      <c r="BA8" s="445"/>
      <c r="BB8" s="445"/>
      <c r="BC8" s="445"/>
      <c r="BD8" s="445"/>
      <c r="BE8" s="445"/>
      <c r="BF8" s="445"/>
      <c r="BG8" s="445"/>
      <c r="BH8" s="445"/>
      <c r="BI8" s="445"/>
      <c r="BJ8" s="445"/>
      <c r="BK8" s="445"/>
      <c r="BL8" s="445"/>
      <c r="BM8" s="446"/>
      <c r="BN8" s="410">
        <v>203389</v>
      </c>
      <c r="BO8" s="411"/>
      <c r="BP8" s="411"/>
      <c r="BQ8" s="411"/>
      <c r="BR8" s="411"/>
      <c r="BS8" s="411"/>
      <c r="BT8" s="411"/>
      <c r="BU8" s="412"/>
      <c r="BV8" s="410">
        <v>182771</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0.33</v>
      </c>
      <c r="CU8" s="451"/>
      <c r="CV8" s="451"/>
      <c r="CW8" s="451"/>
      <c r="CX8" s="451"/>
      <c r="CY8" s="451"/>
      <c r="CZ8" s="451"/>
      <c r="DA8" s="452"/>
      <c r="DB8" s="450">
        <v>0.34</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7720</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114</v>
      </c>
      <c r="AV9" s="443"/>
      <c r="AW9" s="443"/>
      <c r="AX9" s="443"/>
      <c r="AY9" s="444" t="s">
        <v>115</v>
      </c>
      <c r="AZ9" s="445"/>
      <c r="BA9" s="445"/>
      <c r="BB9" s="445"/>
      <c r="BC9" s="445"/>
      <c r="BD9" s="445"/>
      <c r="BE9" s="445"/>
      <c r="BF9" s="445"/>
      <c r="BG9" s="445"/>
      <c r="BH9" s="445"/>
      <c r="BI9" s="445"/>
      <c r="BJ9" s="445"/>
      <c r="BK9" s="445"/>
      <c r="BL9" s="445"/>
      <c r="BM9" s="446"/>
      <c r="BN9" s="410">
        <v>20618</v>
      </c>
      <c r="BO9" s="411"/>
      <c r="BP9" s="411"/>
      <c r="BQ9" s="411"/>
      <c r="BR9" s="411"/>
      <c r="BS9" s="411"/>
      <c r="BT9" s="411"/>
      <c r="BU9" s="412"/>
      <c r="BV9" s="410">
        <v>40575</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14.4</v>
      </c>
      <c r="CU9" s="408"/>
      <c r="CV9" s="408"/>
      <c r="CW9" s="408"/>
      <c r="CX9" s="408"/>
      <c r="CY9" s="408"/>
      <c r="CZ9" s="408"/>
      <c r="DA9" s="409"/>
      <c r="DB9" s="407">
        <v>15.1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8068</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99818</v>
      </c>
      <c r="BO10" s="411"/>
      <c r="BP10" s="411"/>
      <c r="BQ10" s="411"/>
      <c r="BR10" s="411"/>
      <c r="BS10" s="411"/>
      <c r="BT10" s="411"/>
      <c r="BU10" s="412"/>
      <c r="BV10" s="410">
        <v>80400</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8007</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125</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149500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128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136</v>
      </c>
      <c r="N13" s="502"/>
      <c r="O13" s="502"/>
      <c r="P13" s="502"/>
      <c r="Q13" s="503"/>
      <c r="R13" s="494">
        <v>7970</v>
      </c>
      <c r="S13" s="495"/>
      <c r="T13" s="495"/>
      <c r="U13" s="495"/>
      <c r="V13" s="496"/>
      <c r="W13" s="426" t="s">
        <v>137</v>
      </c>
      <c r="X13" s="427"/>
      <c r="Y13" s="427"/>
      <c r="Z13" s="427"/>
      <c r="AA13" s="427"/>
      <c r="AB13" s="417"/>
      <c r="AC13" s="461">
        <v>1210</v>
      </c>
      <c r="AD13" s="462"/>
      <c r="AE13" s="462"/>
      <c r="AF13" s="462"/>
      <c r="AG13" s="504"/>
      <c r="AH13" s="461">
        <v>1339</v>
      </c>
      <c r="AI13" s="462"/>
      <c r="AJ13" s="462"/>
      <c r="AK13" s="462"/>
      <c r="AL13" s="463"/>
      <c r="AM13" s="439" t="s">
        <v>138</v>
      </c>
      <c r="AN13" s="440"/>
      <c r="AO13" s="440"/>
      <c r="AP13" s="440"/>
      <c r="AQ13" s="440"/>
      <c r="AR13" s="440"/>
      <c r="AS13" s="440"/>
      <c r="AT13" s="441"/>
      <c r="AU13" s="442" t="s">
        <v>139</v>
      </c>
      <c r="AV13" s="443"/>
      <c r="AW13" s="443"/>
      <c r="AX13" s="443"/>
      <c r="AY13" s="444" t="s">
        <v>140</v>
      </c>
      <c r="AZ13" s="445"/>
      <c r="BA13" s="445"/>
      <c r="BB13" s="445"/>
      <c r="BC13" s="445"/>
      <c r="BD13" s="445"/>
      <c r="BE13" s="445"/>
      <c r="BF13" s="445"/>
      <c r="BG13" s="445"/>
      <c r="BH13" s="445"/>
      <c r="BI13" s="445"/>
      <c r="BJ13" s="445"/>
      <c r="BK13" s="445"/>
      <c r="BL13" s="445"/>
      <c r="BM13" s="446"/>
      <c r="BN13" s="410">
        <v>120436</v>
      </c>
      <c r="BO13" s="411"/>
      <c r="BP13" s="411"/>
      <c r="BQ13" s="411"/>
      <c r="BR13" s="411"/>
      <c r="BS13" s="411"/>
      <c r="BT13" s="411"/>
      <c r="BU13" s="412"/>
      <c r="BV13" s="410">
        <v>-28525</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5.5</v>
      </c>
      <c r="CU13" s="408"/>
      <c r="CV13" s="408"/>
      <c r="CW13" s="408"/>
      <c r="CX13" s="408"/>
      <c r="CY13" s="408"/>
      <c r="CZ13" s="408"/>
      <c r="DA13" s="409"/>
      <c r="DB13" s="407">
        <v>6</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142</v>
      </c>
      <c r="M14" s="492"/>
      <c r="N14" s="492"/>
      <c r="O14" s="492"/>
      <c r="P14" s="492"/>
      <c r="Q14" s="493"/>
      <c r="R14" s="494">
        <v>8112</v>
      </c>
      <c r="S14" s="495"/>
      <c r="T14" s="495"/>
      <c r="U14" s="495"/>
      <c r="V14" s="496"/>
      <c r="W14" s="400"/>
      <c r="X14" s="401"/>
      <c r="Y14" s="401"/>
      <c r="Z14" s="401"/>
      <c r="AA14" s="401"/>
      <c r="AB14" s="390"/>
      <c r="AC14" s="497">
        <v>30.3</v>
      </c>
      <c r="AD14" s="498"/>
      <c r="AE14" s="498"/>
      <c r="AF14" s="498"/>
      <c r="AG14" s="499"/>
      <c r="AH14" s="497">
        <v>32.299999999999997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t="s">
        <v>144</v>
      </c>
      <c r="CU14" s="509"/>
      <c r="CV14" s="509"/>
      <c r="CW14" s="509"/>
      <c r="CX14" s="509"/>
      <c r="CY14" s="509"/>
      <c r="CZ14" s="509"/>
      <c r="DA14" s="510"/>
      <c r="DB14" s="508" t="s">
        <v>145</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146</v>
      </c>
      <c r="N15" s="502"/>
      <c r="O15" s="502"/>
      <c r="P15" s="502"/>
      <c r="Q15" s="503"/>
      <c r="R15" s="494">
        <v>8075</v>
      </c>
      <c r="S15" s="495"/>
      <c r="T15" s="495"/>
      <c r="U15" s="495"/>
      <c r="V15" s="496"/>
      <c r="W15" s="426" t="s">
        <v>147</v>
      </c>
      <c r="X15" s="427"/>
      <c r="Y15" s="427"/>
      <c r="Z15" s="427"/>
      <c r="AA15" s="427"/>
      <c r="AB15" s="417"/>
      <c r="AC15" s="461">
        <v>798</v>
      </c>
      <c r="AD15" s="462"/>
      <c r="AE15" s="462"/>
      <c r="AF15" s="462"/>
      <c r="AG15" s="504"/>
      <c r="AH15" s="461">
        <v>839</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998595</v>
      </c>
      <c r="BO15" s="374"/>
      <c r="BP15" s="374"/>
      <c r="BQ15" s="374"/>
      <c r="BR15" s="374"/>
      <c r="BS15" s="374"/>
      <c r="BT15" s="374"/>
      <c r="BU15" s="375"/>
      <c r="BV15" s="373">
        <v>1025083</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20</v>
      </c>
      <c r="AD16" s="498"/>
      <c r="AE16" s="498"/>
      <c r="AF16" s="498"/>
      <c r="AG16" s="499"/>
      <c r="AH16" s="497">
        <v>20.2</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3266133</v>
      </c>
      <c r="BO16" s="411"/>
      <c r="BP16" s="411"/>
      <c r="BQ16" s="411"/>
      <c r="BR16" s="411"/>
      <c r="BS16" s="411"/>
      <c r="BT16" s="411"/>
      <c r="BU16" s="412"/>
      <c r="BV16" s="410">
        <v>3034821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1983</v>
      </c>
      <c r="AD17" s="462"/>
      <c r="AE17" s="462"/>
      <c r="AF17" s="462"/>
      <c r="AG17" s="504"/>
      <c r="AH17" s="461">
        <v>1969</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1255202</v>
      </c>
      <c r="BO17" s="411"/>
      <c r="BP17" s="411"/>
      <c r="BQ17" s="411"/>
      <c r="BR17" s="411"/>
      <c r="BS17" s="411"/>
      <c r="BT17" s="411"/>
      <c r="BU17" s="412"/>
      <c r="BV17" s="410">
        <v>1288019</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157</v>
      </c>
      <c r="C18" s="453"/>
      <c r="D18" s="453"/>
      <c r="E18" s="533"/>
      <c r="F18" s="533"/>
      <c r="G18" s="533"/>
      <c r="H18" s="533"/>
      <c r="I18" s="533"/>
      <c r="J18" s="533"/>
      <c r="K18" s="533"/>
      <c r="L18" s="534">
        <v>113.62</v>
      </c>
      <c r="M18" s="534"/>
      <c r="N18" s="534"/>
      <c r="O18" s="534"/>
      <c r="P18" s="534"/>
      <c r="Q18" s="534"/>
      <c r="R18" s="535"/>
      <c r="S18" s="535"/>
      <c r="T18" s="535"/>
      <c r="U18" s="535"/>
      <c r="V18" s="536"/>
      <c r="W18" s="428"/>
      <c r="X18" s="429"/>
      <c r="Y18" s="429"/>
      <c r="Z18" s="429"/>
      <c r="AA18" s="429"/>
      <c r="AB18" s="420"/>
      <c r="AC18" s="537">
        <v>49.7</v>
      </c>
      <c r="AD18" s="538"/>
      <c r="AE18" s="538"/>
      <c r="AF18" s="538"/>
      <c r="AG18" s="539"/>
      <c r="AH18" s="537">
        <v>47.5</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2704780</v>
      </c>
      <c r="BO18" s="411"/>
      <c r="BP18" s="411"/>
      <c r="BQ18" s="411"/>
      <c r="BR18" s="411"/>
      <c r="BS18" s="411"/>
      <c r="BT18" s="411"/>
      <c r="BU18" s="412"/>
      <c r="BV18" s="410">
        <v>2497088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159</v>
      </c>
      <c r="C19" s="453"/>
      <c r="D19" s="453"/>
      <c r="E19" s="533"/>
      <c r="F19" s="533"/>
      <c r="G19" s="533"/>
      <c r="H19" s="533"/>
      <c r="I19" s="533"/>
      <c r="J19" s="533"/>
      <c r="K19" s="533"/>
      <c r="L19" s="541">
        <v>68</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4287536</v>
      </c>
      <c r="BO19" s="411"/>
      <c r="BP19" s="411"/>
      <c r="BQ19" s="411"/>
      <c r="BR19" s="411"/>
      <c r="BS19" s="411"/>
      <c r="BT19" s="411"/>
      <c r="BU19" s="412"/>
      <c r="BV19" s="410">
        <v>3982657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161</v>
      </c>
      <c r="C20" s="453"/>
      <c r="D20" s="453"/>
      <c r="E20" s="533"/>
      <c r="F20" s="533"/>
      <c r="G20" s="533"/>
      <c r="H20" s="533"/>
      <c r="I20" s="533"/>
      <c r="J20" s="533"/>
      <c r="K20" s="533"/>
      <c r="L20" s="541">
        <v>2993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7229045</v>
      </c>
      <c r="BO22" s="374"/>
      <c r="BP22" s="374"/>
      <c r="BQ22" s="374"/>
      <c r="BR22" s="374"/>
      <c r="BS22" s="374"/>
      <c r="BT22" s="374"/>
      <c r="BU22" s="375"/>
      <c r="BV22" s="373">
        <v>7232260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6294027</v>
      </c>
      <c r="BO23" s="411"/>
      <c r="BP23" s="411"/>
      <c r="BQ23" s="411"/>
      <c r="BR23" s="411"/>
      <c r="BS23" s="411"/>
      <c r="BT23" s="411"/>
      <c r="BU23" s="412"/>
      <c r="BV23" s="410">
        <v>6207516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7200</v>
      </c>
      <c r="R24" s="462"/>
      <c r="S24" s="462"/>
      <c r="T24" s="462"/>
      <c r="U24" s="462"/>
      <c r="V24" s="504"/>
      <c r="W24" s="556"/>
      <c r="X24" s="557"/>
      <c r="Y24" s="558"/>
      <c r="Z24" s="460" t="s">
        <v>172</v>
      </c>
      <c r="AA24" s="440"/>
      <c r="AB24" s="440"/>
      <c r="AC24" s="440"/>
      <c r="AD24" s="440"/>
      <c r="AE24" s="440"/>
      <c r="AF24" s="440"/>
      <c r="AG24" s="441"/>
      <c r="AH24" s="461">
        <v>77</v>
      </c>
      <c r="AI24" s="462"/>
      <c r="AJ24" s="462"/>
      <c r="AK24" s="462"/>
      <c r="AL24" s="504"/>
      <c r="AM24" s="461">
        <v>200970</v>
      </c>
      <c r="AN24" s="462"/>
      <c r="AO24" s="462"/>
      <c r="AP24" s="462"/>
      <c r="AQ24" s="462"/>
      <c r="AR24" s="504"/>
      <c r="AS24" s="461">
        <v>2610</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5515847</v>
      </c>
      <c r="BO24" s="411"/>
      <c r="BP24" s="411"/>
      <c r="BQ24" s="411"/>
      <c r="BR24" s="411"/>
      <c r="BS24" s="411"/>
      <c r="BT24" s="411"/>
      <c r="BU24" s="412"/>
      <c r="BV24" s="410">
        <v>5467482</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1</v>
      </c>
      <c r="M25" s="462"/>
      <c r="N25" s="462"/>
      <c r="O25" s="462"/>
      <c r="P25" s="504"/>
      <c r="Q25" s="461">
        <v>5900</v>
      </c>
      <c r="R25" s="462"/>
      <c r="S25" s="462"/>
      <c r="T25" s="462"/>
      <c r="U25" s="462"/>
      <c r="V25" s="504"/>
      <c r="W25" s="556"/>
      <c r="X25" s="557"/>
      <c r="Y25" s="558"/>
      <c r="Z25" s="460" t="s">
        <v>175</v>
      </c>
      <c r="AA25" s="440"/>
      <c r="AB25" s="440"/>
      <c r="AC25" s="440"/>
      <c r="AD25" s="440"/>
      <c r="AE25" s="440"/>
      <c r="AF25" s="440"/>
      <c r="AG25" s="441"/>
      <c r="AH25" s="461" t="s">
        <v>145</v>
      </c>
      <c r="AI25" s="462"/>
      <c r="AJ25" s="462"/>
      <c r="AK25" s="462"/>
      <c r="AL25" s="504"/>
      <c r="AM25" s="461" t="s">
        <v>145</v>
      </c>
      <c r="AN25" s="462"/>
      <c r="AO25" s="462"/>
      <c r="AP25" s="462"/>
      <c r="AQ25" s="462"/>
      <c r="AR25" s="504"/>
      <c r="AS25" s="461" t="s">
        <v>145</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t="s">
        <v>145</v>
      </c>
      <c r="BO25" s="374"/>
      <c r="BP25" s="374"/>
      <c r="BQ25" s="374"/>
      <c r="BR25" s="374"/>
      <c r="BS25" s="374"/>
      <c r="BT25" s="374"/>
      <c r="BU25" s="375"/>
      <c r="BV25" s="373">
        <v>5764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5300</v>
      </c>
      <c r="R26" s="462"/>
      <c r="S26" s="462"/>
      <c r="T26" s="462"/>
      <c r="U26" s="462"/>
      <c r="V26" s="504"/>
      <c r="W26" s="556"/>
      <c r="X26" s="557"/>
      <c r="Y26" s="558"/>
      <c r="Z26" s="460" t="s">
        <v>178</v>
      </c>
      <c r="AA26" s="562"/>
      <c r="AB26" s="562"/>
      <c r="AC26" s="562"/>
      <c r="AD26" s="562"/>
      <c r="AE26" s="562"/>
      <c r="AF26" s="562"/>
      <c r="AG26" s="563"/>
      <c r="AH26" s="461" t="s">
        <v>145</v>
      </c>
      <c r="AI26" s="462"/>
      <c r="AJ26" s="462"/>
      <c r="AK26" s="462"/>
      <c r="AL26" s="504"/>
      <c r="AM26" s="461" t="s">
        <v>145</v>
      </c>
      <c r="AN26" s="462"/>
      <c r="AO26" s="462"/>
      <c r="AP26" s="462"/>
      <c r="AQ26" s="462"/>
      <c r="AR26" s="504"/>
      <c r="AS26" s="461" t="s">
        <v>145</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145</v>
      </c>
      <c r="BO26" s="411"/>
      <c r="BP26" s="411"/>
      <c r="BQ26" s="411"/>
      <c r="BR26" s="411"/>
      <c r="BS26" s="411"/>
      <c r="BT26" s="411"/>
      <c r="BU26" s="412"/>
      <c r="BV26" s="410" t="s">
        <v>145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3000</v>
      </c>
      <c r="R27" s="462"/>
      <c r="S27" s="462"/>
      <c r="T27" s="462"/>
      <c r="U27" s="462"/>
      <c r="V27" s="504"/>
      <c r="W27" s="556"/>
      <c r="X27" s="557"/>
      <c r="Y27" s="558"/>
      <c r="Z27" s="460" t="s">
        <v>181</v>
      </c>
      <c r="AA27" s="440"/>
      <c r="AB27" s="440"/>
      <c r="AC27" s="440"/>
      <c r="AD27" s="440"/>
      <c r="AE27" s="440"/>
      <c r="AF27" s="440"/>
      <c r="AG27" s="441"/>
      <c r="AH27" s="461">
        <v>1</v>
      </c>
      <c r="AI27" s="462"/>
      <c r="AJ27" s="462"/>
      <c r="AK27" s="462"/>
      <c r="AL27" s="504"/>
      <c r="AM27" s="461" t="s">
        <v>182</v>
      </c>
      <c r="AN27" s="462"/>
      <c r="AO27" s="462"/>
      <c r="AP27" s="462"/>
      <c r="AQ27" s="462"/>
      <c r="AR27" s="504"/>
      <c r="AS27" s="461" t="s">
        <v>182</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t="s">
        <v>145</v>
      </c>
      <c r="BO27" s="530"/>
      <c r="BP27" s="530"/>
      <c r="BQ27" s="530"/>
      <c r="BR27" s="530"/>
      <c r="BS27" s="530"/>
      <c r="BT27" s="530"/>
      <c r="BU27" s="531"/>
      <c r="BV27" s="529" t="s">
        <v>145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2400</v>
      </c>
      <c r="R28" s="462"/>
      <c r="S28" s="462"/>
      <c r="T28" s="462"/>
      <c r="U28" s="462"/>
      <c r="V28" s="504"/>
      <c r="W28" s="556"/>
      <c r="X28" s="557"/>
      <c r="Y28" s="558"/>
      <c r="Z28" s="460" t="s">
        <v>185</v>
      </c>
      <c r="AA28" s="440"/>
      <c r="AB28" s="440"/>
      <c r="AC28" s="440"/>
      <c r="AD28" s="440"/>
      <c r="AE28" s="440"/>
      <c r="AF28" s="440"/>
      <c r="AG28" s="441"/>
      <c r="AH28" s="461" t="s">
        <v>145</v>
      </c>
      <c r="AI28" s="462"/>
      <c r="AJ28" s="462"/>
      <c r="AK28" s="462"/>
      <c r="AL28" s="504"/>
      <c r="AM28" s="461" t="s">
        <v>145</v>
      </c>
      <c r="AN28" s="462"/>
      <c r="AO28" s="462"/>
      <c r="AP28" s="462"/>
      <c r="AQ28" s="462"/>
      <c r="AR28" s="504"/>
      <c r="AS28" s="461" t="s">
        <v>145</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2521868</v>
      </c>
      <c r="BO28" s="374"/>
      <c r="BP28" s="374"/>
      <c r="BQ28" s="374"/>
      <c r="BR28" s="374"/>
      <c r="BS28" s="374"/>
      <c r="BT28" s="374"/>
      <c r="BU28" s="375"/>
      <c r="BV28" s="373">
        <v>2422050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10</v>
      </c>
      <c r="M29" s="462"/>
      <c r="N29" s="462"/>
      <c r="O29" s="462"/>
      <c r="P29" s="504"/>
      <c r="Q29" s="461">
        <v>2300</v>
      </c>
      <c r="R29" s="462"/>
      <c r="S29" s="462"/>
      <c r="T29" s="462"/>
      <c r="U29" s="462"/>
      <c r="V29" s="504"/>
      <c r="W29" s="559"/>
      <c r="X29" s="560"/>
      <c r="Y29" s="561"/>
      <c r="Z29" s="460" t="s">
        <v>188</v>
      </c>
      <c r="AA29" s="440"/>
      <c r="AB29" s="440"/>
      <c r="AC29" s="440"/>
      <c r="AD29" s="440"/>
      <c r="AE29" s="440"/>
      <c r="AF29" s="440"/>
      <c r="AG29" s="441"/>
      <c r="AH29" s="461">
        <v>78</v>
      </c>
      <c r="AI29" s="462"/>
      <c r="AJ29" s="462"/>
      <c r="AK29" s="462"/>
      <c r="AL29" s="504"/>
      <c r="AM29" s="461">
        <v>204171</v>
      </c>
      <c r="AN29" s="462"/>
      <c r="AO29" s="462"/>
      <c r="AP29" s="462"/>
      <c r="AQ29" s="462"/>
      <c r="AR29" s="504"/>
      <c r="AS29" s="461">
        <v>2618</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142810</v>
      </c>
      <c r="BO29" s="411"/>
      <c r="BP29" s="411"/>
      <c r="BQ29" s="411"/>
      <c r="BR29" s="411"/>
      <c r="BS29" s="411"/>
      <c r="BT29" s="411"/>
      <c r="BU29" s="412"/>
      <c r="BV29" s="410">
        <v>142629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98.4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5545584</v>
      </c>
      <c r="BO30" s="530"/>
      <c r="BP30" s="530"/>
      <c r="BQ30" s="530"/>
      <c r="BR30" s="530"/>
      <c r="BS30" s="530"/>
      <c r="BT30" s="530"/>
      <c r="BU30" s="531"/>
      <c r="BV30" s="529">
        <v>4867210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198</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197</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IF('各会計、関係団体の財政状況及び健全化判断比率'!B31="","",'各会計、関係団体の財政状況及び健全化判断比率'!B31)</f>
        <v>印南町水道事業会計</v>
      </c>
      <c r="AP34" s="601"/>
      <c r="AQ34" s="601"/>
      <c r="AR34" s="601"/>
      <c r="AS34" s="601"/>
      <c r="AT34" s="601"/>
      <c r="AU34" s="601"/>
      <c r="AV34" s="601"/>
      <c r="AW34" s="601"/>
      <c r="AX34" s="601"/>
      <c r="AY34" s="601"/>
      <c r="AZ34" s="601"/>
      <c r="BA34" s="601"/>
      <c r="BB34" s="601"/>
      <c r="BC34" s="601"/>
      <c r="BD34" s="178"/>
      <c r="BE34" s="600">
        <f>IF(BG34="","",MAX(C34:D43,U34:V43,AM34:AN43)+1)</f>
        <v>8</v>
      </c>
      <c r="BF34" s="600"/>
      <c r="BG34" s="601" t="str">
        <f>IF('各会計、関係団体の財政状況及び健全化判断比率'!B32="","",'各会計、関係団体の財政状況及び健全化判断比率'!B32)</f>
        <v>印南町農業集落排水事業特別会計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御坊広域行政事務組合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同和対策新築家屋貸付金特別会計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日高広域消防事務組合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滝ノ岡専用水道事業特別会計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御坊市外五ケ町病院経営事務組合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和歌山県後期高齢者医療広域連合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和歌山県後期高齢者医療広域連合（特別会計）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和歌山地方税回収機構</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御坊日高老人福祉施設事務組合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16</v>
      </c>
      <c r="BX41" s="600"/>
      <c r="BY41" s="601" t="str">
        <f>IF('各会計、関係団体の財政状況及び健全化判断比率'!B75="","",'各会計、関係団体の財政状況及び健全化判断比率'!B75)</f>
        <v>御坊日高老人福祉施設事務組合（公営企業会計）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17</v>
      </c>
      <c r="BX42" s="600"/>
      <c r="BY42" s="601" t="str">
        <f>IF('各会計、関係団体の財政状況及び健全化判断比率'!B76="","",'各会計、関係団体の財政状況及び健全化判断比率'!B76)</f>
        <v>和歌山県市町村総合事務組合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h8rPhE4Mu8+PAP6Bndw0HzsSrW+ELAQaALzynYDu0FxgHxZLE7A4Ta5hNUIWnd0eyPgZtleIpW5DhjWHJKod9g==" saltValue="U7iH6M9RQYn85zjfTIkwt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79" t="s">
        <v>567</v>
      </c>
      <c r="D34" s="1179"/>
      <c r="E34" s="1180"/>
      <c r="F34" s="32" t="s">
        <v>568</v>
      </c>
      <c r="G34" s="33">
        <v>0.18</v>
      </c>
      <c r="H34" s="33">
        <v>0.23</v>
      </c>
      <c r="I34" s="33">
        <v>0.28000000000000003</v>
      </c>
      <c r="J34" s="34" t="s">
        <v>569</v>
      </c>
      <c r="K34" s="22"/>
      <c r="L34" s="22"/>
      <c r="M34" s="22"/>
      <c r="N34" s="22"/>
      <c r="O34" s="22"/>
      <c r="P34" s="22"/>
    </row>
    <row r="35" spans="1:16" ht="39" customHeight="1" x14ac:dyDescent="0.15">
      <c r="A35" s="22"/>
      <c r="B35" s="35"/>
      <c r="C35" s="1173" t="s">
        <v>570</v>
      </c>
      <c r="D35" s="1174"/>
      <c r="E35" s="1175"/>
      <c r="F35" s="36">
        <v>6.44</v>
      </c>
      <c r="G35" s="37">
        <v>6.03</v>
      </c>
      <c r="H35" s="37">
        <v>5.65</v>
      </c>
      <c r="I35" s="37">
        <v>5.9</v>
      </c>
      <c r="J35" s="38">
        <v>5.66</v>
      </c>
      <c r="K35" s="22"/>
      <c r="L35" s="22"/>
      <c r="M35" s="22"/>
      <c r="N35" s="22"/>
      <c r="O35" s="22"/>
      <c r="P35" s="22"/>
    </row>
    <row r="36" spans="1:16" ht="39" customHeight="1" x14ac:dyDescent="0.15">
      <c r="A36" s="22"/>
      <c r="B36" s="35"/>
      <c r="C36" s="1173" t="s">
        <v>571</v>
      </c>
      <c r="D36" s="1174"/>
      <c r="E36" s="1175"/>
      <c r="F36" s="36">
        <v>3.69</v>
      </c>
      <c r="G36" s="37">
        <v>3.34</v>
      </c>
      <c r="H36" s="37">
        <v>4.24</v>
      </c>
      <c r="I36" s="37">
        <v>5.21</v>
      </c>
      <c r="J36" s="38">
        <v>5.39</v>
      </c>
      <c r="K36" s="22"/>
      <c r="L36" s="22"/>
      <c r="M36" s="22"/>
      <c r="N36" s="22"/>
      <c r="O36" s="22"/>
      <c r="P36" s="22"/>
    </row>
    <row r="37" spans="1:16" ht="39" customHeight="1" x14ac:dyDescent="0.15">
      <c r="A37" s="22"/>
      <c r="B37" s="35"/>
      <c r="C37" s="1173" t="s">
        <v>572</v>
      </c>
      <c r="D37" s="1174"/>
      <c r="E37" s="1175"/>
      <c r="F37" s="36">
        <v>1.66</v>
      </c>
      <c r="G37" s="37">
        <v>1.64</v>
      </c>
      <c r="H37" s="37">
        <v>1.21</v>
      </c>
      <c r="I37" s="37">
        <v>1.64</v>
      </c>
      <c r="J37" s="38">
        <v>2.59</v>
      </c>
      <c r="K37" s="22"/>
      <c r="L37" s="22"/>
      <c r="M37" s="22"/>
      <c r="N37" s="22"/>
      <c r="O37" s="22"/>
      <c r="P37" s="22"/>
    </row>
    <row r="38" spans="1:16" ht="39" customHeight="1" x14ac:dyDescent="0.15">
      <c r="A38" s="22"/>
      <c r="B38" s="35"/>
      <c r="C38" s="1173" t="s">
        <v>573</v>
      </c>
      <c r="D38" s="1174"/>
      <c r="E38" s="1175"/>
      <c r="F38" s="36">
        <v>0.08</v>
      </c>
      <c r="G38" s="37">
        <v>0.1</v>
      </c>
      <c r="H38" s="37">
        <v>0.13</v>
      </c>
      <c r="I38" s="37">
        <v>0.08</v>
      </c>
      <c r="J38" s="38">
        <v>0.17</v>
      </c>
      <c r="K38" s="22"/>
      <c r="L38" s="22"/>
      <c r="M38" s="22"/>
      <c r="N38" s="22"/>
      <c r="O38" s="22"/>
      <c r="P38" s="22"/>
    </row>
    <row r="39" spans="1:16" ht="39" customHeight="1" x14ac:dyDescent="0.15">
      <c r="A39" s="22"/>
      <c r="B39" s="35"/>
      <c r="C39" s="1173" t="s">
        <v>574</v>
      </c>
      <c r="D39" s="1174"/>
      <c r="E39" s="1175"/>
      <c r="F39" s="36">
        <v>0.12</v>
      </c>
      <c r="G39" s="37">
        <v>0.1</v>
      </c>
      <c r="H39" s="37">
        <v>0.13</v>
      </c>
      <c r="I39" s="37">
        <v>0.13</v>
      </c>
      <c r="J39" s="38">
        <v>0.12</v>
      </c>
      <c r="K39" s="22"/>
      <c r="L39" s="22"/>
      <c r="M39" s="22"/>
      <c r="N39" s="22"/>
      <c r="O39" s="22"/>
      <c r="P39" s="22"/>
    </row>
    <row r="40" spans="1:16" ht="39" customHeight="1" x14ac:dyDescent="0.15">
      <c r="A40" s="22"/>
      <c r="B40" s="35"/>
      <c r="C40" s="1173" t="s">
        <v>575</v>
      </c>
      <c r="D40" s="1174"/>
      <c r="E40" s="1175"/>
      <c r="F40" s="36">
        <v>0.08</v>
      </c>
      <c r="G40" s="37">
        <v>0.09</v>
      </c>
      <c r="H40" s="37">
        <v>0.19</v>
      </c>
      <c r="I40" s="37">
        <v>0.14000000000000001</v>
      </c>
      <c r="J40" s="38">
        <v>7.0000000000000007E-2</v>
      </c>
      <c r="K40" s="22"/>
      <c r="L40" s="22"/>
      <c r="M40" s="22"/>
      <c r="N40" s="22"/>
      <c r="O40" s="22"/>
      <c r="P40" s="22"/>
    </row>
    <row r="41" spans="1:16" ht="39" customHeight="1" x14ac:dyDescent="0.15">
      <c r="A41" s="22"/>
      <c r="B41" s="35"/>
      <c r="C41" s="1173" t="s">
        <v>576</v>
      </c>
      <c r="D41" s="1174"/>
      <c r="E41" s="1175"/>
      <c r="F41" s="36">
        <v>0</v>
      </c>
      <c r="G41" s="37">
        <v>0</v>
      </c>
      <c r="H41" s="37">
        <v>0</v>
      </c>
      <c r="I41" s="37">
        <v>0</v>
      </c>
      <c r="J41" s="38">
        <v>0.01</v>
      </c>
      <c r="K41" s="22"/>
      <c r="L41" s="22"/>
      <c r="M41" s="22"/>
      <c r="N41" s="22"/>
      <c r="O41" s="22"/>
      <c r="P41" s="22"/>
    </row>
    <row r="42" spans="1:16" ht="39" customHeight="1" x14ac:dyDescent="0.15">
      <c r="A42" s="22"/>
      <c r="B42" s="39"/>
      <c r="C42" s="1173" t="s">
        <v>577</v>
      </c>
      <c r="D42" s="1174"/>
      <c r="E42" s="1175"/>
      <c r="F42" s="36" t="s">
        <v>518</v>
      </c>
      <c r="G42" s="37" t="s">
        <v>518</v>
      </c>
      <c r="H42" s="37" t="s">
        <v>518</v>
      </c>
      <c r="I42" s="37" t="s">
        <v>518</v>
      </c>
      <c r="J42" s="38" t="s">
        <v>518</v>
      </c>
      <c r="K42" s="22"/>
      <c r="L42" s="22"/>
      <c r="M42" s="22"/>
      <c r="N42" s="22"/>
      <c r="O42" s="22"/>
      <c r="P42" s="22"/>
    </row>
    <row r="43" spans="1:16" ht="39" customHeight="1" thickBot="1" x14ac:dyDescent="0.2">
      <c r="A43" s="22"/>
      <c r="B43" s="40"/>
      <c r="C43" s="1176" t="s">
        <v>578</v>
      </c>
      <c r="D43" s="1177"/>
      <c r="E43" s="1178"/>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DFbxv+AxHCQW9R44x6w7IRYc/YzcckWOjY24jXf4Kr9Ntuvru+G/jC1zzuuOtuWwTKSp6Jc1lHWy8MHR5zTlg==" saltValue="e8VWNly448ZBrWrysHLw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695</v>
      </c>
      <c r="L45" s="60">
        <v>671</v>
      </c>
      <c r="M45" s="60">
        <v>650</v>
      </c>
      <c r="N45" s="60">
        <v>621</v>
      </c>
      <c r="O45" s="61">
        <v>639</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518</v>
      </c>
      <c r="L46" s="64" t="s">
        <v>518</v>
      </c>
      <c r="M46" s="64" t="s">
        <v>518</v>
      </c>
      <c r="N46" s="64" t="s">
        <v>518</v>
      </c>
      <c r="O46" s="65" t="s">
        <v>518</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518</v>
      </c>
      <c r="L47" s="64" t="s">
        <v>518</v>
      </c>
      <c r="M47" s="64" t="s">
        <v>518</v>
      </c>
      <c r="N47" s="64" t="s">
        <v>518</v>
      </c>
      <c r="O47" s="65" t="s">
        <v>518</v>
      </c>
      <c r="P47" s="48"/>
      <c r="Q47" s="48"/>
      <c r="R47" s="48"/>
      <c r="S47" s="48"/>
      <c r="T47" s="48"/>
      <c r="U47" s="48"/>
    </row>
    <row r="48" spans="1:21" ht="30.75" customHeight="1" x14ac:dyDescent="0.15">
      <c r="A48" s="48"/>
      <c r="B48" s="1183"/>
      <c r="C48" s="1184"/>
      <c r="D48" s="62"/>
      <c r="E48" s="1189" t="s">
        <v>15</v>
      </c>
      <c r="F48" s="1189"/>
      <c r="G48" s="1189"/>
      <c r="H48" s="1189"/>
      <c r="I48" s="1189"/>
      <c r="J48" s="1190"/>
      <c r="K48" s="63">
        <v>101</v>
      </c>
      <c r="L48" s="64">
        <v>111</v>
      </c>
      <c r="M48" s="64">
        <v>121</v>
      </c>
      <c r="N48" s="64">
        <v>117</v>
      </c>
      <c r="O48" s="65">
        <v>117</v>
      </c>
      <c r="P48" s="48"/>
      <c r="Q48" s="48"/>
      <c r="R48" s="48"/>
      <c r="S48" s="48"/>
      <c r="T48" s="48"/>
      <c r="U48" s="48"/>
    </row>
    <row r="49" spans="1:21" ht="30.75" customHeight="1" x14ac:dyDescent="0.15">
      <c r="A49" s="48"/>
      <c r="B49" s="1183"/>
      <c r="C49" s="1184"/>
      <c r="D49" s="62"/>
      <c r="E49" s="1189" t="s">
        <v>16</v>
      </c>
      <c r="F49" s="1189"/>
      <c r="G49" s="1189"/>
      <c r="H49" s="1189"/>
      <c r="I49" s="1189"/>
      <c r="J49" s="1190"/>
      <c r="K49" s="63">
        <v>57</v>
      </c>
      <c r="L49" s="64">
        <v>56</v>
      </c>
      <c r="M49" s="64">
        <v>56</v>
      </c>
      <c r="N49" s="64">
        <v>55</v>
      </c>
      <c r="O49" s="65">
        <v>39</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518</v>
      </c>
      <c r="L50" s="64" t="s">
        <v>518</v>
      </c>
      <c r="M50" s="64" t="s">
        <v>518</v>
      </c>
      <c r="N50" s="64" t="s">
        <v>518</v>
      </c>
      <c r="O50" s="65" t="s">
        <v>518</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518</v>
      </c>
      <c r="L51" s="64" t="s">
        <v>518</v>
      </c>
      <c r="M51" s="64" t="s">
        <v>518</v>
      </c>
      <c r="N51" s="64" t="s">
        <v>518</v>
      </c>
      <c r="O51" s="65" t="s">
        <v>518</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647</v>
      </c>
      <c r="L52" s="64">
        <v>669</v>
      </c>
      <c r="M52" s="64">
        <v>654</v>
      </c>
      <c r="N52" s="64">
        <v>651</v>
      </c>
      <c r="O52" s="65">
        <v>642</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206</v>
      </c>
      <c r="L53" s="69">
        <v>169</v>
      </c>
      <c r="M53" s="69">
        <v>173</v>
      </c>
      <c r="N53" s="69">
        <v>142</v>
      </c>
      <c r="O53" s="70">
        <v>153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udPPXIYY9+dsgS5S1rIqXruSwXUFMRi16znE7ZP/n+kAKv2PNyZvcIjxkerWv+s30faQouMWWvaVN3qzrHuXg==" saltValue="jOpa/P2J5JFD0dWaQIwk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07" t="s">
        <v>30</v>
      </c>
      <c r="C41" s="1208"/>
      <c r="D41" s="102"/>
      <c r="E41" s="1213" t="s">
        <v>31</v>
      </c>
      <c r="F41" s="1213"/>
      <c r="G41" s="1213"/>
      <c r="H41" s="1214"/>
      <c r="I41" s="351">
        <v>7107</v>
      </c>
      <c r="J41" s="352">
        <v>7111</v>
      </c>
      <c r="K41" s="352">
        <v>7217</v>
      </c>
      <c r="L41" s="352">
        <v>7232</v>
      </c>
      <c r="M41" s="353">
        <v>7229</v>
      </c>
    </row>
    <row r="42" spans="2:13" ht="27.75" customHeight="1" x14ac:dyDescent="0.15">
      <c r="B42" s="1209"/>
      <c r="C42" s="1210"/>
      <c r="D42" s="103"/>
      <c r="E42" s="1215" t="s">
        <v>32</v>
      </c>
      <c r="F42" s="1215"/>
      <c r="G42" s="1215"/>
      <c r="H42" s="1216"/>
      <c r="I42" s="354" t="s">
        <v>518</v>
      </c>
      <c r="J42" s="355" t="s">
        <v>518</v>
      </c>
      <c r="K42" s="355" t="s">
        <v>518</v>
      </c>
      <c r="L42" s="355" t="s">
        <v>518</v>
      </c>
      <c r="M42" s="356" t="s">
        <v>518</v>
      </c>
    </row>
    <row r="43" spans="2:13" ht="27.75" customHeight="1" x14ac:dyDescent="0.15">
      <c r="B43" s="1209"/>
      <c r="C43" s="1210"/>
      <c r="D43" s="103"/>
      <c r="E43" s="1215" t="s">
        <v>33</v>
      </c>
      <c r="F43" s="1215"/>
      <c r="G43" s="1215"/>
      <c r="H43" s="1216"/>
      <c r="I43" s="354">
        <v>1292</v>
      </c>
      <c r="J43" s="355">
        <v>1325</v>
      </c>
      <c r="K43" s="355">
        <v>1331</v>
      </c>
      <c r="L43" s="355">
        <v>1277</v>
      </c>
      <c r="M43" s="356">
        <v>1176</v>
      </c>
    </row>
    <row r="44" spans="2:13" ht="27.75" customHeight="1" x14ac:dyDescent="0.15">
      <c r="B44" s="1209"/>
      <c r="C44" s="1210"/>
      <c r="D44" s="103"/>
      <c r="E44" s="1215" t="s">
        <v>34</v>
      </c>
      <c r="F44" s="1215"/>
      <c r="G44" s="1215"/>
      <c r="H44" s="1216"/>
      <c r="I44" s="354">
        <v>679</v>
      </c>
      <c r="J44" s="355">
        <v>623</v>
      </c>
      <c r="K44" s="355">
        <v>571</v>
      </c>
      <c r="L44" s="355">
        <v>565</v>
      </c>
      <c r="M44" s="356">
        <v>840</v>
      </c>
    </row>
    <row r="45" spans="2:13" ht="27.75" customHeight="1" x14ac:dyDescent="0.15">
      <c r="B45" s="1209"/>
      <c r="C45" s="1210"/>
      <c r="D45" s="103"/>
      <c r="E45" s="1215" t="s">
        <v>35</v>
      </c>
      <c r="F45" s="1215"/>
      <c r="G45" s="1215"/>
      <c r="H45" s="1216"/>
      <c r="I45" s="354">
        <v>880</v>
      </c>
      <c r="J45" s="355">
        <v>805</v>
      </c>
      <c r="K45" s="355">
        <v>761</v>
      </c>
      <c r="L45" s="355">
        <v>721</v>
      </c>
      <c r="M45" s="356">
        <v>481</v>
      </c>
    </row>
    <row r="46" spans="2:13" ht="27.75" customHeight="1" x14ac:dyDescent="0.15">
      <c r="B46" s="1209"/>
      <c r="C46" s="1210"/>
      <c r="D46" s="104"/>
      <c r="E46" s="1215" t="s">
        <v>36</v>
      </c>
      <c r="F46" s="1215"/>
      <c r="G46" s="1215"/>
      <c r="H46" s="1216"/>
      <c r="I46" s="354" t="s">
        <v>518</v>
      </c>
      <c r="J46" s="355" t="s">
        <v>518</v>
      </c>
      <c r="K46" s="355" t="s">
        <v>518</v>
      </c>
      <c r="L46" s="355" t="s">
        <v>518</v>
      </c>
      <c r="M46" s="356" t="s">
        <v>518</v>
      </c>
    </row>
    <row r="47" spans="2:13" ht="27.75" customHeight="1" x14ac:dyDescent="0.15">
      <c r="B47" s="1209"/>
      <c r="C47" s="1210"/>
      <c r="D47" s="105"/>
      <c r="E47" s="1217" t="s">
        <v>37</v>
      </c>
      <c r="F47" s="1218"/>
      <c r="G47" s="1218"/>
      <c r="H47" s="1219"/>
      <c r="I47" s="354" t="s">
        <v>518</v>
      </c>
      <c r="J47" s="355" t="s">
        <v>518</v>
      </c>
      <c r="K47" s="355" t="s">
        <v>518</v>
      </c>
      <c r="L47" s="355" t="s">
        <v>518</v>
      </c>
      <c r="M47" s="356" t="s">
        <v>518</v>
      </c>
    </row>
    <row r="48" spans="2:13" ht="27.75" customHeight="1" x14ac:dyDescent="0.15">
      <c r="B48" s="1209"/>
      <c r="C48" s="1210"/>
      <c r="D48" s="103"/>
      <c r="E48" s="1215" t="s">
        <v>38</v>
      </c>
      <c r="F48" s="1215"/>
      <c r="G48" s="1215"/>
      <c r="H48" s="1216"/>
      <c r="I48" s="354" t="s">
        <v>518</v>
      </c>
      <c r="J48" s="355" t="s">
        <v>518</v>
      </c>
      <c r="K48" s="355" t="s">
        <v>518</v>
      </c>
      <c r="L48" s="355" t="s">
        <v>518</v>
      </c>
      <c r="M48" s="356" t="s">
        <v>518</v>
      </c>
    </row>
    <row r="49" spans="2:13" ht="27.75" customHeight="1" x14ac:dyDescent="0.15">
      <c r="B49" s="1211"/>
      <c r="C49" s="1212"/>
      <c r="D49" s="103"/>
      <c r="E49" s="1215" t="s">
        <v>39</v>
      </c>
      <c r="F49" s="1215"/>
      <c r="G49" s="1215"/>
      <c r="H49" s="1216"/>
      <c r="I49" s="354">
        <v>35</v>
      </c>
      <c r="J49" s="355">
        <v>44</v>
      </c>
      <c r="K49" s="355">
        <v>65</v>
      </c>
      <c r="L49" s="355" t="s">
        <v>518</v>
      </c>
      <c r="M49" s="356" t="s">
        <v>518</v>
      </c>
    </row>
    <row r="50" spans="2:13" ht="27.75" customHeight="1" x14ac:dyDescent="0.15">
      <c r="B50" s="1220" t="s">
        <v>40</v>
      </c>
      <c r="C50" s="1221"/>
      <c r="D50" s="106"/>
      <c r="E50" s="1215" t="s">
        <v>41</v>
      </c>
      <c r="F50" s="1215"/>
      <c r="G50" s="1215"/>
      <c r="H50" s="1216"/>
      <c r="I50" s="354">
        <v>6585</v>
      </c>
      <c r="J50" s="355">
        <v>6878</v>
      </c>
      <c r="K50" s="355">
        <v>7162</v>
      </c>
      <c r="L50" s="355">
        <v>7442</v>
      </c>
      <c r="M50" s="356">
        <v>8210</v>
      </c>
    </row>
    <row r="51" spans="2:13" ht="27.75" customHeight="1" x14ac:dyDescent="0.15">
      <c r="B51" s="1209"/>
      <c r="C51" s="1210"/>
      <c r="D51" s="103"/>
      <c r="E51" s="1215" t="s">
        <v>42</v>
      </c>
      <c r="F51" s="1215"/>
      <c r="G51" s="1215"/>
      <c r="H51" s="1216"/>
      <c r="I51" s="354">
        <v>437</v>
      </c>
      <c r="J51" s="355">
        <v>480</v>
      </c>
      <c r="K51" s="355">
        <v>544</v>
      </c>
      <c r="L51" s="355">
        <v>498</v>
      </c>
      <c r="M51" s="356">
        <v>449</v>
      </c>
    </row>
    <row r="52" spans="2:13" ht="27.75" customHeight="1" x14ac:dyDescent="0.15">
      <c r="B52" s="1211"/>
      <c r="C52" s="1212"/>
      <c r="D52" s="103"/>
      <c r="E52" s="1215" t="s">
        <v>43</v>
      </c>
      <c r="F52" s="1215"/>
      <c r="G52" s="1215"/>
      <c r="H52" s="1216"/>
      <c r="I52" s="354">
        <v>6437</v>
      </c>
      <c r="J52" s="355">
        <v>6205</v>
      </c>
      <c r="K52" s="355">
        <v>6125</v>
      </c>
      <c r="L52" s="355">
        <v>5878</v>
      </c>
      <c r="M52" s="356">
        <v>6023</v>
      </c>
    </row>
    <row r="53" spans="2:13" ht="27.75" customHeight="1" thickBot="1" x14ac:dyDescent="0.2">
      <c r="B53" s="1222" t="s">
        <v>44</v>
      </c>
      <c r="C53" s="1223"/>
      <c r="D53" s="107"/>
      <c r="E53" s="1224" t="s">
        <v>45</v>
      </c>
      <c r="F53" s="1224"/>
      <c r="G53" s="1224"/>
      <c r="H53" s="1225"/>
      <c r="I53" s="357">
        <v>-3467</v>
      </c>
      <c r="J53" s="358">
        <v>-3655</v>
      </c>
      <c r="K53" s="358">
        <v>-3886</v>
      </c>
      <c r="L53" s="358">
        <v>-4022</v>
      </c>
      <c r="M53" s="359">
        <v>-4957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HpmtkTmV2A2rU6UtBtKvVUD92xXYFZm6ukQhNiXZzDUSMbTClWpELbwqNe5wg8rRxgg9A+CWV/b2NQF8E8/JA==" saltValue="KkCwah9jBwZkxrMcAz7t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4" t="s">
        <v>48</v>
      </c>
      <c r="D55" s="1234"/>
      <c r="E55" s="1235"/>
      <c r="F55" s="119">
        <v>2491</v>
      </c>
      <c r="G55" s="119">
        <v>2422</v>
      </c>
      <c r="H55" s="120">
        <v>2522</v>
      </c>
    </row>
    <row r="56" spans="2:8" ht="52.5" customHeight="1" x14ac:dyDescent="0.15">
      <c r="B56" s="121"/>
      <c r="C56" s="1236" t="s">
        <v>49</v>
      </c>
      <c r="D56" s="1236"/>
      <c r="E56" s="1237"/>
      <c r="F56" s="122">
        <v>142</v>
      </c>
      <c r="G56" s="122">
        <v>143</v>
      </c>
      <c r="H56" s="123">
        <v>143</v>
      </c>
    </row>
    <row r="57" spans="2:8" ht="53.25" customHeight="1" x14ac:dyDescent="0.15">
      <c r="B57" s="121"/>
      <c r="C57" s="1238" t="s">
        <v>50</v>
      </c>
      <c r="D57" s="1238"/>
      <c r="E57" s="1239"/>
      <c r="F57" s="124">
        <v>4495</v>
      </c>
      <c r="G57" s="124">
        <v>4867</v>
      </c>
      <c r="H57" s="125">
        <v>5546</v>
      </c>
    </row>
    <row r="58" spans="2:8" ht="45.75" customHeight="1" x14ac:dyDescent="0.15">
      <c r="B58" s="126"/>
      <c r="C58" s="1226" t="s">
        <v>594</v>
      </c>
      <c r="D58" s="1227"/>
      <c r="E58" s="1228"/>
      <c r="F58" s="127">
        <v>1946</v>
      </c>
      <c r="G58" s="127">
        <v>1975</v>
      </c>
      <c r="H58" s="128">
        <v>1908</v>
      </c>
    </row>
    <row r="59" spans="2:8" ht="45.75" customHeight="1" x14ac:dyDescent="0.15">
      <c r="B59" s="126"/>
      <c r="C59" s="1226" t="s">
        <v>596</v>
      </c>
      <c r="D59" s="1227"/>
      <c r="E59" s="1228"/>
      <c r="F59" s="127">
        <v>1024</v>
      </c>
      <c r="G59" s="127">
        <v>1225</v>
      </c>
      <c r="H59" s="128">
        <v>1826</v>
      </c>
    </row>
    <row r="60" spans="2:8" ht="45.75" customHeight="1" x14ac:dyDescent="0.15">
      <c r="B60" s="126"/>
      <c r="C60" s="1226" t="s">
        <v>597</v>
      </c>
      <c r="D60" s="1227"/>
      <c r="E60" s="1228"/>
      <c r="F60" s="127">
        <v>746</v>
      </c>
      <c r="G60" s="127">
        <v>746</v>
      </c>
      <c r="H60" s="128">
        <v>747</v>
      </c>
    </row>
    <row r="61" spans="2:8" ht="45.75" customHeight="1" x14ac:dyDescent="0.15">
      <c r="B61" s="126"/>
      <c r="C61" s="1226" t="s">
        <v>598</v>
      </c>
      <c r="D61" s="1227"/>
      <c r="E61" s="1228"/>
      <c r="F61" s="127">
        <v>498</v>
      </c>
      <c r="G61" s="127">
        <v>649</v>
      </c>
      <c r="H61" s="128">
        <v>650</v>
      </c>
    </row>
    <row r="62" spans="2:8" ht="45.75" customHeight="1" thickBot="1" x14ac:dyDescent="0.2">
      <c r="B62" s="129"/>
      <c r="C62" s="1229" t="s">
        <v>595</v>
      </c>
      <c r="D62" s="1230"/>
      <c r="E62" s="1231"/>
      <c r="F62" s="130">
        <v>0</v>
      </c>
      <c r="G62" s="130">
        <v>0</v>
      </c>
      <c r="H62" s="131">
        <v>108</v>
      </c>
    </row>
    <row r="63" spans="2:8" ht="52.5" customHeight="1" thickBot="1" x14ac:dyDescent="0.2">
      <c r="B63" s="132"/>
      <c r="C63" s="1232" t="s">
        <v>51</v>
      </c>
      <c r="D63" s="1232"/>
      <c r="E63" s="1233"/>
      <c r="F63" s="133">
        <v>7129</v>
      </c>
      <c r="G63" s="133">
        <v>7432</v>
      </c>
      <c r="H63" s="134">
        <v>8210</v>
      </c>
    </row>
    <row r="64" spans="2:8" x14ac:dyDescent="0.15"/>
  </sheetData>
  <sheetProtection algorithmName="SHA-512" hashValue="ly1u9mTGW54nCGu0QlzwQMNFISrYYhvWBx3n5KOjBsid2kdSaTA4Bj3HLreGN0jkYYp8zk1W1+uB1RsliTzFRQ==" saltValue="wr7qvxaqeDLddbz8rtF+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U63" sqref="AU63"/>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600</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601</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602</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603</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560</v>
      </c>
      <c r="BQ50" s="1273"/>
      <c r="BR50" s="1273"/>
      <c r="BS50" s="1273"/>
      <c r="BT50" s="1273"/>
      <c r="BU50" s="1273"/>
      <c r="BV50" s="1273"/>
      <c r="BW50" s="1273"/>
      <c r="BX50" s="1273" t="s">
        <v>561</v>
      </c>
      <c r="BY50" s="1273"/>
      <c r="BZ50" s="1273"/>
      <c r="CA50" s="1273"/>
      <c r="CB50" s="1273"/>
      <c r="CC50" s="1273"/>
      <c r="CD50" s="1273"/>
      <c r="CE50" s="1273"/>
      <c r="CF50" s="1273" t="s">
        <v>562</v>
      </c>
      <c r="CG50" s="1273"/>
      <c r="CH50" s="1273"/>
      <c r="CI50" s="1273"/>
      <c r="CJ50" s="1273"/>
      <c r="CK50" s="1273"/>
      <c r="CL50" s="1273"/>
      <c r="CM50" s="1273"/>
      <c r="CN50" s="1273" t="s">
        <v>563</v>
      </c>
      <c r="CO50" s="1273"/>
      <c r="CP50" s="1273"/>
      <c r="CQ50" s="1273"/>
      <c r="CR50" s="1273"/>
      <c r="CS50" s="1273"/>
      <c r="CT50" s="1273"/>
      <c r="CU50" s="1273"/>
      <c r="CV50" s="1273" t="s">
        <v>564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604</v>
      </c>
      <c r="AO51" s="1277"/>
      <c r="AP51" s="1277"/>
      <c r="AQ51" s="1277"/>
      <c r="AR51" s="1277"/>
      <c r="AS51" s="1277"/>
      <c r="AT51" s="1277"/>
      <c r="AU51" s="1277"/>
      <c r="AV51" s="1277"/>
      <c r="AW51" s="1277"/>
      <c r="AX51" s="1277"/>
      <c r="AY51" s="1277"/>
      <c r="AZ51" s="1277"/>
      <c r="BA51" s="1277"/>
      <c r="BB51" s="1277" t="s">
        <v>605</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606</v>
      </c>
      <c r="BC53" s="1277"/>
      <c r="BD53" s="1277"/>
      <c r="BE53" s="1277"/>
      <c r="BF53" s="1277"/>
      <c r="BG53" s="1277"/>
      <c r="BH53" s="1277"/>
      <c r="BI53" s="1277"/>
      <c r="BJ53" s="1277"/>
      <c r="BK53" s="1277"/>
      <c r="BL53" s="1277"/>
      <c r="BM53" s="1277"/>
      <c r="BN53" s="1277"/>
      <c r="BO53" s="1277"/>
      <c r="BP53" s="1278">
        <v>48</v>
      </c>
      <c r="BQ53" s="1278"/>
      <c r="BR53" s="1278"/>
      <c r="BS53" s="1278"/>
      <c r="BT53" s="1278"/>
      <c r="BU53" s="1278"/>
      <c r="BV53" s="1278"/>
      <c r="BW53" s="1278"/>
      <c r="BX53" s="1278">
        <v>54.2</v>
      </c>
      <c r="BY53" s="1278"/>
      <c r="BZ53" s="1278"/>
      <c r="CA53" s="1278"/>
      <c r="CB53" s="1278"/>
      <c r="CC53" s="1278"/>
      <c r="CD53" s="1278"/>
      <c r="CE53" s="1278"/>
      <c r="CF53" s="1278">
        <v>54.9</v>
      </c>
      <c r="CG53" s="1278"/>
      <c r="CH53" s="1278"/>
      <c r="CI53" s="1278"/>
      <c r="CJ53" s="1278"/>
      <c r="CK53" s="1278"/>
      <c r="CL53" s="1278"/>
      <c r="CM53" s="1278"/>
      <c r="CN53" s="1278">
        <v>56.8</v>
      </c>
      <c r="CO53" s="1278"/>
      <c r="CP53" s="1278"/>
      <c r="CQ53" s="1278"/>
      <c r="CR53" s="1278"/>
      <c r="CS53" s="1278"/>
      <c r="CT53" s="1278"/>
      <c r="CU53" s="1278"/>
      <c r="CV53" s="1278">
        <v>57.6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607</v>
      </c>
      <c r="AO55" s="1273"/>
      <c r="AP55" s="1273"/>
      <c r="AQ55" s="1273"/>
      <c r="AR55" s="1273"/>
      <c r="AS55" s="1273"/>
      <c r="AT55" s="1273"/>
      <c r="AU55" s="1273"/>
      <c r="AV55" s="1273"/>
      <c r="AW55" s="1273"/>
      <c r="AX55" s="1273"/>
      <c r="AY55" s="1273"/>
      <c r="AZ55" s="1273"/>
      <c r="BA55" s="1273"/>
      <c r="BB55" s="1277" t="s">
        <v>605</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606</v>
      </c>
      <c r="BC57" s="1277"/>
      <c r="BD57" s="1277"/>
      <c r="BE57" s="1277"/>
      <c r="BF57" s="1277"/>
      <c r="BG57" s="1277"/>
      <c r="BH57" s="1277"/>
      <c r="BI57" s="1277"/>
      <c r="BJ57" s="1277"/>
      <c r="BK57" s="1277"/>
      <c r="BL57" s="1277"/>
      <c r="BM57" s="1277"/>
      <c r="BN57" s="1277"/>
      <c r="BO57" s="1277"/>
      <c r="BP57" s="1278">
        <v>58.2</v>
      </c>
      <c r="BQ57" s="1278"/>
      <c r="BR57" s="1278"/>
      <c r="BS57" s="1278"/>
      <c r="BT57" s="1278"/>
      <c r="BU57" s="1278"/>
      <c r="BV57" s="1278"/>
      <c r="BW57" s="1278"/>
      <c r="BX57" s="1278">
        <v>60.1</v>
      </c>
      <c r="BY57" s="1278"/>
      <c r="BZ57" s="1278"/>
      <c r="CA57" s="1278"/>
      <c r="CB57" s="1278"/>
      <c r="CC57" s="1278"/>
      <c r="CD57" s="1278"/>
      <c r="CE57" s="1278"/>
      <c r="CF57" s="1278">
        <v>61.6</v>
      </c>
      <c r="CG57" s="1278"/>
      <c r="CH57" s="1278"/>
      <c r="CI57" s="1278"/>
      <c r="CJ57" s="1278"/>
      <c r="CK57" s="1278"/>
      <c r="CL57" s="1278"/>
      <c r="CM57" s="1278"/>
      <c r="CN57" s="1278">
        <v>64</v>
      </c>
      <c r="CO57" s="1278"/>
      <c r="CP57" s="1278"/>
      <c r="CQ57" s="1278"/>
      <c r="CR57" s="1278"/>
      <c r="CS57" s="1278"/>
      <c r="CT57" s="1278"/>
      <c r="CU57" s="1278"/>
      <c r="CV57" s="1278">
        <v>64.900000000000006</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608</v>
      </c>
    </row>
    <row r="64" spans="1:109" x14ac:dyDescent="0.15">
      <c r="B64" s="1248"/>
      <c r="G64" s="1255"/>
      <c r="I64" s="1288"/>
      <c r="J64" s="1288"/>
      <c r="K64" s="1288"/>
      <c r="L64" s="1288"/>
      <c r="M64" s="1288"/>
      <c r="N64" s="1289"/>
      <c r="AM64" s="1255"/>
      <c r="AN64" s="1255" t="s">
        <v>601</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609</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603</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560</v>
      </c>
      <c r="BQ72" s="1273"/>
      <c r="BR72" s="1273"/>
      <c r="BS72" s="1273"/>
      <c r="BT72" s="1273"/>
      <c r="BU72" s="1273"/>
      <c r="BV72" s="1273"/>
      <c r="BW72" s="1273"/>
      <c r="BX72" s="1273" t="s">
        <v>561</v>
      </c>
      <c r="BY72" s="1273"/>
      <c r="BZ72" s="1273"/>
      <c r="CA72" s="1273"/>
      <c r="CB72" s="1273"/>
      <c r="CC72" s="1273"/>
      <c r="CD72" s="1273"/>
      <c r="CE72" s="1273"/>
      <c r="CF72" s="1273" t="s">
        <v>562</v>
      </c>
      <c r="CG72" s="1273"/>
      <c r="CH72" s="1273"/>
      <c r="CI72" s="1273"/>
      <c r="CJ72" s="1273"/>
      <c r="CK72" s="1273"/>
      <c r="CL72" s="1273"/>
      <c r="CM72" s="1273"/>
      <c r="CN72" s="1273" t="s">
        <v>563</v>
      </c>
      <c r="CO72" s="1273"/>
      <c r="CP72" s="1273"/>
      <c r="CQ72" s="1273"/>
      <c r="CR72" s="1273"/>
      <c r="CS72" s="1273"/>
      <c r="CT72" s="1273"/>
      <c r="CU72" s="1273"/>
      <c r="CV72" s="1273" t="s">
        <v>564</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604</v>
      </c>
      <c r="AO73" s="1277"/>
      <c r="AP73" s="1277"/>
      <c r="AQ73" s="1277"/>
      <c r="AR73" s="1277"/>
      <c r="AS73" s="1277"/>
      <c r="AT73" s="1277"/>
      <c r="AU73" s="1277"/>
      <c r="AV73" s="1277"/>
      <c r="AW73" s="1277"/>
      <c r="AX73" s="1277"/>
      <c r="AY73" s="1277"/>
      <c r="AZ73" s="1277"/>
      <c r="BA73" s="1277"/>
      <c r="BB73" s="1277" t="s">
        <v>605</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610</v>
      </c>
      <c r="BC75" s="1277"/>
      <c r="BD75" s="1277"/>
      <c r="BE75" s="1277"/>
      <c r="BF75" s="1277"/>
      <c r="BG75" s="1277"/>
      <c r="BH75" s="1277"/>
      <c r="BI75" s="1277"/>
      <c r="BJ75" s="1277"/>
      <c r="BK75" s="1277"/>
      <c r="BL75" s="1277"/>
      <c r="BM75" s="1277"/>
      <c r="BN75" s="1277"/>
      <c r="BO75" s="1277"/>
      <c r="BP75" s="1278">
        <v>7.1</v>
      </c>
      <c r="BQ75" s="1278"/>
      <c r="BR75" s="1278"/>
      <c r="BS75" s="1278"/>
      <c r="BT75" s="1278"/>
      <c r="BU75" s="1278"/>
      <c r="BV75" s="1278"/>
      <c r="BW75" s="1278"/>
      <c r="BX75" s="1278">
        <v>7.4</v>
      </c>
      <c r="BY75" s="1278"/>
      <c r="BZ75" s="1278"/>
      <c r="CA75" s="1278"/>
      <c r="CB75" s="1278"/>
      <c r="CC75" s="1278"/>
      <c r="CD75" s="1278"/>
      <c r="CE75" s="1278"/>
      <c r="CF75" s="1278">
        <v>7</v>
      </c>
      <c r="CG75" s="1278"/>
      <c r="CH75" s="1278"/>
      <c r="CI75" s="1278"/>
      <c r="CJ75" s="1278"/>
      <c r="CK75" s="1278"/>
      <c r="CL75" s="1278"/>
      <c r="CM75" s="1278"/>
      <c r="CN75" s="1278">
        <v>6</v>
      </c>
      <c r="CO75" s="1278"/>
      <c r="CP75" s="1278"/>
      <c r="CQ75" s="1278"/>
      <c r="CR75" s="1278"/>
      <c r="CS75" s="1278"/>
      <c r="CT75" s="1278"/>
      <c r="CU75" s="1278"/>
      <c r="CV75" s="1278">
        <v>5.5</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607</v>
      </c>
      <c r="AO77" s="1273"/>
      <c r="AP77" s="1273"/>
      <c r="AQ77" s="1273"/>
      <c r="AR77" s="1273"/>
      <c r="AS77" s="1273"/>
      <c r="AT77" s="1273"/>
      <c r="AU77" s="1273"/>
      <c r="AV77" s="1273"/>
      <c r="AW77" s="1273"/>
      <c r="AX77" s="1273"/>
      <c r="AY77" s="1273"/>
      <c r="AZ77" s="1273"/>
      <c r="BA77" s="1273"/>
      <c r="BB77" s="1277" t="s">
        <v>605</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610</v>
      </c>
      <c r="BC79" s="1277"/>
      <c r="BD79" s="1277"/>
      <c r="BE79" s="1277"/>
      <c r="BF79" s="1277"/>
      <c r="BG79" s="1277"/>
      <c r="BH79" s="1277"/>
      <c r="BI79" s="1277"/>
      <c r="BJ79" s="1277"/>
      <c r="BK79" s="1277"/>
      <c r="BL79" s="1277"/>
      <c r="BM79" s="1277"/>
      <c r="BN79" s="1277"/>
      <c r="BO79" s="1277"/>
      <c r="BP79" s="1278">
        <v>8.5</v>
      </c>
      <c r="BQ79" s="1278"/>
      <c r="BR79" s="1278"/>
      <c r="BS79" s="1278"/>
      <c r="BT79" s="1278"/>
      <c r="BU79" s="1278"/>
      <c r="BV79" s="1278"/>
      <c r="BW79" s="1278"/>
      <c r="BX79" s="1278">
        <v>8.6</v>
      </c>
      <c r="BY79" s="1278"/>
      <c r="BZ79" s="1278"/>
      <c r="CA79" s="1278"/>
      <c r="CB79" s="1278"/>
      <c r="CC79" s="1278"/>
      <c r="CD79" s="1278"/>
      <c r="CE79" s="1278"/>
      <c r="CF79" s="1278">
        <v>8.6</v>
      </c>
      <c r="CG79" s="1278"/>
      <c r="CH79" s="1278"/>
      <c r="CI79" s="1278"/>
      <c r="CJ79" s="1278"/>
      <c r="CK79" s="1278"/>
      <c r="CL79" s="1278"/>
      <c r="CM79" s="1278"/>
      <c r="CN79" s="1278">
        <v>8.9</v>
      </c>
      <c r="CO79" s="1278"/>
      <c r="CP79" s="1278"/>
      <c r="CQ79" s="1278"/>
      <c r="CR79" s="1278"/>
      <c r="CS79" s="1278"/>
      <c r="CT79" s="1278"/>
      <c r="CU79" s="1278"/>
      <c r="CV79" s="1278">
        <v>8.9</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aX+unhf0MsJIBu/wvZxeE+oNcJPzLtOnoV295KGEDQfwnkMj/LvJ6xOh86neGiHNeVoPKlGzaSJ7Mcfha03anw==" saltValue="mo0ZWpj0u1iHXix5SGkN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U63" sqref="AU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XjVTkwJ/Zv/xZ+GtQFhvrFTvgw8rpt3VO0G7HEeeQZRRr4CG/OVFfEh6w3xDUttQxIV7jsaEic0nmLefPSxiVw==" saltValue="3kI1X9YdqCpuqY1ELwjb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U63" sqref="AU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LSBp6VZa3QC75LLajlojbBB0TDrCA7xYroLPgTQm6pxsxMhB8J920w3CfhhbGWJQa/poKc2yt3vlIWQr9fVgnw==" saltValue="ngJfIyztg5+vwFPEdc3v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143928</v>
      </c>
      <c r="E3" s="153"/>
      <c r="F3" s="154">
        <v>202870</v>
      </c>
      <c r="G3" s="155"/>
      <c r="H3" s="156"/>
    </row>
    <row r="4" spans="1:8" x14ac:dyDescent="0.15">
      <c r="A4" s="157"/>
      <c r="B4" s="158"/>
      <c r="C4" s="159"/>
      <c r="D4" s="160">
        <v>61411</v>
      </c>
      <c r="E4" s="161"/>
      <c r="F4" s="162">
        <v>79735</v>
      </c>
      <c r="G4" s="163"/>
      <c r="H4" s="164"/>
    </row>
    <row r="5" spans="1:8" x14ac:dyDescent="0.15">
      <c r="A5" s="145" t="s">
        <v>552</v>
      </c>
      <c r="B5" s="150"/>
      <c r="C5" s="151"/>
      <c r="D5" s="152">
        <v>166000</v>
      </c>
      <c r="E5" s="153"/>
      <c r="F5" s="154">
        <v>167497</v>
      </c>
      <c r="G5" s="155"/>
      <c r="H5" s="156"/>
    </row>
    <row r="6" spans="1:8" x14ac:dyDescent="0.15">
      <c r="A6" s="157"/>
      <c r="B6" s="158"/>
      <c r="C6" s="159"/>
      <c r="D6" s="160">
        <v>29932</v>
      </c>
      <c r="E6" s="161"/>
      <c r="F6" s="162">
        <v>82571</v>
      </c>
      <c r="G6" s="163"/>
      <c r="H6" s="164"/>
    </row>
    <row r="7" spans="1:8" x14ac:dyDescent="0.15">
      <c r="A7" s="145" t="s">
        <v>553</v>
      </c>
      <c r="B7" s="150"/>
      <c r="C7" s="151"/>
      <c r="D7" s="152">
        <v>182849</v>
      </c>
      <c r="E7" s="153"/>
      <c r="F7" s="154">
        <v>190274</v>
      </c>
      <c r="G7" s="155"/>
      <c r="H7" s="156"/>
    </row>
    <row r="8" spans="1:8" x14ac:dyDescent="0.15">
      <c r="A8" s="157"/>
      <c r="B8" s="158"/>
      <c r="C8" s="159"/>
      <c r="D8" s="160">
        <v>31781</v>
      </c>
      <c r="E8" s="161"/>
      <c r="F8" s="162">
        <v>88584</v>
      </c>
      <c r="G8" s="163"/>
      <c r="H8" s="164"/>
    </row>
    <row r="9" spans="1:8" x14ac:dyDescent="0.15">
      <c r="A9" s="145" t="s">
        <v>554</v>
      </c>
      <c r="B9" s="150"/>
      <c r="C9" s="151"/>
      <c r="D9" s="152">
        <v>173216</v>
      </c>
      <c r="E9" s="153"/>
      <c r="F9" s="154">
        <v>200194</v>
      </c>
      <c r="G9" s="155"/>
      <c r="H9" s="156"/>
    </row>
    <row r="10" spans="1:8" x14ac:dyDescent="0.15">
      <c r="A10" s="157"/>
      <c r="B10" s="158"/>
      <c r="C10" s="159"/>
      <c r="D10" s="160">
        <v>31897</v>
      </c>
      <c r="E10" s="161"/>
      <c r="F10" s="162">
        <v>106422</v>
      </c>
      <c r="G10" s="163"/>
      <c r="H10" s="164"/>
    </row>
    <row r="11" spans="1:8" x14ac:dyDescent="0.15">
      <c r="A11" s="145" t="s">
        <v>555</v>
      </c>
      <c r="B11" s="150"/>
      <c r="C11" s="151"/>
      <c r="D11" s="152">
        <v>158416</v>
      </c>
      <c r="E11" s="153"/>
      <c r="F11" s="154">
        <v>196914</v>
      </c>
      <c r="G11" s="155"/>
      <c r="H11" s="156"/>
    </row>
    <row r="12" spans="1:8" x14ac:dyDescent="0.15">
      <c r="A12" s="157"/>
      <c r="B12" s="158"/>
      <c r="C12" s="165"/>
      <c r="D12" s="160">
        <v>19799</v>
      </c>
      <c r="E12" s="161"/>
      <c r="F12" s="162">
        <v>98966</v>
      </c>
      <c r="G12" s="163"/>
      <c r="H12" s="164"/>
    </row>
    <row r="13" spans="1:8" x14ac:dyDescent="0.15">
      <c r="A13" s="145"/>
      <c r="B13" s="150"/>
      <c r="C13" s="166"/>
      <c r="D13" s="167">
        <v>164882</v>
      </c>
      <c r="E13" s="168"/>
      <c r="F13" s="169">
        <v>191550</v>
      </c>
      <c r="G13" s="170"/>
      <c r="H13" s="156"/>
    </row>
    <row r="14" spans="1:8" x14ac:dyDescent="0.15">
      <c r="A14" s="157"/>
      <c r="B14" s="158"/>
      <c r="C14" s="159"/>
      <c r="D14" s="160">
        <v>34964</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3.82</v>
      </c>
      <c r="C19" s="171">
        <f>ROUND(VALUE(SUBSTITUTE(実質収支比率等に係る経年分析!G$48,"▲","-")),2)</f>
        <v>3.45</v>
      </c>
      <c r="D19" s="171">
        <f>ROUND(VALUE(SUBSTITUTE(実質収支比率等に係る経年分析!H$48,"▲","-")),2)</f>
        <v>4.38</v>
      </c>
      <c r="E19" s="171">
        <f>ROUND(VALUE(SUBSTITUTE(実質収支比率等に係る経年分析!I$48,"▲","-")),2)</f>
        <v>5.36</v>
      </c>
      <c r="F19" s="171">
        <f>ROUND(VALUE(SUBSTITUTE(実質収支比率等に係る経年分析!J$48,"▲","-")),2)</f>
        <v>5.53</v>
      </c>
    </row>
    <row r="20" spans="1:11" x14ac:dyDescent="0.15">
      <c r="A20" s="171" t="s">
        <v>55</v>
      </c>
      <c r="B20" s="171">
        <f>ROUND(VALUE(SUBSTITUTE(実質収支比率等に係る経年分析!F$47,"▲","-")),2)</f>
        <v>77.459999999999994</v>
      </c>
      <c r="C20" s="171">
        <f>ROUND(VALUE(SUBSTITUTE(実質収支比率等に係る経年分析!G$47,"▲","-")),2)</f>
        <v>79.23</v>
      </c>
      <c r="D20" s="171">
        <f>ROUND(VALUE(SUBSTITUTE(実質収支比率等に係る経年分析!H$47,"▲","-")),2)</f>
        <v>76.709999999999994</v>
      </c>
      <c r="E20" s="171">
        <f>ROUND(VALUE(SUBSTITUTE(実質収支比率等に係る経年分析!I$47,"▲","-")),2)</f>
        <v>71.03</v>
      </c>
      <c r="F20" s="171">
        <f>ROUND(VALUE(SUBSTITUTE(実質収支比率等に係る経年分析!J$47,"▲","-")),2)</f>
        <v>68.59</v>
      </c>
    </row>
    <row r="21" spans="1:11" x14ac:dyDescent="0.15">
      <c r="A21" s="171" t="s">
        <v>56</v>
      </c>
      <c r="B21" s="171">
        <f>IF(ISNUMBER(VALUE(SUBSTITUTE(実質収支比率等に係る経年分析!F$49,"▲","-"))),ROUND(VALUE(SUBSTITUTE(実質収支比率等に係る経年分析!F$49,"▲","-")),2),NA())</f>
        <v>0.45</v>
      </c>
      <c r="C21" s="171">
        <f>IF(ISNUMBER(VALUE(SUBSTITUTE(実質収支比率等に係る経年分析!G$49,"▲","-"))),ROUND(VALUE(SUBSTITUTE(実質収支比率等に係る経年分析!G$49,"▲","-")),2),NA())</f>
        <v>0.68</v>
      </c>
      <c r="D21" s="171">
        <f>IF(ISNUMBER(VALUE(SUBSTITUTE(実質収支比率等に係る経年分析!H$49,"▲","-"))),ROUND(VALUE(SUBSTITUTE(実質収支比率等に係る経年分析!H$49,"▲","-")),2),NA())</f>
        <v>-0.4</v>
      </c>
      <c r="E21" s="171">
        <f>IF(ISNUMBER(VALUE(SUBSTITUTE(実質収支比率等に係る経年分析!I$49,"▲","-"))),ROUND(VALUE(SUBSTITUTE(実質収支比率等に係る経年分析!I$49,"▲","-")),2),NA())</f>
        <v>-0.84</v>
      </c>
      <c r="F21" s="171">
        <f>IF(ISNUMBER(VALUE(SUBSTITUTE(実質収支比率等に係る経年分析!J$49,"▲","-"))),ROUND(VALUE(SUBSTITUTE(実質収支比率等に係る経年分析!J$49,"▲","-")),2),NA())</f>
        <v>3.28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同和対策新築家屋貸付金特別会計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印南町農業集落排水事業特別会計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0.14000000000000001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滝ノ岡専用水道事業特別会計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0.17</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2.59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3.69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5.39</v>
      </c>
    </row>
    <row r="35" spans="1:16" x14ac:dyDescent="0.15">
      <c r="A35" s="172" t="str">
        <f>IF(連結実質赤字比率に係る赤字・黒字の構成分析!C$35="",NA(),連結実質赤字比率に係る赤字・黒字の構成分析!C$35)</f>
        <v>印南町水道事業会計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5.66</v>
      </c>
    </row>
    <row r="36" spans="1:16" x14ac:dyDescent="0.15">
      <c r="A36" s="172" t="str">
        <f>IF(連結実質赤字比率に係る赤字・黒字の構成分析!C$34="",NA(),連結実質赤字比率に係る赤字・黒字の構成分析!C$34)</f>
        <v>国民健康保険事業特別会計</v>
      </c>
      <c r="B36" s="172">
        <f>IF(ROUND(VALUE(SUBSTITUTE(連結実質赤字比率に係る赤字・黒字の構成分析!F$34,"▲", "-")), 2) &lt; 0, ABS(ROUND(VALUE(SUBSTITUTE(連結実質赤字比率に係る赤字・黒字の構成分析!F$34,"▲", "-")), 2)), NA())</f>
        <v>0.73</v>
      </c>
      <c r="C36" s="172" t="e">
        <f>IF(ROUND(VALUE(SUBSTITUTE(連結実質赤字比率に係る赤字・黒字の構成分析!F$34,"▲", "-")), 2) &gt;= 0, ABS(ROUND(VALUE(SUBSTITUTE(連結実質赤字比率に係る赤字・黒字の構成分析!F$34,"▲", "-")), 2)), NA())</f>
        <v>#N/A</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0.28000000000000003</v>
      </c>
      <c r="J36" s="172">
        <f>IF(ROUND(VALUE(SUBSTITUTE(連結実質赤字比率に係る赤字・黒字の構成分析!J$34,"▲", "-")), 2) &lt; 0, ABS(ROUND(VALUE(SUBSTITUTE(連結実質赤字比率に係る赤字・黒字の構成分析!J$34,"▲", "-")), 2)), NA())</f>
        <v>0.02</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647</v>
      </c>
      <c r="E42" s="173"/>
      <c r="F42" s="173"/>
      <c r="G42" s="173">
        <f>'実質公債費比率（分子）の構造'!L$52</f>
        <v>669</v>
      </c>
      <c r="H42" s="173"/>
      <c r="I42" s="173"/>
      <c r="J42" s="173">
        <f>'実質公債費比率（分子）の構造'!M$52</f>
        <v>654</v>
      </c>
      <c r="K42" s="173"/>
      <c r="L42" s="173"/>
      <c r="M42" s="173">
        <f>'実質公債費比率（分子）の構造'!N$52</f>
        <v>651</v>
      </c>
      <c r="N42" s="173"/>
      <c r="O42" s="173"/>
      <c r="P42" s="173">
        <f>'実質公債費比率（分子）の構造'!O$52</f>
        <v>642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57</v>
      </c>
      <c r="C45" s="173"/>
      <c r="D45" s="173"/>
      <c r="E45" s="173">
        <f>'実質公債費比率（分子）の構造'!L$49</f>
        <v>56</v>
      </c>
      <c r="F45" s="173"/>
      <c r="G45" s="173"/>
      <c r="H45" s="173">
        <f>'実質公債費比率（分子）の構造'!M$49</f>
        <v>56</v>
      </c>
      <c r="I45" s="173"/>
      <c r="J45" s="173"/>
      <c r="K45" s="173">
        <f>'実質公債費比率（分子）の構造'!N$49</f>
        <v>55</v>
      </c>
      <c r="L45" s="173"/>
      <c r="M45" s="173"/>
      <c r="N45" s="173">
        <f>'実質公債費比率（分子）の構造'!O$49</f>
        <v>39</v>
      </c>
      <c r="O45" s="173"/>
      <c r="P45" s="173"/>
    </row>
    <row r="46" spans="1:16" x14ac:dyDescent="0.15">
      <c r="A46" s="173" t="s">
        <v>67</v>
      </c>
      <c r="B46" s="173">
        <f>'実質公債費比率（分子）の構造'!K$48</f>
        <v>101</v>
      </c>
      <c r="C46" s="173"/>
      <c r="D46" s="173"/>
      <c r="E46" s="173">
        <f>'実質公債費比率（分子）の構造'!L$48</f>
        <v>111</v>
      </c>
      <c r="F46" s="173"/>
      <c r="G46" s="173"/>
      <c r="H46" s="173">
        <f>'実質公債費比率（分子）の構造'!M$48</f>
        <v>121</v>
      </c>
      <c r="I46" s="173"/>
      <c r="J46" s="173"/>
      <c r="K46" s="173">
        <f>'実質公債費比率（分子）の構造'!N$48</f>
        <v>117</v>
      </c>
      <c r="L46" s="173"/>
      <c r="M46" s="173"/>
      <c r="N46" s="173">
        <f>'実質公債費比率（分子）の構造'!O$48</f>
        <v>117</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695</v>
      </c>
      <c r="C49" s="173"/>
      <c r="D49" s="173"/>
      <c r="E49" s="173">
        <f>'実質公債費比率（分子）の構造'!L$45</f>
        <v>671</v>
      </c>
      <c r="F49" s="173"/>
      <c r="G49" s="173"/>
      <c r="H49" s="173">
        <f>'実質公債費比率（分子）の構造'!M$45</f>
        <v>650</v>
      </c>
      <c r="I49" s="173"/>
      <c r="J49" s="173"/>
      <c r="K49" s="173">
        <f>'実質公債費比率（分子）の構造'!N$45</f>
        <v>621</v>
      </c>
      <c r="L49" s="173"/>
      <c r="M49" s="173"/>
      <c r="N49" s="173">
        <f>'実質公債費比率（分子）の構造'!O$45</f>
        <v>639</v>
      </c>
      <c r="O49" s="173"/>
      <c r="P49" s="173"/>
    </row>
    <row r="50" spans="1:16" x14ac:dyDescent="0.15">
      <c r="A50" s="173" t="s">
        <v>70</v>
      </c>
      <c r="B50" s="173" t="e">
        <f>NA()</f>
        <v>#N/A</v>
      </c>
      <c r="C50" s="173">
        <f>IF(ISNUMBER('実質公債費比率（分子）の構造'!K$53),'実質公債費比率（分子）の構造'!K$53,NA())</f>
        <v>206</v>
      </c>
      <c r="D50" s="173" t="e">
        <f>NA()</f>
        <v>#N/A</v>
      </c>
      <c r="E50" s="173" t="e">
        <f>NA()</f>
        <v>#N/A</v>
      </c>
      <c r="F50" s="173">
        <f>IF(ISNUMBER('実質公債費比率（分子）の構造'!L$53),'実質公債費比率（分子）の構造'!L$53,NA())</f>
        <v>169</v>
      </c>
      <c r="G50" s="173" t="e">
        <f>NA()</f>
        <v>#N/A</v>
      </c>
      <c r="H50" s="173" t="e">
        <f>NA()</f>
        <v>#N/A</v>
      </c>
      <c r="I50" s="173">
        <f>IF(ISNUMBER('実質公債費比率（分子）の構造'!M$53),'実質公債費比率（分子）の構造'!M$53,NA())</f>
        <v>173</v>
      </c>
      <c r="J50" s="173" t="e">
        <f>NA()</f>
        <v>#N/A</v>
      </c>
      <c r="K50" s="173" t="e">
        <f>NA()</f>
        <v>#N/A</v>
      </c>
      <c r="L50" s="173">
        <f>IF(ISNUMBER('実質公債費比率（分子）の構造'!N$53),'実質公債費比率（分子）の構造'!N$53,NA())</f>
        <v>142</v>
      </c>
      <c r="M50" s="173" t="e">
        <f>NA()</f>
        <v>#N/A</v>
      </c>
      <c r="N50" s="173" t="e">
        <f>NA()</f>
        <v>#N/A</v>
      </c>
      <c r="O50" s="173">
        <f>IF(ISNUMBER('実質公債費比率（分子）の構造'!O$53),'実質公債費比率（分子）の構造'!O$53,NA())</f>
        <v>153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6437</v>
      </c>
      <c r="E56" s="172"/>
      <c r="F56" s="172"/>
      <c r="G56" s="172">
        <f>'将来負担比率（分子）の構造'!J$52</f>
        <v>6205</v>
      </c>
      <c r="H56" s="172"/>
      <c r="I56" s="172"/>
      <c r="J56" s="172">
        <f>'将来負担比率（分子）の構造'!K$52</f>
        <v>6125</v>
      </c>
      <c r="K56" s="172"/>
      <c r="L56" s="172"/>
      <c r="M56" s="172">
        <f>'将来負担比率（分子）の構造'!L$52</f>
        <v>5878</v>
      </c>
      <c r="N56" s="172"/>
      <c r="O56" s="172"/>
      <c r="P56" s="172">
        <f>'将来負担比率（分子）の構造'!M$52</f>
        <v>6023</v>
      </c>
    </row>
    <row r="57" spans="1:16" x14ac:dyDescent="0.15">
      <c r="A57" s="172" t="s">
        <v>42</v>
      </c>
      <c r="B57" s="172"/>
      <c r="C57" s="172"/>
      <c r="D57" s="172">
        <f>'将来負担比率（分子）の構造'!I$51</f>
        <v>437</v>
      </c>
      <c r="E57" s="172"/>
      <c r="F57" s="172"/>
      <c r="G57" s="172">
        <f>'将来負担比率（分子）の構造'!J$51</f>
        <v>480</v>
      </c>
      <c r="H57" s="172"/>
      <c r="I57" s="172"/>
      <c r="J57" s="172">
        <f>'将来負担比率（分子）の構造'!K$51</f>
        <v>544</v>
      </c>
      <c r="K57" s="172"/>
      <c r="L57" s="172"/>
      <c r="M57" s="172">
        <f>'将来負担比率（分子）の構造'!L$51</f>
        <v>498</v>
      </c>
      <c r="N57" s="172"/>
      <c r="O57" s="172"/>
      <c r="P57" s="172">
        <f>'将来負担比率（分子）の構造'!M$51</f>
        <v>449</v>
      </c>
    </row>
    <row r="58" spans="1:16" x14ac:dyDescent="0.15">
      <c r="A58" s="172" t="s">
        <v>41</v>
      </c>
      <c r="B58" s="172"/>
      <c r="C58" s="172"/>
      <c r="D58" s="172">
        <f>'将来負担比率（分子）の構造'!I$50</f>
        <v>6585</v>
      </c>
      <c r="E58" s="172"/>
      <c r="F58" s="172"/>
      <c r="G58" s="172">
        <f>'将来負担比率（分子）の構造'!J$50</f>
        <v>6878</v>
      </c>
      <c r="H58" s="172"/>
      <c r="I58" s="172"/>
      <c r="J58" s="172">
        <f>'将来負担比率（分子）の構造'!K$50</f>
        <v>7162</v>
      </c>
      <c r="K58" s="172"/>
      <c r="L58" s="172"/>
      <c r="M58" s="172">
        <f>'将来負担比率（分子）の構造'!L$50</f>
        <v>7442</v>
      </c>
      <c r="N58" s="172"/>
      <c r="O58" s="172"/>
      <c r="P58" s="172">
        <f>'将来負担比率（分子）の構造'!M$50</f>
        <v>8210</v>
      </c>
    </row>
    <row r="59" spans="1:16" x14ac:dyDescent="0.15">
      <c r="A59" s="172" t="s">
        <v>39</v>
      </c>
      <c r="B59" s="172">
        <f>'将来負担比率（分子）の構造'!I$49</f>
        <v>35</v>
      </c>
      <c r="C59" s="172"/>
      <c r="D59" s="172"/>
      <c r="E59" s="172">
        <f>'将来負担比率（分子）の構造'!J$49</f>
        <v>44</v>
      </c>
      <c r="F59" s="172"/>
      <c r="G59" s="172"/>
      <c r="H59" s="172">
        <f>'将来負担比率（分子）の構造'!K$49</f>
        <v>65</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880</v>
      </c>
      <c r="C62" s="172"/>
      <c r="D62" s="172"/>
      <c r="E62" s="172">
        <f>'将来負担比率（分子）の構造'!J$45</f>
        <v>805</v>
      </c>
      <c r="F62" s="172"/>
      <c r="G62" s="172"/>
      <c r="H62" s="172">
        <f>'将来負担比率（分子）の構造'!K$45</f>
        <v>761</v>
      </c>
      <c r="I62" s="172"/>
      <c r="J62" s="172"/>
      <c r="K62" s="172">
        <f>'将来負担比率（分子）の構造'!L$45</f>
        <v>721</v>
      </c>
      <c r="L62" s="172"/>
      <c r="M62" s="172"/>
      <c r="N62" s="172">
        <f>'将来負担比率（分子）の構造'!M$45</f>
        <v>481</v>
      </c>
      <c r="O62" s="172"/>
      <c r="P62" s="172"/>
    </row>
    <row r="63" spans="1:16" x14ac:dyDescent="0.15">
      <c r="A63" s="172" t="s">
        <v>34</v>
      </c>
      <c r="B63" s="172">
        <f>'将来負担比率（分子）の構造'!I$44</f>
        <v>679</v>
      </c>
      <c r="C63" s="172"/>
      <c r="D63" s="172"/>
      <c r="E63" s="172">
        <f>'将来負担比率（分子）の構造'!J$44</f>
        <v>623</v>
      </c>
      <c r="F63" s="172"/>
      <c r="G63" s="172"/>
      <c r="H63" s="172">
        <f>'将来負担比率（分子）の構造'!K$44</f>
        <v>571</v>
      </c>
      <c r="I63" s="172"/>
      <c r="J63" s="172"/>
      <c r="K63" s="172">
        <f>'将来負担比率（分子）の構造'!L$44</f>
        <v>565</v>
      </c>
      <c r="L63" s="172"/>
      <c r="M63" s="172"/>
      <c r="N63" s="172">
        <f>'将来負担比率（分子）の構造'!M$44</f>
        <v>840</v>
      </c>
      <c r="O63" s="172"/>
      <c r="P63" s="172"/>
    </row>
    <row r="64" spans="1:16" x14ac:dyDescent="0.15">
      <c r="A64" s="172" t="s">
        <v>33</v>
      </c>
      <c r="B64" s="172">
        <f>'将来負担比率（分子）の構造'!I$43</f>
        <v>1292</v>
      </c>
      <c r="C64" s="172"/>
      <c r="D64" s="172"/>
      <c r="E64" s="172">
        <f>'将来負担比率（分子）の構造'!J$43</f>
        <v>1325</v>
      </c>
      <c r="F64" s="172"/>
      <c r="G64" s="172"/>
      <c r="H64" s="172">
        <f>'将来負担比率（分子）の構造'!K$43</f>
        <v>1331</v>
      </c>
      <c r="I64" s="172"/>
      <c r="J64" s="172"/>
      <c r="K64" s="172">
        <f>'将来負担比率（分子）の構造'!L$43</f>
        <v>1277</v>
      </c>
      <c r="L64" s="172"/>
      <c r="M64" s="172"/>
      <c r="N64" s="172">
        <f>'将来負担比率（分子）の構造'!M$43</f>
        <v>1176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7107</v>
      </c>
      <c r="C66" s="172"/>
      <c r="D66" s="172"/>
      <c r="E66" s="172">
        <f>'将来負担比率（分子）の構造'!J$41</f>
        <v>7111</v>
      </c>
      <c r="F66" s="172"/>
      <c r="G66" s="172"/>
      <c r="H66" s="172">
        <f>'将来負担比率（分子）の構造'!K$41</f>
        <v>7217</v>
      </c>
      <c r="I66" s="172"/>
      <c r="J66" s="172"/>
      <c r="K66" s="172">
        <f>'将来負担比率（分子）の構造'!L$41</f>
        <v>7232</v>
      </c>
      <c r="L66" s="172"/>
      <c r="M66" s="172"/>
      <c r="N66" s="172">
        <f>'将来負担比率（分子）の構造'!M$41</f>
        <v>7229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2491</v>
      </c>
      <c r="C72" s="176">
        <f>基金残高に係る経年分析!G55</f>
        <v>2422</v>
      </c>
      <c r="D72" s="176">
        <f>基金残高に係る経年分析!H55</f>
        <v>2522</v>
      </c>
    </row>
    <row r="73" spans="1:16" x14ac:dyDescent="0.15">
      <c r="A73" s="175" t="s">
        <v>77</v>
      </c>
      <c r="B73" s="176">
        <f>基金残高に係る経年分析!F56</f>
        <v>142</v>
      </c>
      <c r="C73" s="176">
        <f>基金残高に係る経年分析!G56</f>
        <v>143</v>
      </c>
      <c r="D73" s="176">
        <f>基金残高に係る経年分析!H56</f>
        <v>143</v>
      </c>
    </row>
    <row r="74" spans="1:16" x14ac:dyDescent="0.15">
      <c r="A74" s="175" t="s">
        <v>78</v>
      </c>
      <c r="B74" s="176">
        <f>基金残高に係る経年分析!F57</f>
        <v>4495</v>
      </c>
      <c r="C74" s="176">
        <f>基金残高に係る経年分析!G57</f>
        <v>4867</v>
      </c>
      <c r="D74" s="176">
        <f>基金残高に係る経年分析!H57</f>
        <v>5546</v>
      </c>
    </row>
  </sheetData>
  <sheetProtection algorithmName="SHA-512" hashValue="4j4HgpEU0W9JGDZp90BDIaEaaC5sCaydw1TrH2C1XxJs3UwJl9sdGd/6cw+jo0VBM8MN6cbnij9LBTOUzyVklQ==" saltValue="jogoSmivoOYh2g+Dr7x5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225</v>
      </c>
      <c r="C5" s="616"/>
      <c r="D5" s="616"/>
      <c r="E5" s="616"/>
      <c r="F5" s="616"/>
      <c r="G5" s="616"/>
      <c r="H5" s="616"/>
      <c r="I5" s="616"/>
      <c r="J5" s="616"/>
      <c r="K5" s="616"/>
      <c r="L5" s="616"/>
      <c r="M5" s="616"/>
      <c r="N5" s="616"/>
      <c r="O5" s="616"/>
      <c r="P5" s="616"/>
      <c r="Q5" s="617"/>
      <c r="R5" s="618">
        <v>1032169</v>
      </c>
      <c r="S5" s="619"/>
      <c r="T5" s="619"/>
      <c r="U5" s="619"/>
      <c r="V5" s="619"/>
      <c r="W5" s="619"/>
      <c r="X5" s="619"/>
      <c r="Y5" s="620"/>
      <c r="Z5" s="621">
        <v>14.6</v>
      </c>
      <c r="AA5" s="621"/>
      <c r="AB5" s="621"/>
      <c r="AC5" s="621"/>
      <c r="AD5" s="622">
        <v>1032169</v>
      </c>
      <c r="AE5" s="622"/>
      <c r="AF5" s="622"/>
      <c r="AG5" s="622"/>
      <c r="AH5" s="622"/>
      <c r="AI5" s="622"/>
      <c r="AJ5" s="622"/>
      <c r="AK5" s="622"/>
      <c r="AL5" s="623">
        <v>28.4</v>
      </c>
      <c r="AM5" s="624"/>
      <c r="AN5" s="624"/>
      <c r="AO5" s="625"/>
      <c r="AP5" s="615" t="s">
        <v>226</v>
      </c>
      <c r="AQ5" s="616"/>
      <c r="AR5" s="616"/>
      <c r="AS5" s="616"/>
      <c r="AT5" s="616"/>
      <c r="AU5" s="616"/>
      <c r="AV5" s="616"/>
      <c r="AW5" s="616"/>
      <c r="AX5" s="616"/>
      <c r="AY5" s="616"/>
      <c r="AZ5" s="616"/>
      <c r="BA5" s="616"/>
      <c r="BB5" s="616"/>
      <c r="BC5" s="616"/>
      <c r="BD5" s="616"/>
      <c r="BE5" s="616"/>
      <c r="BF5" s="617"/>
      <c r="BG5" s="629">
        <v>1032169</v>
      </c>
      <c r="BH5" s="630"/>
      <c r="BI5" s="630"/>
      <c r="BJ5" s="630"/>
      <c r="BK5" s="630"/>
      <c r="BL5" s="630"/>
      <c r="BM5" s="630"/>
      <c r="BN5" s="631"/>
      <c r="BO5" s="632">
        <v>100</v>
      </c>
      <c r="BP5" s="632"/>
      <c r="BQ5" s="632"/>
      <c r="BR5" s="632"/>
      <c r="BS5" s="633" t="s">
        <v>128</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219</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15">
      <c r="B6" s="626" t="s">
        <v>230</v>
      </c>
      <c r="C6" s="627"/>
      <c r="D6" s="627"/>
      <c r="E6" s="627"/>
      <c r="F6" s="627"/>
      <c r="G6" s="627"/>
      <c r="H6" s="627"/>
      <c r="I6" s="627"/>
      <c r="J6" s="627"/>
      <c r="K6" s="627"/>
      <c r="L6" s="627"/>
      <c r="M6" s="627"/>
      <c r="N6" s="627"/>
      <c r="O6" s="627"/>
      <c r="P6" s="627"/>
      <c r="Q6" s="628"/>
      <c r="R6" s="629">
        <v>77274</v>
      </c>
      <c r="S6" s="630"/>
      <c r="T6" s="630"/>
      <c r="U6" s="630"/>
      <c r="V6" s="630"/>
      <c r="W6" s="630"/>
      <c r="X6" s="630"/>
      <c r="Y6" s="631"/>
      <c r="Z6" s="632">
        <v>1.1000000000000001</v>
      </c>
      <c r="AA6" s="632"/>
      <c r="AB6" s="632"/>
      <c r="AC6" s="632"/>
      <c r="AD6" s="633">
        <v>77274</v>
      </c>
      <c r="AE6" s="633"/>
      <c r="AF6" s="633"/>
      <c r="AG6" s="633"/>
      <c r="AH6" s="633"/>
      <c r="AI6" s="633"/>
      <c r="AJ6" s="633"/>
      <c r="AK6" s="633"/>
      <c r="AL6" s="634">
        <v>2.1</v>
      </c>
      <c r="AM6" s="635"/>
      <c r="AN6" s="635"/>
      <c r="AO6" s="636"/>
      <c r="AP6" s="626" t="s">
        <v>231</v>
      </c>
      <c r="AQ6" s="627"/>
      <c r="AR6" s="627"/>
      <c r="AS6" s="627"/>
      <c r="AT6" s="627"/>
      <c r="AU6" s="627"/>
      <c r="AV6" s="627"/>
      <c r="AW6" s="627"/>
      <c r="AX6" s="627"/>
      <c r="AY6" s="627"/>
      <c r="AZ6" s="627"/>
      <c r="BA6" s="627"/>
      <c r="BB6" s="627"/>
      <c r="BC6" s="627"/>
      <c r="BD6" s="627"/>
      <c r="BE6" s="627"/>
      <c r="BF6" s="628"/>
      <c r="BG6" s="629">
        <v>1032169</v>
      </c>
      <c r="BH6" s="630"/>
      <c r="BI6" s="630"/>
      <c r="BJ6" s="630"/>
      <c r="BK6" s="630"/>
      <c r="BL6" s="630"/>
      <c r="BM6" s="630"/>
      <c r="BN6" s="631"/>
      <c r="BO6" s="632">
        <v>100</v>
      </c>
      <c r="BP6" s="632"/>
      <c r="BQ6" s="632"/>
      <c r="BR6" s="632"/>
      <c r="BS6" s="633" t="s">
        <v>128</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68548</v>
      </c>
      <c r="CS6" s="630"/>
      <c r="CT6" s="630"/>
      <c r="CU6" s="630"/>
      <c r="CV6" s="630"/>
      <c r="CW6" s="630"/>
      <c r="CX6" s="630"/>
      <c r="CY6" s="631"/>
      <c r="CZ6" s="623">
        <v>1</v>
      </c>
      <c r="DA6" s="624"/>
      <c r="DB6" s="624"/>
      <c r="DC6" s="643"/>
      <c r="DD6" s="638" t="s">
        <v>128</v>
      </c>
      <c r="DE6" s="630"/>
      <c r="DF6" s="630"/>
      <c r="DG6" s="630"/>
      <c r="DH6" s="630"/>
      <c r="DI6" s="630"/>
      <c r="DJ6" s="630"/>
      <c r="DK6" s="630"/>
      <c r="DL6" s="630"/>
      <c r="DM6" s="630"/>
      <c r="DN6" s="630"/>
      <c r="DO6" s="630"/>
      <c r="DP6" s="631"/>
      <c r="DQ6" s="638">
        <v>68548</v>
      </c>
      <c r="DR6" s="630"/>
      <c r="DS6" s="630"/>
      <c r="DT6" s="630"/>
      <c r="DU6" s="630"/>
      <c r="DV6" s="630"/>
      <c r="DW6" s="630"/>
      <c r="DX6" s="630"/>
      <c r="DY6" s="630"/>
      <c r="DZ6" s="630"/>
      <c r="EA6" s="630"/>
      <c r="EB6" s="630"/>
      <c r="EC6" s="639"/>
    </row>
    <row r="7" spans="2:143" ht="11.25" customHeight="1" x14ac:dyDescent="0.15">
      <c r="B7" s="626" t="s">
        <v>233</v>
      </c>
      <c r="C7" s="627"/>
      <c r="D7" s="627"/>
      <c r="E7" s="627"/>
      <c r="F7" s="627"/>
      <c r="G7" s="627"/>
      <c r="H7" s="627"/>
      <c r="I7" s="627"/>
      <c r="J7" s="627"/>
      <c r="K7" s="627"/>
      <c r="L7" s="627"/>
      <c r="M7" s="627"/>
      <c r="N7" s="627"/>
      <c r="O7" s="627"/>
      <c r="P7" s="627"/>
      <c r="Q7" s="628"/>
      <c r="R7" s="629">
        <v>799</v>
      </c>
      <c r="S7" s="630"/>
      <c r="T7" s="630"/>
      <c r="U7" s="630"/>
      <c r="V7" s="630"/>
      <c r="W7" s="630"/>
      <c r="X7" s="630"/>
      <c r="Y7" s="631"/>
      <c r="Z7" s="632">
        <v>0</v>
      </c>
      <c r="AA7" s="632"/>
      <c r="AB7" s="632"/>
      <c r="AC7" s="632"/>
      <c r="AD7" s="633">
        <v>799</v>
      </c>
      <c r="AE7" s="633"/>
      <c r="AF7" s="633"/>
      <c r="AG7" s="633"/>
      <c r="AH7" s="633"/>
      <c r="AI7" s="633"/>
      <c r="AJ7" s="633"/>
      <c r="AK7" s="633"/>
      <c r="AL7" s="634">
        <v>0</v>
      </c>
      <c r="AM7" s="635"/>
      <c r="AN7" s="635"/>
      <c r="AO7" s="636"/>
      <c r="AP7" s="626" t="s">
        <v>234</v>
      </c>
      <c r="AQ7" s="627"/>
      <c r="AR7" s="627"/>
      <c r="AS7" s="627"/>
      <c r="AT7" s="627"/>
      <c r="AU7" s="627"/>
      <c r="AV7" s="627"/>
      <c r="AW7" s="627"/>
      <c r="AX7" s="627"/>
      <c r="AY7" s="627"/>
      <c r="AZ7" s="627"/>
      <c r="BA7" s="627"/>
      <c r="BB7" s="627"/>
      <c r="BC7" s="627"/>
      <c r="BD7" s="627"/>
      <c r="BE7" s="627"/>
      <c r="BF7" s="628"/>
      <c r="BG7" s="629">
        <v>348785</v>
      </c>
      <c r="BH7" s="630"/>
      <c r="BI7" s="630"/>
      <c r="BJ7" s="630"/>
      <c r="BK7" s="630"/>
      <c r="BL7" s="630"/>
      <c r="BM7" s="630"/>
      <c r="BN7" s="631"/>
      <c r="BO7" s="632">
        <v>33.799999999999997</v>
      </c>
      <c r="BP7" s="632"/>
      <c r="BQ7" s="632"/>
      <c r="BR7" s="632"/>
      <c r="BS7" s="633" t="s">
        <v>128</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1065893</v>
      </c>
      <c r="CS7" s="630"/>
      <c r="CT7" s="630"/>
      <c r="CU7" s="630"/>
      <c r="CV7" s="630"/>
      <c r="CW7" s="630"/>
      <c r="CX7" s="630"/>
      <c r="CY7" s="631"/>
      <c r="CZ7" s="632">
        <v>15.8</v>
      </c>
      <c r="DA7" s="632"/>
      <c r="DB7" s="632"/>
      <c r="DC7" s="632"/>
      <c r="DD7" s="638">
        <v>4640</v>
      </c>
      <c r="DE7" s="630"/>
      <c r="DF7" s="630"/>
      <c r="DG7" s="630"/>
      <c r="DH7" s="630"/>
      <c r="DI7" s="630"/>
      <c r="DJ7" s="630"/>
      <c r="DK7" s="630"/>
      <c r="DL7" s="630"/>
      <c r="DM7" s="630"/>
      <c r="DN7" s="630"/>
      <c r="DO7" s="630"/>
      <c r="DP7" s="631"/>
      <c r="DQ7" s="638">
        <v>641856</v>
      </c>
      <c r="DR7" s="630"/>
      <c r="DS7" s="630"/>
      <c r="DT7" s="630"/>
      <c r="DU7" s="630"/>
      <c r="DV7" s="630"/>
      <c r="DW7" s="630"/>
      <c r="DX7" s="630"/>
      <c r="DY7" s="630"/>
      <c r="DZ7" s="630"/>
      <c r="EA7" s="630"/>
      <c r="EB7" s="630"/>
      <c r="EC7" s="639"/>
    </row>
    <row r="8" spans="2:143" ht="11.25" customHeight="1" x14ac:dyDescent="0.15">
      <c r="B8" s="626" t="s">
        <v>236</v>
      </c>
      <c r="C8" s="627"/>
      <c r="D8" s="627"/>
      <c r="E8" s="627"/>
      <c r="F8" s="627"/>
      <c r="G8" s="627"/>
      <c r="H8" s="627"/>
      <c r="I8" s="627"/>
      <c r="J8" s="627"/>
      <c r="K8" s="627"/>
      <c r="L8" s="627"/>
      <c r="M8" s="627"/>
      <c r="N8" s="627"/>
      <c r="O8" s="627"/>
      <c r="P8" s="627"/>
      <c r="Q8" s="628"/>
      <c r="R8" s="629">
        <v>6420</v>
      </c>
      <c r="S8" s="630"/>
      <c r="T8" s="630"/>
      <c r="U8" s="630"/>
      <c r="V8" s="630"/>
      <c r="W8" s="630"/>
      <c r="X8" s="630"/>
      <c r="Y8" s="631"/>
      <c r="Z8" s="632">
        <v>0.1</v>
      </c>
      <c r="AA8" s="632"/>
      <c r="AB8" s="632"/>
      <c r="AC8" s="632"/>
      <c r="AD8" s="633">
        <v>6420</v>
      </c>
      <c r="AE8" s="633"/>
      <c r="AF8" s="633"/>
      <c r="AG8" s="633"/>
      <c r="AH8" s="633"/>
      <c r="AI8" s="633"/>
      <c r="AJ8" s="633"/>
      <c r="AK8" s="633"/>
      <c r="AL8" s="634">
        <v>0.2</v>
      </c>
      <c r="AM8" s="635"/>
      <c r="AN8" s="635"/>
      <c r="AO8" s="636"/>
      <c r="AP8" s="626" t="s">
        <v>237</v>
      </c>
      <c r="AQ8" s="627"/>
      <c r="AR8" s="627"/>
      <c r="AS8" s="627"/>
      <c r="AT8" s="627"/>
      <c r="AU8" s="627"/>
      <c r="AV8" s="627"/>
      <c r="AW8" s="627"/>
      <c r="AX8" s="627"/>
      <c r="AY8" s="627"/>
      <c r="AZ8" s="627"/>
      <c r="BA8" s="627"/>
      <c r="BB8" s="627"/>
      <c r="BC8" s="627"/>
      <c r="BD8" s="627"/>
      <c r="BE8" s="627"/>
      <c r="BF8" s="628"/>
      <c r="BG8" s="629">
        <v>12892</v>
      </c>
      <c r="BH8" s="630"/>
      <c r="BI8" s="630"/>
      <c r="BJ8" s="630"/>
      <c r="BK8" s="630"/>
      <c r="BL8" s="630"/>
      <c r="BM8" s="630"/>
      <c r="BN8" s="631"/>
      <c r="BO8" s="632">
        <v>1.2</v>
      </c>
      <c r="BP8" s="632"/>
      <c r="BQ8" s="632"/>
      <c r="BR8" s="632"/>
      <c r="BS8" s="633" t="s">
        <v>128</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1547136</v>
      </c>
      <c r="CS8" s="630"/>
      <c r="CT8" s="630"/>
      <c r="CU8" s="630"/>
      <c r="CV8" s="630"/>
      <c r="CW8" s="630"/>
      <c r="CX8" s="630"/>
      <c r="CY8" s="631"/>
      <c r="CZ8" s="632">
        <v>22.9</v>
      </c>
      <c r="DA8" s="632"/>
      <c r="DB8" s="632"/>
      <c r="DC8" s="632"/>
      <c r="DD8" s="638">
        <v>52593</v>
      </c>
      <c r="DE8" s="630"/>
      <c r="DF8" s="630"/>
      <c r="DG8" s="630"/>
      <c r="DH8" s="630"/>
      <c r="DI8" s="630"/>
      <c r="DJ8" s="630"/>
      <c r="DK8" s="630"/>
      <c r="DL8" s="630"/>
      <c r="DM8" s="630"/>
      <c r="DN8" s="630"/>
      <c r="DO8" s="630"/>
      <c r="DP8" s="631"/>
      <c r="DQ8" s="638">
        <v>741849</v>
      </c>
      <c r="DR8" s="630"/>
      <c r="DS8" s="630"/>
      <c r="DT8" s="630"/>
      <c r="DU8" s="630"/>
      <c r="DV8" s="630"/>
      <c r="DW8" s="630"/>
      <c r="DX8" s="630"/>
      <c r="DY8" s="630"/>
      <c r="DZ8" s="630"/>
      <c r="EA8" s="630"/>
      <c r="EB8" s="630"/>
      <c r="EC8" s="639"/>
    </row>
    <row r="9" spans="2:143" ht="11.25" customHeight="1" x14ac:dyDescent="0.15">
      <c r="B9" s="626" t="s">
        <v>239</v>
      </c>
      <c r="C9" s="627"/>
      <c r="D9" s="627"/>
      <c r="E9" s="627"/>
      <c r="F9" s="627"/>
      <c r="G9" s="627"/>
      <c r="H9" s="627"/>
      <c r="I9" s="627"/>
      <c r="J9" s="627"/>
      <c r="K9" s="627"/>
      <c r="L9" s="627"/>
      <c r="M9" s="627"/>
      <c r="N9" s="627"/>
      <c r="O9" s="627"/>
      <c r="P9" s="627"/>
      <c r="Q9" s="628"/>
      <c r="R9" s="629">
        <v>7155</v>
      </c>
      <c r="S9" s="630"/>
      <c r="T9" s="630"/>
      <c r="U9" s="630"/>
      <c r="V9" s="630"/>
      <c r="W9" s="630"/>
      <c r="X9" s="630"/>
      <c r="Y9" s="631"/>
      <c r="Z9" s="632">
        <v>0.1</v>
      </c>
      <c r="AA9" s="632"/>
      <c r="AB9" s="632"/>
      <c r="AC9" s="632"/>
      <c r="AD9" s="633">
        <v>7155</v>
      </c>
      <c r="AE9" s="633"/>
      <c r="AF9" s="633"/>
      <c r="AG9" s="633"/>
      <c r="AH9" s="633"/>
      <c r="AI9" s="633"/>
      <c r="AJ9" s="633"/>
      <c r="AK9" s="633"/>
      <c r="AL9" s="634">
        <v>0.2</v>
      </c>
      <c r="AM9" s="635"/>
      <c r="AN9" s="635"/>
      <c r="AO9" s="636"/>
      <c r="AP9" s="626" t="s">
        <v>240</v>
      </c>
      <c r="AQ9" s="627"/>
      <c r="AR9" s="627"/>
      <c r="AS9" s="627"/>
      <c r="AT9" s="627"/>
      <c r="AU9" s="627"/>
      <c r="AV9" s="627"/>
      <c r="AW9" s="627"/>
      <c r="AX9" s="627"/>
      <c r="AY9" s="627"/>
      <c r="AZ9" s="627"/>
      <c r="BA9" s="627"/>
      <c r="BB9" s="627"/>
      <c r="BC9" s="627"/>
      <c r="BD9" s="627"/>
      <c r="BE9" s="627"/>
      <c r="BF9" s="628"/>
      <c r="BG9" s="629">
        <v>283768</v>
      </c>
      <c r="BH9" s="630"/>
      <c r="BI9" s="630"/>
      <c r="BJ9" s="630"/>
      <c r="BK9" s="630"/>
      <c r="BL9" s="630"/>
      <c r="BM9" s="630"/>
      <c r="BN9" s="631"/>
      <c r="BO9" s="632">
        <v>27.5</v>
      </c>
      <c r="BP9" s="632"/>
      <c r="BQ9" s="632"/>
      <c r="BR9" s="632"/>
      <c r="BS9" s="633" t="s">
        <v>128</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593555</v>
      </c>
      <c r="CS9" s="630"/>
      <c r="CT9" s="630"/>
      <c r="CU9" s="630"/>
      <c r="CV9" s="630"/>
      <c r="CW9" s="630"/>
      <c r="CX9" s="630"/>
      <c r="CY9" s="631"/>
      <c r="CZ9" s="632">
        <v>8.8000000000000007</v>
      </c>
      <c r="DA9" s="632"/>
      <c r="DB9" s="632"/>
      <c r="DC9" s="632"/>
      <c r="DD9" s="638">
        <v>13748</v>
      </c>
      <c r="DE9" s="630"/>
      <c r="DF9" s="630"/>
      <c r="DG9" s="630"/>
      <c r="DH9" s="630"/>
      <c r="DI9" s="630"/>
      <c r="DJ9" s="630"/>
      <c r="DK9" s="630"/>
      <c r="DL9" s="630"/>
      <c r="DM9" s="630"/>
      <c r="DN9" s="630"/>
      <c r="DO9" s="630"/>
      <c r="DP9" s="631"/>
      <c r="DQ9" s="638">
        <v>497451</v>
      </c>
      <c r="DR9" s="630"/>
      <c r="DS9" s="630"/>
      <c r="DT9" s="630"/>
      <c r="DU9" s="630"/>
      <c r="DV9" s="630"/>
      <c r="DW9" s="630"/>
      <c r="DX9" s="630"/>
      <c r="DY9" s="630"/>
      <c r="DZ9" s="630"/>
      <c r="EA9" s="630"/>
      <c r="EB9" s="630"/>
      <c r="EC9" s="639"/>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19651</v>
      </c>
      <c r="BH10" s="630"/>
      <c r="BI10" s="630"/>
      <c r="BJ10" s="630"/>
      <c r="BK10" s="630"/>
      <c r="BL10" s="630"/>
      <c r="BM10" s="630"/>
      <c r="BN10" s="631"/>
      <c r="BO10" s="632">
        <v>1.9</v>
      </c>
      <c r="BP10" s="632"/>
      <c r="BQ10" s="632"/>
      <c r="BR10" s="632"/>
      <c r="BS10" s="633" t="s">
        <v>128</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t="s">
        <v>128</v>
      </c>
      <c r="CS10" s="630"/>
      <c r="CT10" s="630"/>
      <c r="CU10" s="630"/>
      <c r="CV10" s="630"/>
      <c r="CW10" s="630"/>
      <c r="CX10" s="630"/>
      <c r="CY10" s="631"/>
      <c r="CZ10" s="632" t="s">
        <v>128</v>
      </c>
      <c r="DA10" s="632"/>
      <c r="DB10" s="632"/>
      <c r="DC10" s="632"/>
      <c r="DD10" s="638" t="s">
        <v>128</v>
      </c>
      <c r="DE10" s="630"/>
      <c r="DF10" s="630"/>
      <c r="DG10" s="630"/>
      <c r="DH10" s="630"/>
      <c r="DI10" s="630"/>
      <c r="DJ10" s="630"/>
      <c r="DK10" s="630"/>
      <c r="DL10" s="630"/>
      <c r="DM10" s="630"/>
      <c r="DN10" s="630"/>
      <c r="DO10" s="630"/>
      <c r="DP10" s="631"/>
      <c r="DQ10" s="638" t="s">
        <v>128</v>
      </c>
      <c r="DR10" s="630"/>
      <c r="DS10" s="630"/>
      <c r="DT10" s="630"/>
      <c r="DU10" s="630"/>
      <c r="DV10" s="630"/>
      <c r="DW10" s="630"/>
      <c r="DX10" s="630"/>
      <c r="DY10" s="630"/>
      <c r="DZ10" s="630"/>
      <c r="EA10" s="630"/>
      <c r="EB10" s="630"/>
      <c r="EC10" s="639"/>
    </row>
    <row r="11" spans="2:143" ht="11.25" customHeight="1" x14ac:dyDescent="0.15">
      <c r="B11" s="626" t="s">
        <v>245</v>
      </c>
      <c r="C11" s="627"/>
      <c r="D11" s="627"/>
      <c r="E11" s="627"/>
      <c r="F11" s="627"/>
      <c r="G11" s="627"/>
      <c r="H11" s="627"/>
      <c r="I11" s="627"/>
      <c r="J11" s="627"/>
      <c r="K11" s="627"/>
      <c r="L11" s="627"/>
      <c r="M11" s="627"/>
      <c r="N11" s="627"/>
      <c r="O11" s="627"/>
      <c r="P11" s="627"/>
      <c r="Q11" s="628"/>
      <c r="R11" s="629">
        <v>172059</v>
      </c>
      <c r="S11" s="630"/>
      <c r="T11" s="630"/>
      <c r="U11" s="630"/>
      <c r="V11" s="630"/>
      <c r="W11" s="630"/>
      <c r="X11" s="630"/>
      <c r="Y11" s="631"/>
      <c r="Z11" s="634">
        <v>2.4</v>
      </c>
      <c r="AA11" s="635"/>
      <c r="AB11" s="635"/>
      <c r="AC11" s="647"/>
      <c r="AD11" s="638">
        <v>172059</v>
      </c>
      <c r="AE11" s="630"/>
      <c r="AF11" s="630"/>
      <c r="AG11" s="630"/>
      <c r="AH11" s="630"/>
      <c r="AI11" s="630"/>
      <c r="AJ11" s="630"/>
      <c r="AK11" s="631"/>
      <c r="AL11" s="634">
        <v>4.7</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32474</v>
      </c>
      <c r="BH11" s="630"/>
      <c r="BI11" s="630"/>
      <c r="BJ11" s="630"/>
      <c r="BK11" s="630"/>
      <c r="BL11" s="630"/>
      <c r="BM11" s="630"/>
      <c r="BN11" s="631"/>
      <c r="BO11" s="632">
        <v>3.1</v>
      </c>
      <c r="BP11" s="632"/>
      <c r="BQ11" s="632"/>
      <c r="BR11" s="632"/>
      <c r="BS11" s="633" t="s">
        <v>128</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884634</v>
      </c>
      <c r="CS11" s="630"/>
      <c r="CT11" s="630"/>
      <c r="CU11" s="630"/>
      <c r="CV11" s="630"/>
      <c r="CW11" s="630"/>
      <c r="CX11" s="630"/>
      <c r="CY11" s="631"/>
      <c r="CZ11" s="632">
        <v>13.1</v>
      </c>
      <c r="DA11" s="632"/>
      <c r="DB11" s="632"/>
      <c r="DC11" s="632"/>
      <c r="DD11" s="638">
        <v>470712</v>
      </c>
      <c r="DE11" s="630"/>
      <c r="DF11" s="630"/>
      <c r="DG11" s="630"/>
      <c r="DH11" s="630"/>
      <c r="DI11" s="630"/>
      <c r="DJ11" s="630"/>
      <c r="DK11" s="630"/>
      <c r="DL11" s="630"/>
      <c r="DM11" s="630"/>
      <c r="DN11" s="630"/>
      <c r="DO11" s="630"/>
      <c r="DP11" s="631"/>
      <c r="DQ11" s="638">
        <v>187142</v>
      </c>
      <c r="DR11" s="630"/>
      <c r="DS11" s="630"/>
      <c r="DT11" s="630"/>
      <c r="DU11" s="630"/>
      <c r="DV11" s="630"/>
      <c r="DW11" s="630"/>
      <c r="DX11" s="630"/>
      <c r="DY11" s="630"/>
      <c r="DZ11" s="630"/>
      <c r="EA11" s="630"/>
      <c r="EB11" s="630"/>
      <c r="EC11" s="639"/>
    </row>
    <row r="12" spans="2:143" ht="11.25" customHeight="1" x14ac:dyDescent="0.15">
      <c r="B12" s="626" t="s">
        <v>248</v>
      </c>
      <c r="C12" s="627"/>
      <c r="D12" s="627"/>
      <c r="E12" s="627"/>
      <c r="F12" s="627"/>
      <c r="G12" s="627"/>
      <c r="H12" s="627"/>
      <c r="I12" s="627"/>
      <c r="J12" s="627"/>
      <c r="K12" s="627"/>
      <c r="L12" s="627"/>
      <c r="M12" s="627"/>
      <c r="N12" s="627"/>
      <c r="O12" s="627"/>
      <c r="P12" s="627"/>
      <c r="Q12" s="628"/>
      <c r="R12" s="629">
        <v>32327</v>
      </c>
      <c r="S12" s="630"/>
      <c r="T12" s="630"/>
      <c r="U12" s="630"/>
      <c r="V12" s="630"/>
      <c r="W12" s="630"/>
      <c r="X12" s="630"/>
      <c r="Y12" s="631"/>
      <c r="Z12" s="632">
        <v>0.5</v>
      </c>
      <c r="AA12" s="632"/>
      <c r="AB12" s="632"/>
      <c r="AC12" s="632"/>
      <c r="AD12" s="633">
        <v>32327</v>
      </c>
      <c r="AE12" s="633"/>
      <c r="AF12" s="633"/>
      <c r="AG12" s="633"/>
      <c r="AH12" s="633"/>
      <c r="AI12" s="633"/>
      <c r="AJ12" s="633"/>
      <c r="AK12" s="633"/>
      <c r="AL12" s="634">
        <v>0.9</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609389</v>
      </c>
      <c r="BH12" s="630"/>
      <c r="BI12" s="630"/>
      <c r="BJ12" s="630"/>
      <c r="BK12" s="630"/>
      <c r="BL12" s="630"/>
      <c r="BM12" s="630"/>
      <c r="BN12" s="631"/>
      <c r="BO12" s="632">
        <v>59</v>
      </c>
      <c r="BP12" s="632"/>
      <c r="BQ12" s="632"/>
      <c r="BR12" s="632"/>
      <c r="BS12" s="633" t="s">
        <v>128</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17609</v>
      </c>
      <c r="CS12" s="630"/>
      <c r="CT12" s="630"/>
      <c r="CU12" s="630"/>
      <c r="CV12" s="630"/>
      <c r="CW12" s="630"/>
      <c r="CX12" s="630"/>
      <c r="CY12" s="631"/>
      <c r="CZ12" s="632">
        <v>0.3</v>
      </c>
      <c r="DA12" s="632"/>
      <c r="DB12" s="632"/>
      <c r="DC12" s="632"/>
      <c r="DD12" s="638" t="s">
        <v>128</v>
      </c>
      <c r="DE12" s="630"/>
      <c r="DF12" s="630"/>
      <c r="DG12" s="630"/>
      <c r="DH12" s="630"/>
      <c r="DI12" s="630"/>
      <c r="DJ12" s="630"/>
      <c r="DK12" s="630"/>
      <c r="DL12" s="630"/>
      <c r="DM12" s="630"/>
      <c r="DN12" s="630"/>
      <c r="DO12" s="630"/>
      <c r="DP12" s="631"/>
      <c r="DQ12" s="638">
        <v>10495</v>
      </c>
      <c r="DR12" s="630"/>
      <c r="DS12" s="630"/>
      <c r="DT12" s="630"/>
      <c r="DU12" s="630"/>
      <c r="DV12" s="630"/>
      <c r="DW12" s="630"/>
      <c r="DX12" s="630"/>
      <c r="DY12" s="630"/>
      <c r="DZ12" s="630"/>
      <c r="EA12" s="630"/>
      <c r="EB12" s="630"/>
      <c r="EC12" s="639"/>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607404</v>
      </c>
      <c r="BH13" s="630"/>
      <c r="BI13" s="630"/>
      <c r="BJ13" s="630"/>
      <c r="BK13" s="630"/>
      <c r="BL13" s="630"/>
      <c r="BM13" s="630"/>
      <c r="BN13" s="631"/>
      <c r="BO13" s="632">
        <v>58.8</v>
      </c>
      <c r="BP13" s="632"/>
      <c r="BQ13" s="632"/>
      <c r="BR13" s="632"/>
      <c r="BS13" s="633" t="s">
        <v>128</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702984</v>
      </c>
      <c r="CS13" s="630"/>
      <c r="CT13" s="630"/>
      <c r="CU13" s="630"/>
      <c r="CV13" s="630"/>
      <c r="CW13" s="630"/>
      <c r="CX13" s="630"/>
      <c r="CY13" s="631"/>
      <c r="CZ13" s="632">
        <v>10.4</v>
      </c>
      <c r="DA13" s="632"/>
      <c r="DB13" s="632"/>
      <c r="DC13" s="632"/>
      <c r="DD13" s="638">
        <v>638338</v>
      </c>
      <c r="DE13" s="630"/>
      <c r="DF13" s="630"/>
      <c r="DG13" s="630"/>
      <c r="DH13" s="630"/>
      <c r="DI13" s="630"/>
      <c r="DJ13" s="630"/>
      <c r="DK13" s="630"/>
      <c r="DL13" s="630"/>
      <c r="DM13" s="630"/>
      <c r="DN13" s="630"/>
      <c r="DO13" s="630"/>
      <c r="DP13" s="631"/>
      <c r="DQ13" s="638">
        <v>109212</v>
      </c>
      <c r="DR13" s="630"/>
      <c r="DS13" s="630"/>
      <c r="DT13" s="630"/>
      <c r="DU13" s="630"/>
      <c r="DV13" s="630"/>
      <c r="DW13" s="630"/>
      <c r="DX13" s="630"/>
      <c r="DY13" s="630"/>
      <c r="DZ13" s="630"/>
      <c r="EA13" s="630"/>
      <c r="EB13" s="630"/>
      <c r="EC13" s="639"/>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128</v>
      </c>
      <c r="AA14" s="632"/>
      <c r="AB14" s="632"/>
      <c r="AC14" s="632"/>
      <c r="AD14" s="633" t="s">
        <v>128</v>
      </c>
      <c r="AE14" s="633"/>
      <c r="AF14" s="633"/>
      <c r="AG14" s="633"/>
      <c r="AH14" s="633"/>
      <c r="AI14" s="633"/>
      <c r="AJ14" s="633"/>
      <c r="AK14" s="633"/>
      <c r="AL14" s="634" t="s">
        <v>128</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40740</v>
      </c>
      <c r="BH14" s="630"/>
      <c r="BI14" s="630"/>
      <c r="BJ14" s="630"/>
      <c r="BK14" s="630"/>
      <c r="BL14" s="630"/>
      <c r="BM14" s="630"/>
      <c r="BN14" s="631"/>
      <c r="BO14" s="632">
        <v>3.9</v>
      </c>
      <c r="BP14" s="632"/>
      <c r="BQ14" s="632"/>
      <c r="BR14" s="632"/>
      <c r="BS14" s="633" t="s">
        <v>128</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220118</v>
      </c>
      <c r="CS14" s="630"/>
      <c r="CT14" s="630"/>
      <c r="CU14" s="630"/>
      <c r="CV14" s="630"/>
      <c r="CW14" s="630"/>
      <c r="CX14" s="630"/>
      <c r="CY14" s="631"/>
      <c r="CZ14" s="632">
        <v>3.3</v>
      </c>
      <c r="DA14" s="632"/>
      <c r="DB14" s="632"/>
      <c r="DC14" s="632"/>
      <c r="DD14" s="638">
        <v>26847</v>
      </c>
      <c r="DE14" s="630"/>
      <c r="DF14" s="630"/>
      <c r="DG14" s="630"/>
      <c r="DH14" s="630"/>
      <c r="DI14" s="630"/>
      <c r="DJ14" s="630"/>
      <c r="DK14" s="630"/>
      <c r="DL14" s="630"/>
      <c r="DM14" s="630"/>
      <c r="DN14" s="630"/>
      <c r="DO14" s="630"/>
      <c r="DP14" s="631"/>
      <c r="DQ14" s="638">
        <v>194270</v>
      </c>
      <c r="DR14" s="630"/>
      <c r="DS14" s="630"/>
      <c r="DT14" s="630"/>
      <c r="DU14" s="630"/>
      <c r="DV14" s="630"/>
      <c r="DW14" s="630"/>
      <c r="DX14" s="630"/>
      <c r="DY14" s="630"/>
      <c r="DZ14" s="630"/>
      <c r="EA14" s="630"/>
      <c r="EB14" s="630"/>
      <c r="EC14" s="639"/>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128</v>
      </c>
      <c r="AE15" s="633"/>
      <c r="AF15" s="633"/>
      <c r="AG15" s="633"/>
      <c r="AH15" s="633"/>
      <c r="AI15" s="633"/>
      <c r="AJ15" s="633"/>
      <c r="AK15" s="633"/>
      <c r="AL15" s="634" t="s">
        <v>128</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33255</v>
      </c>
      <c r="BH15" s="630"/>
      <c r="BI15" s="630"/>
      <c r="BJ15" s="630"/>
      <c r="BK15" s="630"/>
      <c r="BL15" s="630"/>
      <c r="BM15" s="630"/>
      <c r="BN15" s="631"/>
      <c r="BO15" s="632">
        <v>3.2</v>
      </c>
      <c r="BP15" s="632"/>
      <c r="BQ15" s="632"/>
      <c r="BR15" s="632"/>
      <c r="BS15" s="633" t="s">
        <v>128</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970160</v>
      </c>
      <c r="CS15" s="630"/>
      <c r="CT15" s="630"/>
      <c r="CU15" s="630"/>
      <c r="CV15" s="630"/>
      <c r="CW15" s="630"/>
      <c r="CX15" s="630"/>
      <c r="CY15" s="631"/>
      <c r="CZ15" s="632">
        <v>14.3</v>
      </c>
      <c r="DA15" s="632"/>
      <c r="DB15" s="632"/>
      <c r="DC15" s="632"/>
      <c r="DD15" s="638">
        <v>61561</v>
      </c>
      <c r="DE15" s="630"/>
      <c r="DF15" s="630"/>
      <c r="DG15" s="630"/>
      <c r="DH15" s="630"/>
      <c r="DI15" s="630"/>
      <c r="DJ15" s="630"/>
      <c r="DK15" s="630"/>
      <c r="DL15" s="630"/>
      <c r="DM15" s="630"/>
      <c r="DN15" s="630"/>
      <c r="DO15" s="630"/>
      <c r="DP15" s="631"/>
      <c r="DQ15" s="638">
        <v>892229</v>
      </c>
      <c r="DR15" s="630"/>
      <c r="DS15" s="630"/>
      <c r="DT15" s="630"/>
      <c r="DU15" s="630"/>
      <c r="DV15" s="630"/>
      <c r="DW15" s="630"/>
      <c r="DX15" s="630"/>
      <c r="DY15" s="630"/>
      <c r="DZ15" s="630"/>
      <c r="EA15" s="630"/>
      <c r="EB15" s="630"/>
      <c r="EC15" s="639"/>
    </row>
    <row r="16" spans="2:143" ht="11.25" customHeight="1" x14ac:dyDescent="0.15">
      <c r="B16" s="626" t="s">
        <v>260</v>
      </c>
      <c r="C16" s="627"/>
      <c r="D16" s="627"/>
      <c r="E16" s="627"/>
      <c r="F16" s="627"/>
      <c r="G16" s="627"/>
      <c r="H16" s="627"/>
      <c r="I16" s="627"/>
      <c r="J16" s="627"/>
      <c r="K16" s="627"/>
      <c r="L16" s="627"/>
      <c r="M16" s="627"/>
      <c r="N16" s="627"/>
      <c r="O16" s="627"/>
      <c r="P16" s="627"/>
      <c r="Q16" s="628"/>
      <c r="R16" s="629">
        <v>5428</v>
      </c>
      <c r="S16" s="630"/>
      <c r="T16" s="630"/>
      <c r="U16" s="630"/>
      <c r="V16" s="630"/>
      <c r="W16" s="630"/>
      <c r="X16" s="630"/>
      <c r="Y16" s="631"/>
      <c r="Z16" s="632">
        <v>0.1</v>
      </c>
      <c r="AA16" s="632"/>
      <c r="AB16" s="632"/>
      <c r="AC16" s="632"/>
      <c r="AD16" s="633">
        <v>5428</v>
      </c>
      <c r="AE16" s="633"/>
      <c r="AF16" s="633"/>
      <c r="AG16" s="633"/>
      <c r="AH16" s="633"/>
      <c r="AI16" s="633"/>
      <c r="AJ16" s="633"/>
      <c r="AK16" s="633"/>
      <c r="AL16" s="634">
        <v>0.1</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v>57450</v>
      </c>
      <c r="CS16" s="630"/>
      <c r="CT16" s="630"/>
      <c r="CU16" s="630"/>
      <c r="CV16" s="630"/>
      <c r="CW16" s="630"/>
      <c r="CX16" s="630"/>
      <c r="CY16" s="631"/>
      <c r="CZ16" s="632">
        <v>0.8</v>
      </c>
      <c r="DA16" s="632"/>
      <c r="DB16" s="632"/>
      <c r="DC16" s="632"/>
      <c r="DD16" s="638" t="s">
        <v>128</v>
      </c>
      <c r="DE16" s="630"/>
      <c r="DF16" s="630"/>
      <c r="DG16" s="630"/>
      <c r="DH16" s="630"/>
      <c r="DI16" s="630"/>
      <c r="DJ16" s="630"/>
      <c r="DK16" s="630"/>
      <c r="DL16" s="630"/>
      <c r="DM16" s="630"/>
      <c r="DN16" s="630"/>
      <c r="DO16" s="630"/>
      <c r="DP16" s="631"/>
      <c r="DQ16" s="638">
        <v>6645</v>
      </c>
      <c r="DR16" s="630"/>
      <c r="DS16" s="630"/>
      <c r="DT16" s="630"/>
      <c r="DU16" s="630"/>
      <c r="DV16" s="630"/>
      <c r="DW16" s="630"/>
      <c r="DX16" s="630"/>
      <c r="DY16" s="630"/>
      <c r="DZ16" s="630"/>
      <c r="EA16" s="630"/>
      <c r="EB16" s="630"/>
      <c r="EC16" s="639"/>
    </row>
    <row r="17" spans="2:133" ht="11.25" customHeight="1" x14ac:dyDescent="0.15">
      <c r="B17" s="626" t="s">
        <v>263</v>
      </c>
      <c r="C17" s="627"/>
      <c r="D17" s="627"/>
      <c r="E17" s="627"/>
      <c r="F17" s="627"/>
      <c r="G17" s="627"/>
      <c r="H17" s="627"/>
      <c r="I17" s="627"/>
      <c r="J17" s="627"/>
      <c r="K17" s="627"/>
      <c r="L17" s="627"/>
      <c r="M17" s="627"/>
      <c r="N17" s="627"/>
      <c r="O17" s="627"/>
      <c r="P17" s="627"/>
      <c r="Q17" s="628"/>
      <c r="R17" s="629">
        <v>7350</v>
      </c>
      <c r="S17" s="630"/>
      <c r="T17" s="630"/>
      <c r="U17" s="630"/>
      <c r="V17" s="630"/>
      <c r="W17" s="630"/>
      <c r="X17" s="630"/>
      <c r="Y17" s="631"/>
      <c r="Z17" s="632">
        <v>0.1</v>
      </c>
      <c r="AA17" s="632"/>
      <c r="AB17" s="632"/>
      <c r="AC17" s="632"/>
      <c r="AD17" s="633">
        <v>7350</v>
      </c>
      <c r="AE17" s="633"/>
      <c r="AF17" s="633"/>
      <c r="AG17" s="633"/>
      <c r="AH17" s="633"/>
      <c r="AI17" s="633"/>
      <c r="AJ17" s="633"/>
      <c r="AK17" s="633"/>
      <c r="AL17" s="634">
        <v>0.2</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639304</v>
      </c>
      <c r="CS17" s="630"/>
      <c r="CT17" s="630"/>
      <c r="CU17" s="630"/>
      <c r="CV17" s="630"/>
      <c r="CW17" s="630"/>
      <c r="CX17" s="630"/>
      <c r="CY17" s="631"/>
      <c r="CZ17" s="632">
        <v>9.4</v>
      </c>
      <c r="DA17" s="632"/>
      <c r="DB17" s="632"/>
      <c r="DC17" s="632"/>
      <c r="DD17" s="638" t="s">
        <v>128</v>
      </c>
      <c r="DE17" s="630"/>
      <c r="DF17" s="630"/>
      <c r="DG17" s="630"/>
      <c r="DH17" s="630"/>
      <c r="DI17" s="630"/>
      <c r="DJ17" s="630"/>
      <c r="DK17" s="630"/>
      <c r="DL17" s="630"/>
      <c r="DM17" s="630"/>
      <c r="DN17" s="630"/>
      <c r="DO17" s="630"/>
      <c r="DP17" s="631"/>
      <c r="DQ17" s="638">
        <v>618491</v>
      </c>
      <c r="DR17" s="630"/>
      <c r="DS17" s="630"/>
      <c r="DT17" s="630"/>
      <c r="DU17" s="630"/>
      <c r="DV17" s="630"/>
      <c r="DW17" s="630"/>
      <c r="DX17" s="630"/>
      <c r="DY17" s="630"/>
      <c r="DZ17" s="630"/>
      <c r="EA17" s="630"/>
      <c r="EB17" s="630"/>
      <c r="EC17" s="639"/>
    </row>
    <row r="18" spans="2:133" ht="11.25" customHeight="1" x14ac:dyDescent="0.15">
      <c r="B18" s="626" t="s">
        <v>266</v>
      </c>
      <c r="C18" s="627"/>
      <c r="D18" s="627"/>
      <c r="E18" s="627"/>
      <c r="F18" s="627"/>
      <c r="G18" s="627"/>
      <c r="H18" s="627"/>
      <c r="I18" s="627"/>
      <c r="J18" s="627"/>
      <c r="K18" s="627"/>
      <c r="L18" s="627"/>
      <c r="M18" s="627"/>
      <c r="N18" s="627"/>
      <c r="O18" s="627"/>
      <c r="P18" s="627"/>
      <c r="Q18" s="628"/>
      <c r="R18" s="629">
        <v>20143</v>
      </c>
      <c r="S18" s="630"/>
      <c r="T18" s="630"/>
      <c r="U18" s="630"/>
      <c r="V18" s="630"/>
      <c r="W18" s="630"/>
      <c r="X18" s="630"/>
      <c r="Y18" s="631"/>
      <c r="Z18" s="632">
        <v>0.3</v>
      </c>
      <c r="AA18" s="632"/>
      <c r="AB18" s="632"/>
      <c r="AC18" s="632"/>
      <c r="AD18" s="633">
        <v>20143</v>
      </c>
      <c r="AE18" s="633"/>
      <c r="AF18" s="633"/>
      <c r="AG18" s="633"/>
      <c r="AH18" s="633"/>
      <c r="AI18" s="633"/>
      <c r="AJ18" s="633"/>
      <c r="AK18" s="633"/>
      <c r="AL18" s="634">
        <v>0.60000002384185791</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15">
      <c r="B19" s="626" t="s">
        <v>269</v>
      </c>
      <c r="C19" s="627"/>
      <c r="D19" s="627"/>
      <c r="E19" s="627"/>
      <c r="F19" s="627"/>
      <c r="G19" s="627"/>
      <c r="H19" s="627"/>
      <c r="I19" s="627"/>
      <c r="J19" s="627"/>
      <c r="K19" s="627"/>
      <c r="L19" s="627"/>
      <c r="M19" s="627"/>
      <c r="N19" s="627"/>
      <c r="O19" s="627"/>
      <c r="P19" s="627"/>
      <c r="Q19" s="628"/>
      <c r="R19" s="629">
        <v>3843</v>
      </c>
      <c r="S19" s="630"/>
      <c r="T19" s="630"/>
      <c r="U19" s="630"/>
      <c r="V19" s="630"/>
      <c r="W19" s="630"/>
      <c r="X19" s="630"/>
      <c r="Y19" s="631"/>
      <c r="Z19" s="632">
        <v>0.1</v>
      </c>
      <c r="AA19" s="632"/>
      <c r="AB19" s="632"/>
      <c r="AC19" s="632"/>
      <c r="AD19" s="633">
        <v>3843</v>
      </c>
      <c r="AE19" s="633"/>
      <c r="AF19" s="633"/>
      <c r="AG19" s="633"/>
      <c r="AH19" s="633"/>
      <c r="AI19" s="633"/>
      <c r="AJ19" s="633"/>
      <c r="AK19" s="633"/>
      <c r="AL19" s="634">
        <v>0.1</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32" t="s">
        <v>128</v>
      </c>
      <c r="BP19" s="632"/>
      <c r="BQ19" s="632"/>
      <c r="BR19" s="632"/>
      <c r="BS19" s="633" t="s">
        <v>128</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x14ac:dyDescent="0.15">
      <c r="B20" s="626" t="s">
        <v>272</v>
      </c>
      <c r="C20" s="627"/>
      <c r="D20" s="627"/>
      <c r="E20" s="627"/>
      <c r="F20" s="627"/>
      <c r="G20" s="627"/>
      <c r="H20" s="627"/>
      <c r="I20" s="627"/>
      <c r="J20" s="627"/>
      <c r="K20" s="627"/>
      <c r="L20" s="627"/>
      <c r="M20" s="627"/>
      <c r="N20" s="627"/>
      <c r="O20" s="627"/>
      <c r="P20" s="627"/>
      <c r="Q20" s="628"/>
      <c r="R20" s="629">
        <v>1868</v>
      </c>
      <c r="S20" s="630"/>
      <c r="T20" s="630"/>
      <c r="U20" s="630"/>
      <c r="V20" s="630"/>
      <c r="W20" s="630"/>
      <c r="X20" s="630"/>
      <c r="Y20" s="631"/>
      <c r="Z20" s="632">
        <v>0</v>
      </c>
      <c r="AA20" s="632"/>
      <c r="AB20" s="632"/>
      <c r="AC20" s="632"/>
      <c r="AD20" s="633">
        <v>1868</v>
      </c>
      <c r="AE20" s="633"/>
      <c r="AF20" s="633"/>
      <c r="AG20" s="633"/>
      <c r="AH20" s="633"/>
      <c r="AI20" s="633"/>
      <c r="AJ20" s="633"/>
      <c r="AK20" s="633"/>
      <c r="AL20" s="634">
        <v>0.1</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t="s">
        <v>128</v>
      </c>
      <c r="BH20" s="630"/>
      <c r="BI20" s="630"/>
      <c r="BJ20" s="630"/>
      <c r="BK20" s="630"/>
      <c r="BL20" s="630"/>
      <c r="BM20" s="630"/>
      <c r="BN20" s="631"/>
      <c r="BO20" s="632" t="s">
        <v>128</v>
      </c>
      <c r="BP20" s="632"/>
      <c r="BQ20" s="632"/>
      <c r="BR20" s="632"/>
      <c r="BS20" s="633" t="s">
        <v>128</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6767391</v>
      </c>
      <c r="CS20" s="630"/>
      <c r="CT20" s="630"/>
      <c r="CU20" s="630"/>
      <c r="CV20" s="630"/>
      <c r="CW20" s="630"/>
      <c r="CX20" s="630"/>
      <c r="CY20" s="631"/>
      <c r="CZ20" s="632">
        <v>100</v>
      </c>
      <c r="DA20" s="632"/>
      <c r="DB20" s="632"/>
      <c r="DC20" s="632"/>
      <c r="DD20" s="638">
        <v>1268439</v>
      </c>
      <c r="DE20" s="630"/>
      <c r="DF20" s="630"/>
      <c r="DG20" s="630"/>
      <c r="DH20" s="630"/>
      <c r="DI20" s="630"/>
      <c r="DJ20" s="630"/>
      <c r="DK20" s="630"/>
      <c r="DL20" s="630"/>
      <c r="DM20" s="630"/>
      <c r="DN20" s="630"/>
      <c r="DO20" s="630"/>
      <c r="DP20" s="631"/>
      <c r="DQ20" s="638">
        <v>3968188</v>
      </c>
      <c r="DR20" s="630"/>
      <c r="DS20" s="630"/>
      <c r="DT20" s="630"/>
      <c r="DU20" s="630"/>
      <c r="DV20" s="630"/>
      <c r="DW20" s="630"/>
      <c r="DX20" s="630"/>
      <c r="DY20" s="630"/>
      <c r="DZ20" s="630"/>
      <c r="EA20" s="630"/>
      <c r="EB20" s="630"/>
      <c r="EC20" s="639"/>
    </row>
    <row r="21" spans="2:133" ht="11.25" customHeight="1" x14ac:dyDescent="0.15">
      <c r="B21" s="626" t="s">
        <v>275</v>
      </c>
      <c r="C21" s="627"/>
      <c r="D21" s="627"/>
      <c r="E21" s="627"/>
      <c r="F21" s="627"/>
      <c r="G21" s="627"/>
      <c r="H21" s="627"/>
      <c r="I21" s="627"/>
      <c r="J21" s="627"/>
      <c r="K21" s="627"/>
      <c r="L21" s="627"/>
      <c r="M21" s="627"/>
      <c r="N21" s="627"/>
      <c r="O21" s="627"/>
      <c r="P21" s="627"/>
      <c r="Q21" s="628"/>
      <c r="R21" s="629">
        <v>561</v>
      </c>
      <c r="S21" s="630"/>
      <c r="T21" s="630"/>
      <c r="U21" s="630"/>
      <c r="V21" s="630"/>
      <c r="W21" s="630"/>
      <c r="X21" s="630"/>
      <c r="Y21" s="631"/>
      <c r="Z21" s="632">
        <v>0</v>
      </c>
      <c r="AA21" s="632"/>
      <c r="AB21" s="632"/>
      <c r="AC21" s="632"/>
      <c r="AD21" s="633">
        <v>561</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t="s">
        <v>128</v>
      </c>
      <c r="BH21" s="630"/>
      <c r="BI21" s="630"/>
      <c r="BJ21" s="630"/>
      <c r="BK21" s="630"/>
      <c r="BL21" s="630"/>
      <c r="BM21" s="630"/>
      <c r="BN21" s="631"/>
      <c r="BO21" s="632" t="s">
        <v>128</v>
      </c>
      <c r="BP21" s="632"/>
      <c r="BQ21" s="632"/>
      <c r="BR21" s="632"/>
      <c r="BS21" s="633" t="s">
        <v>128</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277</v>
      </c>
      <c r="C22" s="668"/>
      <c r="D22" s="668"/>
      <c r="E22" s="668"/>
      <c r="F22" s="668"/>
      <c r="G22" s="668"/>
      <c r="H22" s="668"/>
      <c r="I22" s="668"/>
      <c r="J22" s="668"/>
      <c r="K22" s="668"/>
      <c r="L22" s="668"/>
      <c r="M22" s="668"/>
      <c r="N22" s="668"/>
      <c r="O22" s="668"/>
      <c r="P22" s="668"/>
      <c r="Q22" s="669"/>
      <c r="R22" s="629">
        <v>13871</v>
      </c>
      <c r="S22" s="630"/>
      <c r="T22" s="630"/>
      <c r="U22" s="630"/>
      <c r="V22" s="630"/>
      <c r="W22" s="630"/>
      <c r="X22" s="630"/>
      <c r="Y22" s="631"/>
      <c r="Z22" s="632">
        <v>0.2</v>
      </c>
      <c r="AA22" s="632"/>
      <c r="AB22" s="632"/>
      <c r="AC22" s="632"/>
      <c r="AD22" s="633">
        <v>13871</v>
      </c>
      <c r="AE22" s="633"/>
      <c r="AF22" s="633"/>
      <c r="AG22" s="633"/>
      <c r="AH22" s="633"/>
      <c r="AI22" s="633"/>
      <c r="AJ22" s="633"/>
      <c r="AK22" s="633"/>
      <c r="AL22" s="634">
        <v>0.40000000596046448</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280</v>
      </c>
      <c r="C23" s="627"/>
      <c r="D23" s="627"/>
      <c r="E23" s="627"/>
      <c r="F23" s="627"/>
      <c r="G23" s="627"/>
      <c r="H23" s="627"/>
      <c r="I23" s="627"/>
      <c r="J23" s="627"/>
      <c r="K23" s="627"/>
      <c r="L23" s="627"/>
      <c r="M23" s="627"/>
      <c r="N23" s="627"/>
      <c r="O23" s="627"/>
      <c r="P23" s="627"/>
      <c r="Q23" s="628"/>
      <c r="R23" s="629">
        <v>2536711</v>
      </c>
      <c r="S23" s="630"/>
      <c r="T23" s="630"/>
      <c r="U23" s="630"/>
      <c r="V23" s="630"/>
      <c r="W23" s="630"/>
      <c r="X23" s="630"/>
      <c r="Y23" s="631"/>
      <c r="Z23" s="632">
        <v>35.799999999999997</v>
      </c>
      <c r="AA23" s="632"/>
      <c r="AB23" s="632"/>
      <c r="AC23" s="632"/>
      <c r="AD23" s="633">
        <v>2272649</v>
      </c>
      <c r="AE23" s="633"/>
      <c r="AF23" s="633"/>
      <c r="AG23" s="633"/>
      <c r="AH23" s="633"/>
      <c r="AI23" s="633"/>
      <c r="AJ23" s="633"/>
      <c r="AK23" s="633"/>
      <c r="AL23" s="634">
        <v>62.4</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t="s">
        <v>128</v>
      </c>
      <c r="BH23" s="630"/>
      <c r="BI23" s="630"/>
      <c r="BJ23" s="630"/>
      <c r="BK23" s="630"/>
      <c r="BL23" s="630"/>
      <c r="BM23" s="630"/>
      <c r="BN23" s="631"/>
      <c r="BO23" s="632" t="s">
        <v>128</v>
      </c>
      <c r="BP23" s="632"/>
      <c r="BQ23" s="632"/>
      <c r="BR23" s="632"/>
      <c r="BS23" s="633" t="s">
        <v>128</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0" t="s">
        <v>285</v>
      </c>
      <c r="DM23" s="661"/>
      <c r="DN23" s="661"/>
      <c r="DO23" s="661"/>
      <c r="DP23" s="661"/>
      <c r="DQ23" s="661"/>
      <c r="DR23" s="661"/>
      <c r="DS23" s="661"/>
      <c r="DT23" s="661"/>
      <c r="DU23" s="661"/>
      <c r="DV23" s="662"/>
      <c r="DW23" s="611" t="s">
        <v>286</v>
      </c>
      <c r="DX23" s="612"/>
      <c r="DY23" s="612"/>
      <c r="DZ23" s="612"/>
      <c r="EA23" s="612"/>
      <c r="EB23" s="612"/>
      <c r="EC23" s="613"/>
    </row>
    <row r="24" spans="2:133" ht="11.25" customHeight="1" x14ac:dyDescent="0.15">
      <c r="B24" s="626" t="s">
        <v>287</v>
      </c>
      <c r="C24" s="627"/>
      <c r="D24" s="627"/>
      <c r="E24" s="627"/>
      <c r="F24" s="627"/>
      <c r="G24" s="627"/>
      <c r="H24" s="627"/>
      <c r="I24" s="627"/>
      <c r="J24" s="627"/>
      <c r="K24" s="627"/>
      <c r="L24" s="627"/>
      <c r="M24" s="627"/>
      <c r="N24" s="627"/>
      <c r="O24" s="627"/>
      <c r="P24" s="627"/>
      <c r="Q24" s="628"/>
      <c r="R24" s="629">
        <v>2272649</v>
      </c>
      <c r="S24" s="630"/>
      <c r="T24" s="630"/>
      <c r="U24" s="630"/>
      <c r="V24" s="630"/>
      <c r="W24" s="630"/>
      <c r="X24" s="630"/>
      <c r="Y24" s="631"/>
      <c r="Z24" s="632">
        <v>32.1</v>
      </c>
      <c r="AA24" s="632"/>
      <c r="AB24" s="632"/>
      <c r="AC24" s="632"/>
      <c r="AD24" s="633">
        <v>2272649</v>
      </c>
      <c r="AE24" s="633"/>
      <c r="AF24" s="633"/>
      <c r="AG24" s="633"/>
      <c r="AH24" s="633"/>
      <c r="AI24" s="633"/>
      <c r="AJ24" s="633"/>
      <c r="AK24" s="633"/>
      <c r="AL24" s="634">
        <v>62.4</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2116733</v>
      </c>
      <c r="CS24" s="619"/>
      <c r="CT24" s="619"/>
      <c r="CU24" s="619"/>
      <c r="CV24" s="619"/>
      <c r="CW24" s="619"/>
      <c r="CX24" s="619"/>
      <c r="CY24" s="620"/>
      <c r="CZ24" s="623">
        <v>31.3</v>
      </c>
      <c r="DA24" s="624"/>
      <c r="DB24" s="624"/>
      <c r="DC24" s="643"/>
      <c r="DD24" s="670">
        <v>1427663</v>
      </c>
      <c r="DE24" s="619"/>
      <c r="DF24" s="619"/>
      <c r="DG24" s="619"/>
      <c r="DH24" s="619"/>
      <c r="DI24" s="619"/>
      <c r="DJ24" s="619"/>
      <c r="DK24" s="620"/>
      <c r="DL24" s="670">
        <v>1394402</v>
      </c>
      <c r="DM24" s="619"/>
      <c r="DN24" s="619"/>
      <c r="DO24" s="619"/>
      <c r="DP24" s="619"/>
      <c r="DQ24" s="619"/>
      <c r="DR24" s="619"/>
      <c r="DS24" s="619"/>
      <c r="DT24" s="619"/>
      <c r="DU24" s="619"/>
      <c r="DV24" s="620"/>
      <c r="DW24" s="623">
        <v>37.200000000000003</v>
      </c>
      <c r="DX24" s="624"/>
      <c r="DY24" s="624"/>
      <c r="DZ24" s="624"/>
      <c r="EA24" s="624"/>
      <c r="EB24" s="624"/>
      <c r="EC24" s="625"/>
    </row>
    <row r="25" spans="2:133" ht="11.25" customHeight="1" x14ac:dyDescent="0.15">
      <c r="B25" s="626" t="s">
        <v>290</v>
      </c>
      <c r="C25" s="627"/>
      <c r="D25" s="627"/>
      <c r="E25" s="627"/>
      <c r="F25" s="627"/>
      <c r="G25" s="627"/>
      <c r="H25" s="627"/>
      <c r="I25" s="627"/>
      <c r="J25" s="627"/>
      <c r="K25" s="627"/>
      <c r="L25" s="627"/>
      <c r="M25" s="627"/>
      <c r="N25" s="627"/>
      <c r="O25" s="627"/>
      <c r="P25" s="627"/>
      <c r="Q25" s="628"/>
      <c r="R25" s="629">
        <v>264062</v>
      </c>
      <c r="S25" s="630"/>
      <c r="T25" s="630"/>
      <c r="U25" s="630"/>
      <c r="V25" s="630"/>
      <c r="W25" s="630"/>
      <c r="X25" s="630"/>
      <c r="Y25" s="631"/>
      <c r="Z25" s="632">
        <v>3.7</v>
      </c>
      <c r="AA25" s="632"/>
      <c r="AB25" s="632"/>
      <c r="AC25" s="632"/>
      <c r="AD25" s="633" t="s">
        <v>128</v>
      </c>
      <c r="AE25" s="633"/>
      <c r="AF25" s="633"/>
      <c r="AG25" s="633"/>
      <c r="AH25" s="633"/>
      <c r="AI25" s="633"/>
      <c r="AJ25" s="633"/>
      <c r="AK25" s="633"/>
      <c r="AL25" s="634" t="s">
        <v>128</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292</v>
      </c>
      <c r="CE25" s="645"/>
      <c r="CF25" s="645"/>
      <c r="CG25" s="645"/>
      <c r="CH25" s="645"/>
      <c r="CI25" s="645"/>
      <c r="CJ25" s="645"/>
      <c r="CK25" s="645"/>
      <c r="CL25" s="645"/>
      <c r="CM25" s="645"/>
      <c r="CN25" s="645"/>
      <c r="CO25" s="645"/>
      <c r="CP25" s="645"/>
      <c r="CQ25" s="646"/>
      <c r="CR25" s="629">
        <v>687219</v>
      </c>
      <c r="CS25" s="663"/>
      <c r="CT25" s="663"/>
      <c r="CU25" s="663"/>
      <c r="CV25" s="663"/>
      <c r="CW25" s="663"/>
      <c r="CX25" s="663"/>
      <c r="CY25" s="664"/>
      <c r="CZ25" s="634">
        <v>10.199999999999999</v>
      </c>
      <c r="DA25" s="665"/>
      <c r="DB25" s="665"/>
      <c r="DC25" s="671"/>
      <c r="DD25" s="638">
        <v>652166</v>
      </c>
      <c r="DE25" s="663"/>
      <c r="DF25" s="663"/>
      <c r="DG25" s="663"/>
      <c r="DH25" s="663"/>
      <c r="DI25" s="663"/>
      <c r="DJ25" s="663"/>
      <c r="DK25" s="664"/>
      <c r="DL25" s="638">
        <v>625490</v>
      </c>
      <c r="DM25" s="663"/>
      <c r="DN25" s="663"/>
      <c r="DO25" s="663"/>
      <c r="DP25" s="663"/>
      <c r="DQ25" s="663"/>
      <c r="DR25" s="663"/>
      <c r="DS25" s="663"/>
      <c r="DT25" s="663"/>
      <c r="DU25" s="663"/>
      <c r="DV25" s="664"/>
      <c r="DW25" s="634">
        <v>16.7</v>
      </c>
      <c r="DX25" s="665"/>
      <c r="DY25" s="665"/>
      <c r="DZ25" s="665"/>
      <c r="EA25" s="665"/>
      <c r="EB25" s="665"/>
      <c r="EC25" s="666"/>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32" t="s">
        <v>128</v>
      </c>
      <c r="AA26" s="632"/>
      <c r="AB26" s="632"/>
      <c r="AC26" s="632"/>
      <c r="AD26" s="633" t="s">
        <v>128</v>
      </c>
      <c r="AE26" s="633"/>
      <c r="AF26" s="633"/>
      <c r="AG26" s="633"/>
      <c r="AH26" s="633"/>
      <c r="AI26" s="633"/>
      <c r="AJ26" s="633"/>
      <c r="AK26" s="633"/>
      <c r="AL26" s="634" t="s">
        <v>128</v>
      </c>
      <c r="AM26" s="635"/>
      <c r="AN26" s="635"/>
      <c r="AO26" s="636"/>
      <c r="AP26" s="648" t="s">
        <v>294</v>
      </c>
      <c r="AQ26" s="672"/>
      <c r="AR26" s="672"/>
      <c r="AS26" s="672"/>
      <c r="AT26" s="672"/>
      <c r="AU26" s="672"/>
      <c r="AV26" s="672"/>
      <c r="AW26" s="672"/>
      <c r="AX26" s="672"/>
      <c r="AY26" s="672"/>
      <c r="AZ26" s="672"/>
      <c r="BA26" s="672"/>
      <c r="BB26" s="672"/>
      <c r="BC26" s="672"/>
      <c r="BD26" s="672"/>
      <c r="BE26" s="672"/>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295</v>
      </c>
      <c r="CE26" s="645"/>
      <c r="CF26" s="645"/>
      <c r="CG26" s="645"/>
      <c r="CH26" s="645"/>
      <c r="CI26" s="645"/>
      <c r="CJ26" s="645"/>
      <c r="CK26" s="645"/>
      <c r="CL26" s="645"/>
      <c r="CM26" s="645"/>
      <c r="CN26" s="645"/>
      <c r="CO26" s="645"/>
      <c r="CP26" s="645"/>
      <c r="CQ26" s="646"/>
      <c r="CR26" s="629">
        <v>380458</v>
      </c>
      <c r="CS26" s="630"/>
      <c r="CT26" s="630"/>
      <c r="CU26" s="630"/>
      <c r="CV26" s="630"/>
      <c r="CW26" s="630"/>
      <c r="CX26" s="630"/>
      <c r="CY26" s="631"/>
      <c r="CZ26" s="634">
        <v>5.6</v>
      </c>
      <c r="DA26" s="665"/>
      <c r="DB26" s="665"/>
      <c r="DC26" s="671"/>
      <c r="DD26" s="638">
        <v>380458</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5"/>
      <c r="DY26" s="665"/>
      <c r="DZ26" s="665"/>
      <c r="EA26" s="665"/>
      <c r="EB26" s="665"/>
      <c r="EC26" s="666"/>
    </row>
    <row r="27" spans="2:133" ht="11.25" customHeight="1" x14ac:dyDescent="0.15">
      <c r="B27" s="626" t="s">
        <v>296</v>
      </c>
      <c r="C27" s="627"/>
      <c r="D27" s="627"/>
      <c r="E27" s="627"/>
      <c r="F27" s="627"/>
      <c r="G27" s="627"/>
      <c r="H27" s="627"/>
      <c r="I27" s="627"/>
      <c r="J27" s="627"/>
      <c r="K27" s="627"/>
      <c r="L27" s="627"/>
      <c r="M27" s="627"/>
      <c r="N27" s="627"/>
      <c r="O27" s="627"/>
      <c r="P27" s="627"/>
      <c r="Q27" s="628"/>
      <c r="R27" s="629">
        <v>3897835</v>
      </c>
      <c r="S27" s="630"/>
      <c r="T27" s="630"/>
      <c r="U27" s="630"/>
      <c r="V27" s="630"/>
      <c r="W27" s="630"/>
      <c r="X27" s="630"/>
      <c r="Y27" s="631"/>
      <c r="Z27" s="632">
        <v>55</v>
      </c>
      <c r="AA27" s="632"/>
      <c r="AB27" s="632"/>
      <c r="AC27" s="632"/>
      <c r="AD27" s="633">
        <v>3633773</v>
      </c>
      <c r="AE27" s="633"/>
      <c r="AF27" s="633"/>
      <c r="AG27" s="633"/>
      <c r="AH27" s="633"/>
      <c r="AI27" s="633"/>
      <c r="AJ27" s="633"/>
      <c r="AK27" s="633"/>
      <c r="AL27" s="634">
        <v>99.800003051757813</v>
      </c>
      <c r="AM27" s="635"/>
      <c r="AN27" s="635"/>
      <c r="AO27" s="636"/>
      <c r="AP27" s="626" t="s">
        <v>297</v>
      </c>
      <c r="AQ27" s="627"/>
      <c r="AR27" s="627"/>
      <c r="AS27" s="627"/>
      <c r="AT27" s="627"/>
      <c r="AU27" s="627"/>
      <c r="AV27" s="627"/>
      <c r="AW27" s="627"/>
      <c r="AX27" s="627"/>
      <c r="AY27" s="627"/>
      <c r="AZ27" s="627"/>
      <c r="BA27" s="627"/>
      <c r="BB27" s="627"/>
      <c r="BC27" s="627"/>
      <c r="BD27" s="627"/>
      <c r="BE27" s="627"/>
      <c r="BF27" s="628"/>
      <c r="BG27" s="629">
        <v>1032169</v>
      </c>
      <c r="BH27" s="630"/>
      <c r="BI27" s="630"/>
      <c r="BJ27" s="630"/>
      <c r="BK27" s="630"/>
      <c r="BL27" s="630"/>
      <c r="BM27" s="630"/>
      <c r="BN27" s="631"/>
      <c r="BO27" s="632">
        <v>100</v>
      </c>
      <c r="BP27" s="632"/>
      <c r="BQ27" s="632"/>
      <c r="BR27" s="632"/>
      <c r="BS27" s="633" t="s">
        <v>128</v>
      </c>
      <c r="BT27" s="633"/>
      <c r="BU27" s="633"/>
      <c r="BV27" s="633"/>
      <c r="BW27" s="633"/>
      <c r="BX27" s="633"/>
      <c r="BY27" s="633"/>
      <c r="BZ27" s="633"/>
      <c r="CA27" s="633"/>
      <c r="CB27" s="637"/>
      <c r="CD27" s="644" t="s">
        <v>298</v>
      </c>
      <c r="CE27" s="645"/>
      <c r="CF27" s="645"/>
      <c r="CG27" s="645"/>
      <c r="CH27" s="645"/>
      <c r="CI27" s="645"/>
      <c r="CJ27" s="645"/>
      <c r="CK27" s="645"/>
      <c r="CL27" s="645"/>
      <c r="CM27" s="645"/>
      <c r="CN27" s="645"/>
      <c r="CO27" s="645"/>
      <c r="CP27" s="645"/>
      <c r="CQ27" s="646"/>
      <c r="CR27" s="629">
        <v>790210</v>
      </c>
      <c r="CS27" s="663"/>
      <c r="CT27" s="663"/>
      <c r="CU27" s="663"/>
      <c r="CV27" s="663"/>
      <c r="CW27" s="663"/>
      <c r="CX27" s="663"/>
      <c r="CY27" s="664"/>
      <c r="CZ27" s="634">
        <v>11.7</v>
      </c>
      <c r="DA27" s="665"/>
      <c r="DB27" s="665"/>
      <c r="DC27" s="671"/>
      <c r="DD27" s="638">
        <v>157006</v>
      </c>
      <c r="DE27" s="663"/>
      <c r="DF27" s="663"/>
      <c r="DG27" s="663"/>
      <c r="DH27" s="663"/>
      <c r="DI27" s="663"/>
      <c r="DJ27" s="663"/>
      <c r="DK27" s="664"/>
      <c r="DL27" s="638">
        <v>150421</v>
      </c>
      <c r="DM27" s="663"/>
      <c r="DN27" s="663"/>
      <c r="DO27" s="663"/>
      <c r="DP27" s="663"/>
      <c r="DQ27" s="663"/>
      <c r="DR27" s="663"/>
      <c r="DS27" s="663"/>
      <c r="DT27" s="663"/>
      <c r="DU27" s="663"/>
      <c r="DV27" s="664"/>
      <c r="DW27" s="634">
        <v>4</v>
      </c>
      <c r="DX27" s="665"/>
      <c r="DY27" s="665"/>
      <c r="DZ27" s="665"/>
      <c r="EA27" s="665"/>
      <c r="EB27" s="665"/>
      <c r="EC27" s="666"/>
    </row>
    <row r="28" spans="2:133" ht="11.25" customHeight="1" x14ac:dyDescent="0.15">
      <c r="B28" s="626" t="s">
        <v>299</v>
      </c>
      <c r="C28" s="627"/>
      <c r="D28" s="627"/>
      <c r="E28" s="627"/>
      <c r="F28" s="627"/>
      <c r="G28" s="627"/>
      <c r="H28" s="627"/>
      <c r="I28" s="627"/>
      <c r="J28" s="627"/>
      <c r="K28" s="627"/>
      <c r="L28" s="627"/>
      <c r="M28" s="627"/>
      <c r="N28" s="627"/>
      <c r="O28" s="627"/>
      <c r="P28" s="627"/>
      <c r="Q28" s="628"/>
      <c r="R28" s="629">
        <v>853</v>
      </c>
      <c r="S28" s="630"/>
      <c r="T28" s="630"/>
      <c r="U28" s="630"/>
      <c r="V28" s="630"/>
      <c r="W28" s="630"/>
      <c r="X28" s="630"/>
      <c r="Y28" s="631"/>
      <c r="Z28" s="632">
        <v>0</v>
      </c>
      <c r="AA28" s="632"/>
      <c r="AB28" s="632"/>
      <c r="AC28" s="632"/>
      <c r="AD28" s="633">
        <v>853</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300</v>
      </c>
      <c r="CE28" s="645"/>
      <c r="CF28" s="645"/>
      <c r="CG28" s="645"/>
      <c r="CH28" s="645"/>
      <c r="CI28" s="645"/>
      <c r="CJ28" s="645"/>
      <c r="CK28" s="645"/>
      <c r="CL28" s="645"/>
      <c r="CM28" s="645"/>
      <c r="CN28" s="645"/>
      <c r="CO28" s="645"/>
      <c r="CP28" s="645"/>
      <c r="CQ28" s="646"/>
      <c r="CR28" s="629">
        <v>639304</v>
      </c>
      <c r="CS28" s="630"/>
      <c r="CT28" s="630"/>
      <c r="CU28" s="630"/>
      <c r="CV28" s="630"/>
      <c r="CW28" s="630"/>
      <c r="CX28" s="630"/>
      <c r="CY28" s="631"/>
      <c r="CZ28" s="634">
        <v>9.4</v>
      </c>
      <c r="DA28" s="665"/>
      <c r="DB28" s="665"/>
      <c r="DC28" s="671"/>
      <c r="DD28" s="638">
        <v>618491</v>
      </c>
      <c r="DE28" s="630"/>
      <c r="DF28" s="630"/>
      <c r="DG28" s="630"/>
      <c r="DH28" s="630"/>
      <c r="DI28" s="630"/>
      <c r="DJ28" s="630"/>
      <c r="DK28" s="631"/>
      <c r="DL28" s="638">
        <v>618491</v>
      </c>
      <c r="DM28" s="630"/>
      <c r="DN28" s="630"/>
      <c r="DO28" s="630"/>
      <c r="DP28" s="630"/>
      <c r="DQ28" s="630"/>
      <c r="DR28" s="630"/>
      <c r="DS28" s="630"/>
      <c r="DT28" s="630"/>
      <c r="DU28" s="630"/>
      <c r="DV28" s="631"/>
      <c r="DW28" s="634">
        <v>16.5</v>
      </c>
      <c r="DX28" s="665"/>
      <c r="DY28" s="665"/>
      <c r="DZ28" s="665"/>
      <c r="EA28" s="665"/>
      <c r="EB28" s="665"/>
      <c r="EC28" s="666"/>
    </row>
    <row r="29" spans="2:133" ht="11.25" customHeight="1" x14ac:dyDescent="0.15">
      <c r="B29" s="626" t="s">
        <v>301</v>
      </c>
      <c r="C29" s="627"/>
      <c r="D29" s="627"/>
      <c r="E29" s="627"/>
      <c r="F29" s="627"/>
      <c r="G29" s="627"/>
      <c r="H29" s="627"/>
      <c r="I29" s="627"/>
      <c r="J29" s="627"/>
      <c r="K29" s="627"/>
      <c r="L29" s="627"/>
      <c r="M29" s="627"/>
      <c r="N29" s="627"/>
      <c r="O29" s="627"/>
      <c r="P29" s="627"/>
      <c r="Q29" s="628"/>
      <c r="R29" s="629">
        <v>13336</v>
      </c>
      <c r="S29" s="630"/>
      <c r="T29" s="630"/>
      <c r="U29" s="630"/>
      <c r="V29" s="630"/>
      <c r="W29" s="630"/>
      <c r="X29" s="630"/>
      <c r="Y29" s="631"/>
      <c r="Z29" s="632">
        <v>0.2</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302</v>
      </c>
      <c r="CE29" s="679"/>
      <c r="CF29" s="644" t="s">
        <v>69</v>
      </c>
      <c r="CG29" s="645"/>
      <c r="CH29" s="645"/>
      <c r="CI29" s="645"/>
      <c r="CJ29" s="645"/>
      <c r="CK29" s="645"/>
      <c r="CL29" s="645"/>
      <c r="CM29" s="645"/>
      <c r="CN29" s="645"/>
      <c r="CO29" s="645"/>
      <c r="CP29" s="645"/>
      <c r="CQ29" s="646"/>
      <c r="CR29" s="629">
        <v>639304</v>
      </c>
      <c r="CS29" s="663"/>
      <c r="CT29" s="663"/>
      <c r="CU29" s="663"/>
      <c r="CV29" s="663"/>
      <c r="CW29" s="663"/>
      <c r="CX29" s="663"/>
      <c r="CY29" s="664"/>
      <c r="CZ29" s="634">
        <v>9.4</v>
      </c>
      <c r="DA29" s="665"/>
      <c r="DB29" s="665"/>
      <c r="DC29" s="671"/>
      <c r="DD29" s="638">
        <v>618491</v>
      </c>
      <c r="DE29" s="663"/>
      <c r="DF29" s="663"/>
      <c r="DG29" s="663"/>
      <c r="DH29" s="663"/>
      <c r="DI29" s="663"/>
      <c r="DJ29" s="663"/>
      <c r="DK29" s="664"/>
      <c r="DL29" s="638">
        <v>618491</v>
      </c>
      <c r="DM29" s="663"/>
      <c r="DN29" s="663"/>
      <c r="DO29" s="663"/>
      <c r="DP29" s="663"/>
      <c r="DQ29" s="663"/>
      <c r="DR29" s="663"/>
      <c r="DS29" s="663"/>
      <c r="DT29" s="663"/>
      <c r="DU29" s="663"/>
      <c r="DV29" s="664"/>
      <c r="DW29" s="634">
        <v>16.5</v>
      </c>
      <c r="DX29" s="665"/>
      <c r="DY29" s="665"/>
      <c r="DZ29" s="665"/>
      <c r="EA29" s="665"/>
      <c r="EB29" s="665"/>
      <c r="EC29" s="666"/>
    </row>
    <row r="30" spans="2:133" ht="11.25" customHeight="1" x14ac:dyDescent="0.15">
      <c r="B30" s="626" t="s">
        <v>303</v>
      </c>
      <c r="C30" s="627"/>
      <c r="D30" s="627"/>
      <c r="E30" s="627"/>
      <c r="F30" s="627"/>
      <c r="G30" s="627"/>
      <c r="H30" s="627"/>
      <c r="I30" s="627"/>
      <c r="J30" s="627"/>
      <c r="K30" s="627"/>
      <c r="L30" s="627"/>
      <c r="M30" s="627"/>
      <c r="N30" s="627"/>
      <c r="O30" s="627"/>
      <c r="P30" s="627"/>
      <c r="Q30" s="628"/>
      <c r="R30" s="629">
        <v>35740</v>
      </c>
      <c r="S30" s="630"/>
      <c r="T30" s="630"/>
      <c r="U30" s="630"/>
      <c r="V30" s="630"/>
      <c r="W30" s="630"/>
      <c r="X30" s="630"/>
      <c r="Y30" s="631"/>
      <c r="Z30" s="632">
        <v>0.5</v>
      </c>
      <c r="AA30" s="632"/>
      <c r="AB30" s="632"/>
      <c r="AC30" s="632"/>
      <c r="AD30" s="633">
        <v>3742</v>
      </c>
      <c r="AE30" s="633"/>
      <c r="AF30" s="633"/>
      <c r="AG30" s="633"/>
      <c r="AH30" s="633"/>
      <c r="AI30" s="633"/>
      <c r="AJ30" s="633"/>
      <c r="AK30" s="633"/>
      <c r="AL30" s="634">
        <v>0.1</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612715</v>
      </c>
      <c r="CS30" s="630"/>
      <c r="CT30" s="630"/>
      <c r="CU30" s="630"/>
      <c r="CV30" s="630"/>
      <c r="CW30" s="630"/>
      <c r="CX30" s="630"/>
      <c r="CY30" s="631"/>
      <c r="CZ30" s="634">
        <v>9.1</v>
      </c>
      <c r="DA30" s="665"/>
      <c r="DB30" s="665"/>
      <c r="DC30" s="671"/>
      <c r="DD30" s="638">
        <v>592763</v>
      </c>
      <c r="DE30" s="630"/>
      <c r="DF30" s="630"/>
      <c r="DG30" s="630"/>
      <c r="DH30" s="630"/>
      <c r="DI30" s="630"/>
      <c r="DJ30" s="630"/>
      <c r="DK30" s="631"/>
      <c r="DL30" s="638">
        <v>592763</v>
      </c>
      <c r="DM30" s="630"/>
      <c r="DN30" s="630"/>
      <c r="DO30" s="630"/>
      <c r="DP30" s="630"/>
      <c r="DQ30" s="630"/>
      <c r="DR30" s="630"/>
      <c r="DS30" s="630"/>
      <c r="DT30" s="630"/>
      <c r="DU30" s="630"/>
      <c r="DV30" s="631"/>
      <c r="DW30" s="634">
        <v>15.8</v>
      </c>
      <c r="DX30" s="665"/>
      <c r="DY30" s="665"/>
      <c r="DZ30" s="665"/>
      <c r="EA30" s="665"/>
      <c r="EB30" s="665"/>
      <c r="EC30" s="666"/>
    </row>
    <row r="31" spans="2:133" ht="11.25" customHeight="1" x14ac:dyDescent="0.15">
      <c r="B31" s="626" t="s">
        <v>307</v>
      </c>
      <c r="C31" s="627"/>
      <c r="D31" s="627"/>
      <c r="E31" s="627"/>
      <c r="F31" s="627"/>
      <c r="G31" s="627"/>
      <c r="H31" s="627"/>
      <c r="I31" s="627"/>
      <c r="J31" s="627"/>
      <c r="K31" s="627"/>
      <c r="L31" s="627"/>
      <c r="M31" s="627"/>
      <c r="N31" s="627"/>
      <c r="O31" s="627"/>
      <c r="P31" s="627"/>
      <c r="Q31" s="628"/>
      <c r="R31" s="629">
        <v>22328</v>
      </c>
      <c r="S31" s="630"/>
      <c r="T31" s="630"/>
      <c r="U31" s="630"/>
      <c r="V31" s="630"/>
      <c r="W31" s="630"/>
      <c r="X31" s="630"/>
      <c r="Y31" s="631"/>
      <c r="Z31" s="632">
        <v>0.3</v>
      </c>
      <c r="AA31" s="632"/>
      <c r="AB31" s="632"/>
      <c r="AC31" s="632"/>
      <c r="AD31" s="633" t="s">
        <v>128</v>
      </c>
      <c r="AE31" s="633"/>
      <c r="AF31" s="633"/>
      <c r="AG31" s="633"/>
      <c r="AH31" s="633"/>
      <c r="AI31" s="633"/>
      <c r="AJ31" s="633"/>
      <c r="AK31" s="633"/>
      <c r="AL31" s="634" t="s">
        <v>128</v>
      </c>
      <c r="AM31" s="635"/>
      <c r="AN31" s="635"/>
      <c r="AO31" s="636"/>
      <c r="AP31" s="689" t="s">
        <v>308</v>
      </c>
      <c r="AQ31" s="690"/>
      <c r="AR31" s="690"/>
      <c r="AS31" s="690"/>
      <c r="AT31" s="695" t="s">
        <v>309</v>
      </c>
      <c r="AU31" s="366"/>
      <c r="AV31" s="366"/>
      <c r="AW31" s="366"/>
      <c r="AX31" s="615" t="s">
        <v>188</v>
      </c>
      <c r="AY31" s="616"/>
      <c r="AZ31" s="616"/>
      <c r="BA31" s="616"/>
      <c r="BB31" s="616"/>
      <c r="BC31" s="616"/>
      <c r="BD31" s="616"/>
      <c r="BE31" s="616"/>
      <c r="BF31" s="617"/>
      <c r="BG31" s="688">
        <v>99.1</v>
      </c>
      <c r="BH31" s="684"/>
      <c r="BI31" s="684"/>
      <c r="BJ31" s="684"/>
      <c r="BK31" s="684"/>
      <c r="BL31" s="684"/>
      <c r="BM31" s="624">
        <v>96.9</v>
      </c>
      <c r="BN31" s="684"/>
      <c r="BO31" s="684"/>
      <c r="BP31" s="684"/>
      <c r="BQ31" s="685"/>
      <c r="BR31" s="688">
        <v>96.3</v>
      </c>
      <c r="BS31" s="684"/>
      <c r="BT31" s="684"/>
      <c r="BU31" s="684"/>
      <c r="BV31" s="684"/>
      <c r="BW31" s="684"/>
      <c r="BX31" s="624">
        <v>94.2</v>
      </c>
      <c r="BY31" s="684"/>
      <c r="BZ31" s="684"/>
      <c r="CA31" s="684"/>
      <c r="CB31" s="685"/>
      <c r="CD31" s="680"/>
      <c r="CE31" s="681"/>
      <c r="CF31" s="644" t="s">
        <v>310</v>
      </c>
      <c r="CG31" s="645"/>
      <c r="CH31" s="645"/>
      <c r="CI31" s="645"/>
      <c r="CJ31" s="645"/>
      <c r="CK31" s="645"/>
      <c r="CL31" s="645"/>
      <c r="CM31" s="645"/>
      <c r="CN31" s="645"/>
      <c r="CO31" s="645"/>
      <c r="CP31" s="645"/>
      <c r="CQ31" s="646"/>
      <c r="CR31" s="629">
        <v>26589</v>
      </c>
      <c r="CS31" s="663"/>
      <c r="CT31" s="663"/>
      <c r="CU31" s="663"/>
      <c r="CV31" s="663"/>
      <c r="CW31" s="663"/>
      <c r="CX31" s="663"/>
      <c r="CY31" s="664"/>
      <c r="CZ31" s="634">
        <v>0.4</v>
      </c>
      <c r="DA31" s="665"/>
      <c r="DB31" s="665"/>
      <c r="DC31" s="671"/>
      <c r="DD31" s="638">
        <v>25728</v>
      </c>
      <c r="DE31" s="663"/>
      <c r="DF31" s="663"/>
      <c r="DG31" s="663"/>
      <c r="DH31" s="663"/>
      <c r="DI31" s="663"/>
      <c r="DJ31" s="663"/>
      <c r="DK31" s="664"/>
      <c r="DL31" s="638">
        <v>25728</v>
      </c>
      <c r="DM31" s="663"/>
      <c r="DN31" s="663"/>
      <c r="DO31" s="663"/>
      <c r="DP31" s="663"/>
      <c r="DQ31" s="663"/>
      <c r="DR31" s="663"/>
      <c r="DS31" s="663"/>
      <c r="DT31" s="663"/>
      <c r="DU31" s="663"/>
      <c r="DV31" s="664"/>
      <c r="DW31" s="634">
        <v>0.7</v>
      </c>
      <c r="DX31" s="665"/>
      <c r="DY31" s="665"/>
      <c r="DZ31" s="665"/>
      <c r="EA31" s="665"/>
      <c r="EB31" s="665"/>
      <c r="EC31" s="666"/>
    </row>
    <row r="32" spans="2:133" ht="11.25" customHeight="1" x14ac:dyDescent="0.15">
      <c r="B32" s="626" t="s">
        <v>311</v>
      </c>
      <c r="C32" s="627"/>
      <c r="D32" s="627"/>
      <c r="E32" s="627"/>
      <c r="F32" s="627"/>
      <c r="G32" s="627"/>
      <c r="H32" s="627"/>
      <c r="I32" s="627"/>
      <c r="J32" s="627"/>
      <c r="K32" s="627"/>
      <c r="L32" s="627"/>
      <c r="M32" s="627"/>
      <c r="N32" s="627"/>
      <c r="O32" s="627"/>
      <c r="P32" s="627"/>
      <c r="Q32" s="628"/>
      <c r="R32" s="629">
        <v>1356360</v>
      </c>
      <c r="S32" s="630"/>
      <c r="T32" s="630"/>
      <c r="U32" s="630"/>
      <c r="V32" s="630"/>
      <c r="W32" s="630"/>
      <c r="X32" s="630"/>
      <c r="Y32" s="631"/>
      <c r="Z32" s="632">
        <v>19.100000000000001</v>
      </c>
      <c r="AA32" s="632"/>
      <c r="AB32" s="632"/>
      <c r="AC32" s="632"/>
      <c r="AD32" s="633" t="s">
        <v>128</v>
      </c>
      <c r="AE32" s="633"/>
      <c r="AF32" s="633"/>
      <c r="AG32" s="633"/>
      <c r="AH32" s="633"/>
      <c r="AI32" s="633"/>
      <c r="AJ32" s="633"/>
      <c r="AK32" s="633"/>
      <c r="AL32" s="634" t="s">
        <v>128</v>
      </c>
      <c r="AM32" s="635"/>
      <c r="AN32" s="635"/>
      <c r="AO32" s="636"/>
      <c r="AP32" s="691"/>
      <c r="AQ32" s="692"/>
      <c r="AR32" s="692"/>
      <c r="AS32" s="692"/>
      <c r="AT32" s="696"/>
      <c r="AU32" s="362" t="s">
        <v>312</v>
      </c>
      <c r="AV32" s="362"/>
      <c r="AW32" s="362"/>
      <c r="AX32" s="626" t="s">
        <v>313</v>
      </c>
      <c r="AY32" s="627"/>
      <c r="AZ32" s="627"/>
      <c r="BA32" s="627"/>
      <c r="BB32" s="627"/>
      <c r="BC32" s="627"/>
      <c r="BD32" s="627"/>
      <c r="BE32" s="627"/>
      <c r="BF32" s="628"/>
      <c r="BG32" s="698">
        <v>99.2</v>
      </c>
      <c r="BH32" s="663"/>
      <c r="BI32" s="663"/>
      <c r="BJ32" s="663"/>
      <c r="BK32" s="663"/>
      <c r="BL32" s="663"/>
      <c r="BM32" s="635">
        <v>97.5</v>
      </c>
      <c r="BN32" s="686"/>
      <c r="BO32" s="686"/>
      <c r="BP32" s="686"/>
      <c r="BQ32" s="687"/>
      <c r="BR32" s="698">
        <v>99</v>
      </c>
      <c r="BS32" s="663"/>
      <c r="BT32" s="663"/>
      <c r="BU32" s="663"/>
      <c r="BV32" s="663"/>
      <c r="BW32" s="663"/>
      <c r="BX32" s="635">
        <v>97.7</v>
      </c>
      <c r="BY32" s="686"/>
      <c r="BZ32" s="686"/>
      <c r="CA32" s="686"/>
      <c r="CB32" s="687"/>
      <c r="CD32" s="682"/>
      <c r="CE32" s="683"/>
      <c r="CF32" s="644" t="s">
        <v>314</v>
      </c>
      <c r="CG32" s="645"/>
      <c r="CH32" s="645"/>
      <c r="CI32" s="645"/>
      <c r="CJ32" s="645"/>
      <c r="CK32" s="645"/>
      <c r="CL32" s="645"/>
      <c r="CM32" s="645"/>
      <c r="CN32" s="645"/>
      <c r="CO32" s="645"/>
      <c r="CP32" s="645"/>
      <c r="CQ32" s="646"/>
      <c r="CR32" s="629" t="s">
        <v>128</v>
      </c>
      <c r="CS32" s="630"/>
      <c r="CT32" s="630"/>
      <c r="CU32" s="630"/>
      <c r="CV32" s="630"/>
      <c r="CW32" s="630"/>
      <c r="CX32" s="630"/>
      <c r="CY32" s="631"/>
      <c r="CZ32" s="634" t="s">
        <v>128</v>
      </c>
      <c r="DA32" s="665"/>
      <c r="DB32" s="665"/>
      <c r="DC32" s="671"/>
      <c r="DD32" s="638" t="s">
        <v>128</v>
      </c>
      <c r="DE32" s="630"/>
      <c r="DF32" s="630"/>
      <c r="DG32" s="630"/>
      <c r="DH32" s="630"/>
      <c r="DI32" s="630"/>
      <c r="DJ32" s="630"/>
      <c r="DK32" s="631"/>
      <c r="DL32" s="638" t="s">
        <v>128</v>
      </c>
      <c r="DM32" s="630"/>
      <c r="DN32" s="630"/>
      <c r="DO32" s="630"/>
      <c r="DP32" s="630"/>
      <c r="DQ32" s="630"/>
      <c r="DR32" s="630"/>
      <c r="DS32" s="630"/>
      <c r="DT32" s="630"/>
      <c r="DU32" s="630"/>
      <c r="DV32" s="631"/>
      <c r="DW32" s="634" t="s">
        <v>128</v>
      </c>
      <c r="DX32" s="665"/>
      <c r="DY32" s="665"/>
      <c r="DZ32" s="665"/>
      <c r="EA32" s="665"/>
      <c r="EB32" s="665"/>
      <c r="EC32" s="666"/>
    </row>
    <row r="33" spans="2:133" ht="11.25" customHeight="1" x14ac:dyDescent="0.15">
      <c r="B33" s="667" t="s">
        <v>315</v>
      </c>
      <c r="C33" s="668"/>
      <c r="D33" s="668"/>
      <c r="E33" s="668"/>
      <c r="F33" s="668"/>
      <c r="G33" s="668"/>
      <c r="H33" s="668"/>
      <c r="I33" s="668"/>
      <c r="J33" s="668"/>
      <c r="K33" s="668"/>
      <c r="L33" s="668"/>
      <c r="M33" s="668"/>
      <c r="N33" s="668"/>
      <c r="O33" s="668"/>
      <c r="P33" s="668"/>
      <c r="Q33" s="669"/>
      <c r="R33" s="629" t="s">
        <v>128</v>
      </c>
      <c r="S33" s="630"/>
      <c r="T33" s="630"/>
      <c r="U33" s="630"/>
      <c r="V33" s="630"/>
      <c r="W33" s="630"/>
      <c r="X33" s="630"/>
      <c r="Y33" s="631"/>
      <c r="Z33" s="632" t="s">
        <v>128</v>
      </c>
      <c r="AA33" s="632"/>
      <c r="AB33" s="632"/>
      <c r="AC33" s="632"/>
      <c r="AD33" s="633" t="s">
        <v>128</v>
      </c>
      <c r="AE33" s="633"/>
      <c r="AF33" s="633"/>
      <c r="AG33" s="633"/>
      <c r="AH33" s="633"/>
      <c r="AI33" s="633"/>
      <c r="AJ33" s="633"/>
      <c r="AK33" s="633"/>
      <c r="AL33" s="634" t="s">
        <v>128</v>
      </c>
      <c r="AM33" s="635"/>
      <c r="AN33" s="635"/>
      <c r="AO33" s="636"/>
      <c r="AP33" s="693"/>
      <c r="AQ33" s="694"/>
      <c r="AR33" s="694"/>
      <c r="AS33" s="694"/>
      <c r="AT33" s="697"/>
      <c r="AU33" s="360"/>
      <c r="AV33" s="360"/>
      <c r="AW33" s="360"/>
      <c r="AX33" s="673" t="s">
        <v>316</v>
      </c>
      <c r="AY33" s="674"/>
      <c r="AZ33" s="674"/>
      <c r="BA33" s="674"/>
      <c r="BB33" s="674"/>
      <c r="BC33" s="674"/>
      <c r="BD33" s="674"/>
      <c r="BE33" s="674"/>
      <c r="BF33" s="675"/>
      <c r="BG33" s="699">
        <v>99</v>
      </c>
      <c r="BH33" s="700"/>
      <c r="BI33" s="700"/>
      <c r="BJ33" s="700"/>
      <c r="BK33" s="700"/>
      <c r="BL33" s="700"/>
      <c r="BM33" s="701">
        <v>96.3</v>
      </c>
      <c r="BN33" s="700"/>
      <c r="BO33" s="700"/>
      <c r="BP33" s="700"/>
      <c r="BQ33" s="702"/>
      <c r="BR33" s="699">
        <v>94.4</v>
      </c>
      <c r="BS33" s="700"/>
      <c r="BT33" s="700"/>
      <c r="BU33" s="700"/>
      <c r="BV33" s="700"/>
      <c r="BW33" s="700"/>
      <c r="BX33" s="701">
        <v>91.8</v>
      </c>
      <c r="BY33" s="700"/>
      <c r="BZ33" s="700"/>
      <c r="CA33" s="700"/>
      <c r="CB33" s="702"/>
      <c r="CD33" s="644" t="s">
        <v>317</v>
      </c>
      <c r="CE33" s="645"/>
      <c r="CF33" s="645"/>
      <c r="CG33" s="645"/>
      <c r="CH33" s="645"/>
      <c r="CI33" s="645"/>
      <c r="CJ33" s="645"/>
      <c r="CK33" s="645"/>
      <c r="CL33" s="645"/>
      <c r="CM33" s="645"/>
      <c r="CN33" s="645"/>
      <c r="CO33" s="645"/>
      <c r="CP33" s="645"/>
      <c r="CQ33" s="646"/>
      <c r="CR33" s="629">
        <v>3324945</v>
      </c>
      <c r="CS33" s="663"/>
      <c r="CT33" s="663"/>
      <c r="CU33" s="663"/>
      <c r="CV33" s="663"/>
      <c r="CW33" s="663"/>
      <c r="CX33" s="663"/>
      <c r="CY33" s="664"/>
      <c r="CZ33" s="634">
        <v>49.1</v>
      </c>
      <c r="DA33" s="665"/>
      <c r="DB33" s="665"/>
      <c r="DC33" s="671"/>
      <c r="DD33" s="638">
        <v>2423280</v>
      </c>
      <c r="DE33" s="663"/>
      <c r="DF33" s="663"/>
      <c r="DG33" s="663"/>
      <c r="DH33" s="663"/>
      <c r="DI33" s="663"/>
      <c r="DJ33" s="663"/>
      <c r="DK33" s="664"/>
      <c r="DL33" s="638">
        <v>1310378</v>
      </c>
      <c r="DM33" s="663"/>
      <c r="DN33" s="663"/>
      <c r="DO33" s="663"/>
      <c r="DP33" s="663"/>
      <c r="DQ33" s="663"/>
      <c r="DR33" s="663"/>
      <c r="DS33" s="663"/>
      <c r="DT33" s="663"/>
      <c r="DU33" s="663"/>
      <c r="DV33" s="664"/>
      <c r="DW33" s="634">
        <v>35</v>
      </c>
      <c r="DX33" s="665"/>
      <c r="DY33" s="665"/>
      <c r="DZ33" s="665"/>
      <c r="EA33" s="665"/>
      <c r="EB33" s="665"/>
      <c r="EC33" s="666"/>
    </row>
    <row r="34" spans="2:133" ht="11.25" customHeight="1" x14ac:dyDescent="0.15">
      <c r="B34" s="626" t="s">
        <v>318</v>
      </c>
      <c r="C34" s="627"/>
      <c r="D34" s="627"/>
      <c r="E34" s="627"/>
      <c r="F34" s="627"/>
      <c r="G34" s="627"/>
      <c r="H34" s="627"/>
      <c r="I34" s="627"/>
      <c r="J34" s="627"/>
      <c r="K34" s="627"/>
      <c r="L34" s="627"/>
      <c r="M34" s="627"/>
      <c r="N34" s="627"/>
      <c r="O34" s="627"/>
      <c r="P34" s="627"/>
      <c r="Q34" s="628"/>
      <c r="R34" s="629">
        <v>577991</v>
      </c>
      <c r="S34" s="630"/>
      <c r="T34" s="630"/>
      <c r="U34" s="630"/>
      <c r="V34" s="630"/>
      <c r="W34" s="630"/>
      <c r="X34" s="630"/>
      <c r="Y34" s="631"/>
      <c r="Z34" s="632">
        <v>8.1999999999999993</v>
      </c>
      <c r="AA34" s="632"/>
      <c r="AB34" s="632"/>
      <c r="AC34" s="632"/>
      <c r="AD34" s="633" t="s">
        <v>128</v>
      </c>
      <c r="AE34" s="633"/>
      <c r="AF34" s="633"/>
      <c r="AG34" s="633"/>
      <c r="AH34" s="633"/>
      <c r="AI34" s="633"/>
      <c r="AJ34" s="633"/>
      <c r="AK34" s="633"/>
      <c r="AL34" s="634" t="s">
        <v>128</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319</v>
      </c>
      <c r="CE34" s="645"/>
      <c r="CF34" s="645"/>
      <c r="CG34" s="645"/>
      <c r="CH34" s="645"/>
      <c r="CI34" s="645"/>
      <c r="CJ34" s="645"/>
      <c r="CK34" s="645"/>
      <c r="CL34" s="645"/>
      <c r="CM34" s="645"/>
      <c r="CN34" s="645"/>
      <c r="CO34" s="645"/>
      <c r="CP34" s="645"/>
      <c r="CQ34" s="646"/>
      <c r="CR34" s="629">
        <v>877056</v>
      </c>
      <c r="CS34" s="630"/>
      <c r="CT34" s="630"/>
      <c r="CU34" s="630"/>
      <c r="CV34" s="630"/>
      <c r="CW34" s="630"/>
      <c r="CX34" s="630"/>
      <c r="CY34" s="631"/>
      <c r="CZ34" s="634">
        <v>13</v>
      </c>
      <c r="DA34" s="665"/>
      <c r="DB34" s="665"/>
      <c r="DC34" s="671"/>
      <c r="DD34" s="638">
        <v>498616</v>
      </c>
      <c r="DE34" s="630"/>
      <c r="DF34" s="630"/>
      <c r="DG34" s="630"/>
      <c r="DH34" s="630"/>
      <c r="DI34" s="630"/>
      <c r="DJ34" s="630"/>
      <c r="DK34" s="631"/>
      <c r="DL34" s="638">
        <v>425674</v>
      </c>
      <c r="DM34" s="630"/>
      <c r="DN34" s="630"/>
      <c r="DO34" s="630"/>
      <c r="DP34" s="630"/>
      <c r="DQ34" s="630"/>
      <c r="DR34" s="630"/>
      <c r="DS34" s="630"/>
      <c r="DT34" s="630"/>
      <c r="DU34" s="630"/>
      <c r="DV34" s="631"/>
      <c r="DW34" s="634">
        <v>11.4</v>
      </c>
      <c r="DX34" s="665"/>
      <c r="DY34" s="665"/>
      <c r="DZ34" s="665"/>
      <c r="EA34" s="665"/>
      <c r="EB34" s="665"/>
      <c r="EC34" s="666"/>
    </row>
    <row r="35" spans="2:133" ht="11.25" customHeight="1" x14ac:dyDescent="0.15">
      <c r="B35" s="626" t="s">
        <v>320</v>
      </c>
      <c r="C35" s="627"/>
      <c r="D35" s="627"/>
      <c r="E35" s="627"/>
      <c r="F35" s="627"/>
      <c r="G35" s="627"/>
      <c r="H35" s="627"/>
      <c r="I35" s="627"/>
      <c r="J35" s="627"/>
      <c r="K35" s="627"/>
      <c r="L35" s="627"/>
      <c r="M35" s="627"/>
      <c r="N35" s="627"/>
      <c r="O35" s="627"/>
      <c r="P35" s="627"/>
      <c r="Q35" s="628"/>
      <c r="R35" s="629">
        <v>24852</v>
      </c>
      <c r="S35" s="630"/>
      <c r="T35" s="630"/>
      <c r="U35" s="630"/>
      <c r="V35" s="630"/>
      <c r="W35" s="630"/>
      <c r="X35" s="630"/>
      <c r="Y35" s="631"/>
      <c r="Z35" s="632">
        <v>0.4</v>
      </c>
      <c r="AA35" s="632"/>
      <c r="AB35" s="632"/>
      <c r="AC35" s="632"/>
      <c r="AD35" s="633" t="s">
        <v>128</v>
      </c>
      <c r="AE35" s="633"/>
      <c r="AF35" s="633"/>
      <c r="AG35" s="633"/>
      <c r="AH35" s="633"/>
      <c r="AI35" s="633"/>
      <c r="AJ35" s="633"/>
      <c r="AK35" s="633"/>
      <c r="AL35" s="634" t="s">
        <v>128</v>
      </c>
      <c r="AM35" s="635"/>
      <c r="AN35" s="635"/>
      <c r="AO35" s="636"/>
      <c r="AP35" s="218"/>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22062</v>
      </c>
      <c r="CS35" s="663"/>
      <c r="CT35" s="663"/>
      <c r="CU35" s="663"/>
      <c r="CV35" s="663"/>
      <c r="CW35" s="663"/>
      <c r="CX35" s="663"/>
      <c r="CY35" s="664"/>
      <c r="CZ35" s="634">
        <v>0.3</v>
      </c>
      <c r="DA35" s="665"/>
      <c r="DB35" s="665"/>
      <c r="DC35" s="671"/>
      <c r="DD35" s="638">
        <v>16182</v>
      </c>
      <c r="DE35" s="663"/>
      <c r="DF35" s="663"/>
      <c r="DG35" s="663"/>
      <c r="DH35" s="663"/>
      <c r="DI35" s="663"/>
      <c r="DJ35" s="663"/>
      <c r="DK35" s="664"/>
      <c r="DL35" s="638">
        <v>15070</v>
      </c>
      <c r="DM35" s="663"/>
      <c r="DN35" s="663"/>
      <c r="DO35" s="663"/>
      <c r="DP35" s="663"/>
      <c r="DQ35" s="663"/>
      <c r="DR35" s="663"/>
      <c r="DS35" s="663"/>
      <c r="DT35" s="663"/>
      <c r="DU35" s="663"/>
      <c r="DV35" s="664"/>
      <c r="DW35" s="634">
        <v>0.4</v>
      </c>
      <c r="DX35" s="665"/>
      <c r="DY35" s="665"/>
      <c r="DZ35" s="665"/>
      <c r="EA35" s="665"/>
      <c r="EB35" s="665"/>
      <c r="EC35" s="666"/>
    </row>
    <row r="36" spans="2:133" ht="11.25" customHeight="1" x14ac:dyDescent="0.15">
      <c r="B36" s="626" t="s">
        <v>324</v>
      </c>
      <c r="C36" s="627"/>
      <c r="D36" s="627"/>
      <c r="E36" s="627"/>
      <c r="F36" s="627"/>
      <c r="G36" s="627"/>
      <c r="H36" s="627"/>
      <c r="I36" s="627"/>
      <c r="J36" s="627"/>
      <c r="K36" s="627"/>
      <c r="L36" s="627"/>
      <c r="M36" s="627"/>
      <c r="N36" s="627"/>
      <c r="O36" s="627"/>
      <c r="P36" s="627"/>
      <c r="Q36" s="628"/>
      <c r="R36" s="629">
        <v>86127</v>
      </c>
      <c r="S36" s="630"/>
      <c r="T36" s="630"/>
      <c r="U36" s="630"/>
      <c r="V36" s="630"/>
      <c r="W36" s="630"/>
      <c r="X36" s="630"/>
      <c r="Y36" s="631"/>
      <c r="Z36" s="632">
        <v>1.2</v>
      </c>
      <c r="AA36" s="632"/>
      <c r="AB36" s="632"/>
      <c r="AC36" s="632"/>
      <c r="AD36" s="633" t="s">
        <v>128</v>
      </c>
      <c r="AE36" s="633"/>
      <c r="AF36" s="633"/>
      <c r="AG36" s="633"/>
      <c r="AH36" s="633"/>
      <c r="AI36" s="633"/>
      <c r="AJ36" s="633"/>
      <c r="AK36" s="633"/>
      <c r="AL36" s="634" t="s">
        <v>128</v>
      </c>
      <c r="AM36" s="635"/>
      <c r="AN36" s="635"/>
      <c r="AO36" s="636"/>
      <c r="AP36" s="218"/>
      <c r="AQ36" s="703" t="s">
        <v>325</v>
      </c>
      <c r="AR36" s="704"/>
      <c r="AS36" s="704"/>
      <c r="AT36" s="704"/>
      <c r="AU36" s="704"/>
      <c r="AV36" s="704"/>
      <c r="AW36" s="704"/>
      <c r="AX36" s="704"/>
      <c r="AY36" s="705"/>
      <c r="AZ36" s="618">
        <v>683745</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-1037</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1006225</v>
      </c>
      <c r="CS36" s="630"/>
      <c r="CT36" s="630"/>
      <c r="CU36" s="630"/>
      <c r="CV36" s="630"/>
      <c r="CW36" s="630"/>
      <c r="CX36" s="630"/>
      <c r="CY36" s="631"/>
      <c r="CZ36" s="634">
        <v>14.9</v>
      </c>
      <c r="DA36" s="665"/>
      <c r="DB36" s="665"/>
      <c r="DC36" s="671"/>
      <c r="DD36" s="638">
        <v>735611</v>
      </c>
      <c r="DE36" s="630"/>
      <c r="DF36" s="630"/>
      <c r="DG36" s="630"/>
      <c r="DH36" s="630"/>
      <c r="DI36" s="630"/>
      <c r="DJ36" s="630"/>
      <c r="DK36" s="631"/>
      <c r="DL36" s="638">
        <v>514448</v>
      </c>
      <c r="DM36" s="630"/>
      <c r="DN36" s="630"/>
      <c r="DO36" s="630"/>
      <c r="DP36" s="630"/>
      <c r="DQ36" s="630"/>
      <c r="DR36" s="630"/>
      <c r="DS36" s="630"/>
      <c r="DT36" s="630"/>
      <c r="DU36" s="630"/>
      <c r="DV36" s="631"/>
      <c r="DW36" s="634">
        <v>13.7</v>
      </c>
      <c r="DX36" s="665"/>
      <c r="DY36" s="665"/>
      <c r="DZ36" s="665"/>
      <c r="EA36" s="665"/>
      <c r="EB36" s="665"/>
      <c r="EC36" s="666"/>
    </row>
    <row r="37" spans="2:133" ht="11.25" customHeight="1" x14ac:dyDescent="0.15">
      <c r="B37" s="626" t="s">
        <v>328</v>
      </c>
      <c r="C37" s="627"/>
      <c r="D37" s="627"/>
      <c r="E37" s="627"/>
      <c r="F37" s="627"/>
      <c r="G37" s="627"/>
      <c r="H37" s="627"/>
      <c r="I37" s="627"/>
      <c r="J37" s="627"/>
      <c r="K37" s="627"/>
      <c r="L37" s="627"/>
      <c r="M37" s="627"/>
      <c r="N37" s="627"/>
      <c r="O37" s="627"/>
      <c r="P37" s="627"/>
      <c r="Q37" s="628"/>
      <c r="R37" s="629">
        <v>158040</v>
      </c>
      <c r="S37" s="630"/>
      <c r="T37" s="630"/>
      <c r="U37" s="630"/>
      <c r="V37" s="630"/>
      <c r="W37" s="630"/>
      <c r="X37" s="630"/>
      <c r="Y37" s="631"/>
      <c r="Z37" s="632">
        <v>2.2000000000000002</v>
      </c>
      <c r="AA37" s="632"/>
      <c r="AB37" s="632"/>
      <c r="AC37" s="632"/>
      <c r="AD37" s="633" t="s">
        <v>128</v>
      </c>
      <c r="AE37" s="633"/>
      <c r="AF37" s="633"/>
      <c r="AG37" s="633"/>
      <c r="AH37" s="633"/>
      <c r="AI37" s="633"/>
      <c r="AJ37" s="633"/>
      <c r="AK37" s="633"/>
      <c r="AL37" s="634" t="s">
        <v>128</v>
      </c>
      <c r="AM37" s="635"/>
      <c r="AN37" s="635"/>
      <c r="AO37" s="636"/>
      <c r="AQ37" s="707" t="s">
        <v>329</v>
      </c>
      <c r="AR37" s="708"/>
      <c r="AS37" s="708"/>
      <c r="AT37" s="708"/>
      <c r="AU37" s="708"/>
      <c r="AV37" s="708"/>
      <c r="AW37" s="708"/>
      <c r="AX37" s="708"/>
      <c r="AY37" s="709"/>
      <c r="AZ37" s="629">
        <v>118111</v>
      </c>
      <c r="BA37" s="630"/>
      <c r="BB37" s="630"/>
      <c r="BC37" s="630"/>
      <c r="BD37" s="663"/>
      <c r="BE37" s="663"/>
      <c r="BF37" s="687"/>
      <c r="BG37" s="644" t="s">
        <v>330</v>
      </c>
      <c r="BH37" s="645"/>
      <c r="BI37" s="645"/>
      <c r="BJ37" s="645"/>
      <c r="BK37" s="645"/>
      <c r="BL37" s="645"/>
      <c r="BM37" s="645"/>
      <c r="BN37" s="645"/>
      <c r="BO37" s="645"/>
      <c r="BP37" s="645"/>
      <c r="BQ37" s="645"/>
      <c r="BR37" s="645"/>
      <c r="BS37" s="645"/>
      <c r="BT37" s="645"/>
      <c r="BU37" s="646"/>
      <c r="BV37" s="629">
        <v>-18610</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320360</v>
      </c>
      <c r="CS37" s="663"/>
      <c r="CT37" s="663"/>
      <c r="CU37" s="663"/>
      <c r="CV37" s="663"/>
      <c r="CW37" s="663"/>
      <c r="CX37" s="663"/>
      <c r="CY37" s="664"/>
      <c r="CZ37" s="634">
        <v>4.7</v>
      </c>
      <c r="DA37" s="665"/>
      <c r="DB37" s="665"/>
      <c r="DC37" s="671"/>
      <c r="DD37" s="638">
        <v>317084</v>
      </c>
      <c r="DE37" s="663"/>
      <c r="DF37" s="663"/>
      <c r="DG37" s="663"/>
      <c r="DH37" s="663"/>
      <c r="DI37" s="663"/>
      <c r="DJ37" s="663"/>
      <c r="DK37" s="664"/>
      <c r="DL37" s="638">
        <v>250167</v>
      </c>
      <c r="DM37" s="663"/>
      <c r="DN37" s="663"/>
      <c r="DO37" s="663"/>
      <c r="DP37" s="663"/>
      <c r="DQ37" s="663"/>
      <c r="DR37" s="663"/>
      <c r="DS37" s="663"/>
      <c r="DT37" s="663"/>
      <c r="DU37" s="663"/>
      <c r="DV37" s="664"/>
      <c r="DW37" s="634">
        <v>6.7</v>
      </c>
      <c r="DX37" s="665"/>
      <c r="DY37" s="665"/>
      <c r="DZ37" s="665"/>
      <c r="EA37" s="665"/>
      <c r="EB37" s="665"/>
      <c r="EC37" s="666"/>
    </row>
    <row r="38" spans="2:133" ht="11.25" customHeight="1" x14ac:dyDescent="0.15">
      <c r="B38" s="626" t="s">
        <v>332</v>
      </c>
      <c r="C38" s="627"/>
      <c r="D38" s="627"/>
      <c r="E38" s="627"/>
      <c r="F38" s="627"/>
      <c r="G38" s="627"/>
      <c r="H38" s="627"/>
      <c r="I38" s="627"/>
      <c r="J38" s="627"/>
      <c r="K38" s="627"/>
      <c r="L38" s="627"/>
      <c r="M38" s="627"/>
      <c r="N38" s="627"/>
      <c r="O38" s="627"/>
      <c r="P38" s="627"/>
      <c r="Q38" s="628"/>
      <c r="R38" s="629">
        <v>240351</v>
      </c>
      <c r="S38" s="630"/>
      <c r="T38" s="630"/>
      <c r="U38" s="630"/>
      <c r="V38" s="630"/>
      <c r="W38" s="630"/>
      <c r="X38" s="630"/>
      <c r="Y38" s="631"/>
      <c r="Z38" s="632">
        <v>3.4</v>
      </c>
      <c r="AA38" s="632"/>
      <c r="AB38" s="632"/>
      <c r="AC38" s="632"/>
      <c r="AD38" s="633" t="s">
        <v>128</v>
      </c>
      <c r="AE38" s="633"/>
      <c r="AF38" s="633"/>
      <c r="AG38" s="633"/>
      <c r="AH38" s="633"/>
      <c r="AI38" s="633"/>
      <c r="AJ38" s="633"/>
      <c r="AK38" s="633"/>
      <c r="AL38" s="634" t="s">
        <v>128</v>
      </c>
      <c r="AM38" s="635"/>
      <c r="AN38" s="635"/>
      <c r="AO38" s="636"/>
      <c r="AQ38" s="707" t="s">
        <v>333</v>
      </c>
      <c r="AR38" s="708"/>
      <c r="AS38" s="708"/>
      <c r="AT38" s="708"/>
      <c r="AU38" s="708"/>
      <c r="AV38" s="708"/>
      <c r="AW38" s="708"/>
      <c r="AX38" s="708"/>
      <c r="AY38" s="709"/>
      <c r="AZ38" s="629">
        <v>70848</v>
      </c>
      <c r="BA38" s="630"/>
      <c r="BB38" s="630"/>
      <c r="BC38" s="630"/>
      <c r="BD38" s="663"/>
      <c r="BE38" s="663"/>
      <c r="BF38" s="687"/>
      <c r="BG38" s="644" t="s">
        <v>334</v>
      </c>
      <c r="BH38" s="645"/>
      <c r="BI38" s="645"/>
      <c r="BJ38" s="645"/>
      <c r="BK38" s="645"/>
      <c r="BL38" s="645"/>
      <c r="BM38" s="645"/>
      <c r="BN38" s="645"/>
      <c r="BO38" s="645"/>
      <c r="BP38" s="645"/>
      <c r="BQ38" s="645"/>
      <c r="BR38" s="645"/>
      <c r="BS38" s="645"/>
      <c r="BT38" s="645"/>
      <c r="BU38" s="646"/>
      <c r="BV38" s="629">
        <v>1521</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494786</v>
      </c>
      <c r="CS38" s="630"/>
      <c r="CT38" s="630"/>
      <c r="CU38" s="630"/>
      <c r="CV38" s="630"/>
      <c r="CW38" s="630"/>
      <c r="CX38" s="630"/>
      <c r="CY38" s="631"/>
      <c r="CZ38" s="634">
        <v>7.3</v>
      </c>
      <c r="DA38" s="665"/>
      <c r="DB38" s="665"/>
      <c r="DC38" s="671"/>
      <c r="DD38" s="638">
        <v>415703</v>
      </c>
      <c r="DE38" s="630"/>
      <c r="DF38" s="630"/>
      <c r="DG38" s="630"/>
      <c r="DH38" s="630"/>
      <c r="DI38" s="630"/>
      <c r="DJ38" s="630"/>
      <c r="DK38" s="631"/>
      <c r="DL38" s="638">
        <v>355186</v>
      </c>
      <c r="DM38" s="630"/>
      <c r="DN38" s="630"/>
      <c r="DO38" s="630"/>
      <c r="DP38" s="630"/>
      <c r="DQ38" s="630"/>
      <c r="DR38" s="630"/>
      <c r="DS38" s="630"/>
      <c r="DT38" s="630"/>
      <c r="DU38" s="630"/>
      <c r="DV38" s="631"/>
      <c r="DW38" s="634">
        <v>9.5</v>
      </c>
      <c r="DX38" s="665"/>
      <c r="DY38" s="665"/>
      <c r="DZ38" s="665"/>
      <c r="EA38" s="665"/>
      <c r="EB38" s="665"/>
      <c r="EC38" s="666"/>
    </row>
    <row r="39" spans="2:133" ht="11.25" customHeight="1" x14ac:dyDescent="0.15">
      <c r="B39" s="626" t="s">
        <v>336</v>
      </c>
      <c r="C39" s="627"/>
      <c r="D39" s="627"/>
      <c r="E39" s="627"/>
      <c r="F39" s="627"/>
      <c r="G39" s="627"/>
      <c r="H39" s="627"/>
      <c r="I39" s="627"/>
      <c r="J39" s="627"/>
      <c r="K39" s="627"/>
      <c r="L39" s="627"/>
      <c r="M39" s="627"/>
      <c r="N39" s="627"/>
      <c r="O39" s="627"/>
      <c r="P39" s="627"/>
      <c r="Q39" s="628"/>
      <c r="R39" s="629">
        <v>63426</v>
      </c>
      <c r="S39" s="630"/>
      <c r="T39" s="630"/>
      <c r="U39" s="630"/>
      <c r="V39" s="630"/>
      <c r="W39" s="630"/>
      <c r="X39" s="630"/>
      <c r="Y39" s="631"/>
      <c r="Z39" s="632">
        <v>0.9</v>
      </c>
      <c r="AA39" s="632"/>
      <c r="AB39" s="632"/>
      <c r="AC39" s="632"/>
      <c r="AD39" s="633">
        <v>2392</v>
      </c>
      <c r="AE39" s="633"/>
      <c r="AF39" s="633"/>
      <c r="AG39" s="633"/>
      <c r="AH39" s="633"/>
      <c r="AI39" s="633"/>
      <c r="AJ39" s="633"/>
      <c r="AK39" s="633"/>
      <c r="AL39" s="634">
        <v>0.1</v>
      </c>
      <c r="AM39" s="635"/>
      <c r="AN39" s="635"/>
      <c r="AO39" s="636"/>
      <c r="AQ39" s="707" t="s">
        <v>337</v>
      </c>
      <c r="AR39" s="708"/>
      <c r="AS39" s="708"/>
      <c r="AT39" s="708"/>
      <c r="AU39" s="708"/>
      <c r="AV39" s="708"/>
      <c r="AW39" s="708"/>
      <c r="AX39" s="708"/>
      <c r="AY39" s="709"/>
      <c r="AZ39" s="629">
        <v>47817</v>
      </c>
      <c r="BA39" s="630"/>
      <c r="BB39" s="630"/>
      <c r="BC39" s="630"/>
      <c r="BD39" s="663"/>
      <c r="BE39" s="663"/>
      <c r="BF39" s="687"/>
      <c r="BG39" s="644" t="s">
        <v>338</v>
      </c>
      <c r="BH39" s="645"/>
      <c r="BI39" s="645"/>
      <c r="BJ39" s="645"/>
      <c r="BK39" s="645"/>
      <c r="BL39" s="645"/>
      <c r="BM39" s="645"/>
      <c r="BN39" s="645"/>
      <c r="BO39" s="645"/>
      <c r="BP39" s="645"/>
      <c r="BQ39" s="645"/>
      <c r="BR39" s="645"/>
      <c r="BS39" s="645"/>
      <c r="BT39" s="645"/>
      <c r="BU39" s="646"/>
      <c r="BV39" s="629">
        <v>2919</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924816</v>
      </c>
      <c r="CS39" s="663"/>
      <c r="CT39" s="663"/>
      <c r="CU39" s="663"/>
      <c r="CV39" s="663"/>
      <c r="CW39" s="663"/>
      <c r="CX39" s="663"/>
      <c r="CY39" s="664"/>
      <c r="CZ39" s="634">
        <v>13.7</v>
      </c>
      <c r="DA39" s="665"/>
      <c r="DB39" s="665"/>
      <c r="DC39" s="671"/>
      <c r="DD39" s="638">
        <v>757168</v>
      </c>
      <c r="DE39" s="663"/>
      <c r="DF39" s="663"/>
      <c r="DG39" s="663"/>
      <c r="DH39" s="663"/>
      <c r="DI39" s="663"/>
      <c r="DJ39" s="663"/>
      <c r="DK39" s="664"/>
      <c r="DL39" s="638" t="s">
        <v>128</v>
      </c>
      <c r="DM39" s="663"/>
      <c r="DN39" s="663"/>
      <c r="DO39" s="663"/>
      <c r="DP39" s="663"/>
      <c r="DQ39" s="663"/>
      <c r="DR39" s="663"/>
      <c r="DS39" s="663"/>
      <c r="DT39" s="663"/>
      <c r="DU39" s="663"/>
      <c r="DV39" s="664"/>
      <c r="DW39" s="634" t="s">
        <v>128</v>
      </c>
      <c r="DX39" s="665"/>
      <c r="DY39" s="665"/>
      <c r="DZ39" s="665"/>
      <c r="EA39" s="665"/>
      <c r="EB39" s="665"/>
      <c r="EC39" s="666"/>
    </row>
    <row r="40" spans="2:133" ht="11.25" customHeight="1" x14ac:dyDescent="0.15">
      <c r="B40" s="626" t="s">
        <v>340</v>
      </c>
      <c r="C40" s="627"/>
      <c r="D40" s="627"/>
      <c r="E40" s="627"/>
      <c r="F40" s="627"/>
      <c r="G40" s="627"/>
      <c r="H40" s="627"/>
      <c r="I40" s="627"/>
      <c r="J40" s="627"/>
      <c r="K40" s="627"/>
      <c r="L40" s="627"/>
      <c r="M40" s="627"/>
      <c r="N40" s="627"/>
      <c r="O40" s="627"/>
      <c r="P40" s="627"/>
      <c r="Q40" s="628"/>
      <c r="R40" s="629">
        <v>609500</v>
      </c>
      <c r="S40" s="630"/>
      <c r="T40" s="630"/>
      <c r="U40" s="630"/>
      <c r="V40" s="630"/>
      <c r="W40" s="630"/>
      <c r="X40" s="630"/>
      <c r="Y40" s="631"/>
      <c r="Z40" s="632">
        <v>8.6</v>
      </c>
      <c r="AA40" s="632"/>
      <c r="AB40" s="632"/>
      <c r="AC40" s="632"/>
      <c r="AD40" s="633" t="s">
        <v>128</v>
      </c>
      <c r="AE40" s="633"/>
      <c r="AF40" s="633"/>
      <c r="AG40" s="633"/>
      <c r="AH40" s="633"/>
      <c r="AI40" s="633"/>
      <c r="AJ40" s="633"/>
      <c r="AK40" s="633"/>
      <c r="AL40" s="634" t="s">
        <v>128</v>
      </c>
      <c r="AM40" s="635"/>
      <c r="AN40" s="635"/>
      <c r="AO40" s="636"/>
      <c r="AQ40" s="707" t="s">
        <v>341</v>
      </c>
      <c r="AR40" s="708"/>
      <c r="AS40" s="708"/>
      <c r="AT40" s="708"/>
      <c r="AU40" s="708"/>
      <c r="AV40" s="708"/>
      <c r="AW40" s="708"/>
      <c r="AX40" s="708"/>
      <c r="AY40" s="709"/>
      <c r="AZ40" s="629" t="s">
        <v>128</v>
      </c>
      <c r="BA40" s="630"/>
      <c r="BB40" s="630"/>
      <c r="BC40" s="630"/>
      <c r="BD40" s="663"/>
      <c r="BE40" s="663"/>
      <c r="BF40" s="687"/>
      <c r="BG40" s="710" t="s">
        <v>342</v>
      </c>
      <c r="BH40" s="711"/>
      <c r="BI40" s="711"/>
      <c r="BJ40" s="711"/>
      <c r="BK40" s="711"/>
      <c r="BL40" s="364"/>
      <c r="BM40" s="645" t="s">
        <v>343</v>
      </c>
      <c r="BN40" s="645"/>
      <c r="BO40" s="645"/>
      <c r="BP40" s="645"/>
      <c r="BQ40" s="645"/>
      <c r="BR40" s="645"/>
      <c r="BS40" s="645"/>
      <c r="BT40" s="645"/>
      <c r="BU40" s="646"/>
      <c r="BV40" s="629">
        <v>98</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t="s">
        <v>128</v>
      </c>
      <c r="CS40" s="630"/>
      <c r="CT40" s="630"/>
      <c r="CU40" s="630"/>
      <c r="CV40" s="630"/>
      <c r="CW40" s="630"/>
      <c r="CX40" s="630"/>
      <c r="CY40" s="631"/>
      <c r="CZ40" s="634" t="s">
        <v>128</v>
      </c>
      <c r="DA40" s="665"/>
      <c r="DB40" s="665"/>
      <c r="DC40" s="671"/>
      <c r="DD40" s="638" t="s">
        <v>128</v>
      </c>
      <c r="DE40" s="630"/>
      <c r="DF40" s="630"/>
      <c r="DG40" s="630"/>
      <c r="DH40" s="630"/>
      <c r="DI40" s="630"/>
      <c r="DJ40" s="630"/>
      <c r="DK40" s="631"/>
      <c r="DL40" s="638" t="s">
        <v>128</v>
      </c>
      <c r="DM40" s="630"/>
      <c r="DN40" s="630"/>
      <c r="DO40" s="630"/>
      <c r="DP40" s="630"/>
      <c r="DQ40" s="630"/>
      <c r="DR40" s="630"/>
      <c r="DS40" s="630"/>
      <c r="DT40" s="630"/>
      <c r="DU40" s="630"/>
      <c r="DV40" s="631"/>
      <c r="DW40" s="634" t="s">
        <v>128</v>
      </c>
      <c r="DX40" s="665"/>
      <c r="DY40" s="665"/>
      <c r="DZ40" s="665"/>
      <c r="EA40" s="665"/>
      <c r="EB40" s="665"/>
      <c r="EC40" s="666"/>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346</v>
      </c>
      <c r="AR41" s="708"/>
      <c r="AS41" s="708"/>
      <c r="AT41" s="708"/>
      <c r="AU41" s="708"/>
      <c r="AV41" s="708"/>
      <c r="AW41" s="708"/>
      <c r="AX41" s="708"/>
      <c r="AY41" s="709"/>
      <c r="AZ41" s="629">
        <v>116155</v>
      </c>
      <c r="BA41" s="630"/>
      <c r="BB41" s="630"/>
      <c r="BC41" s="630"/>
      <c r="BD41" s="663"/>
      <c r="BE41" s="663"/>
      <c r="BF41" s="687"/>
      <c r="BG41" s="710"/>
      <c r="BH41" s="711"/>
      <c r="BI41" s="711"/>
      <c r="BJ41" s="711"/>
      <c r="BK41" s="711"/>
      <c r="BL41" s="364"/>
      <c r="BM41" s="645" t="s">
        <v>347</v>
      </c>
      <c r="BN41" s="645"/>
      <c r="BO41" s="645"/>
      <c r="BP41" s="645"/>
      <c r="BQ41" s="645"/>
      <c r="BR41" s="645"/>
      <c r="BS41" s="645"/>
      <c r="BT41" s="645"/>
      <c r="BU41" s="646"/>
      <c r="BV41" s="629" t="s">
        <v>128</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128</v>
      </c>
      <c r="CS41" s="663"/>
      <c r="CT41" s="663"/>
      <c r="CU41" s="663"/>
      <c r="CV41" s="663"/>
      <c r="CW41" s="663"/>
      <c r="CX41" s="663"/>
      <c r="CY41" s="664"/>
      <c r="CZ41" s="634" t="s">
        <v>128</v>
      </c>
      <c r="DA41" s="665"/>
      <c r="DB41" s="665"/>
      <c r="DC41" s="671"/>
      <c r="DD41" s="638" t="s">
        <v>128</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7" t="s">
        <v>350</v>
      </c>
      <c r="AR42" s="718"/>
      <c r="AS42" s="718"/>
      <c r="AT42" s="718"/>
      <c r="AU42" s="718"/>
      <c r="AV42" s="718"/>
      <c r="AW42" s="718"/>
      <c r="AX42" s="718"/>
      <c r="AY42" s="719"/>
      <c r="AZ42" s="723">
        <v>330814</v>
      </c>
      <c r="BA42" s="724"/>
      <c r="BB42" s="724"/>
      <c r="BC42" s="724"/>
      <c r="BD42" s="700"/>
      <c r="BE42" s="700"/>
      <c r="BF42" s="702"/>
      <c r="BG42" s="712"/>
      <c r="BH42" s="713"/>
      <c r="BI42" s="713"/>
      <c r="BJ42" s="713"/>
      <c r="BK42" s="713"/>
      <c r="BL42" s="365"/>
      <c r="BM42" s="655" t="s">
        <v>351</v>
      </c>
      <c r="BN42" s="655"/>
      <c r="BO42" s="655"/>
      <c r="BP42" s="655"/>
      <c r="BQ42" s="655"/>
      <c r="BR42" s="655"/>
      <c r="BS42" s="655"/>
      <c r="BT42" s="655"/>
      <c r="BU42" s="656"/>
      <c r="BV42" s="723">
        <v>328</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1325713</v>
      </c>
      <c r="CS42" s="663"/>
      <c r="CT42" s="663"/>
      <c r="CU42" s="663"/>
      <c r="CV42" s="663"/>
      <c r="CW42" s="663"/>
      <c r="CX42" s="663"/>
      <c r="CY42" s="664"/>
      <c r="CZ42" s="634">
        <v>19.600000000000001</v>
      </c>
      <c r="DA42" s="665"/>
      <c r="DB42" s="665"/>
      <c r="DC42" s="671"/>
      <c r="DD42" s="638">
        <v>117245</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353</v>
      </c>
      <c r="C43" s="627"/>
      <c r="D43" s="627"/>
      <c r="E43" s="627"/>
      <c r="F43" s="627"/>
      <c r="G43" s="627"/>
      <c r="H43" s="627"/>
      <c r="I43" s="627"/>
      <c r="J43" s="627"/>
      <c r="K43" s="627"/>
      <c r="L43" s="627"/>
      <c r="M43" s="627"/>
      <c r="N43" s="627"/>
      <c r="O43" s="627"/>
      <c r="P43" s="627"/>
      <c r="Q43" s="628"/>
      <c r="R43" s="629">
        <v>108000</v>
      </c>
      <c r="S43" s="630"/>
      <c r="T43" s="630"/>
      <c r="U43" s="630"/>
      <c r="V43" s="630"/>
      <c r="W43" s="630"/>
      <c r="X43" s="630"/>
      <c r="Y43" s="631"/>
      <c r="Z43" s="632">
        <v>1.5</v>
      </c>
      <c r="AA43" s="632"/>
      <c r="AB43" s="632"/>
      <c r="AC43" s="632"/>
      <c r="AD43" s="633" t="s">
        <v>128</v>
      </c>
      <c r="AE43" s="633"/>
      <c r="AF43" s="633"/>
      <c r="AG43" s="633"/>
      <c r="AH43" s="633"/>
      <c r="AI43" s="633"/>
      <c r="AJ43" s="633"/>
      <c r="AK43" s="633"/>
      <c r="AL43" s="634" t="s">
        <v>128</v>
      </c>
      <c r="AM43" s="635"/>
      <c r="AN43" s="635"/>
      <c r="AO43" s="636"/>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9442</v>
      </c>
      <c r="CS43" s="663"/>
      <c r="CT43" s="663"/>
      <c r="CU43" s="663"/>
      <c r="CV43" s="663"/>
      <c r="CW43" s="663"/>
      <c r="CX43" s="663"/>
      <c r="CY43" s="664"/>
      <c r="CZ43" s="634">
        <v>0.1</v>
      </c>
      <c r="DA43" s="665"/>
      <c r="DB43" s="665"/>
      <c r="DC43" s="671"/>
      <c r="DD43" s="638">
        <v>9442</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355</v>
      </c>
      <c r="C44" s="674"/>
      <c r="D44" s="674"/>
      <c r="E44" s="674"/>
      <c r="F44" s="674"/>
      <c r="G44" s="674"/>
      <c r="H44" s="674"/>
      <c r="I44" s="674"/>
      <c r="J44" s="674"/>
      <c r="K44" s="674"/>
      <c r="L44" s="674"/>
      <c r="M44" s="674"/>
      <c r="N44" s="674"/>
      <c r="O44" s="674"/>
      <c r="P44" s="674"/>
      <c r="Q44" s="675"/>
      <c r="R44" s="723">
        <v>7086739</v>
      </c>
      <c r="S44" s="724"/>
      <c r="T44" s="724"/>
      <c r="U44" s="724"/>
      <c r="V44" s="724"/>
      <c r="W44" s="724"/>
      <c r="X44" s="724"/>
      <c r="Y44" s="725"/>
      <c r="Z44" s="726">
        <v>100</v>
      </c>
      <c r="AA44" s="726"/>
      <c r="AB44" s="726"/>
      <c r="AC44" s="726"/>
      <c r="AD44" s="727">
        <v>3640760</v>
      </c>
      <c r="AE44" s="727"/>
      <c r="AF44" s="727"/>
      <c r="AG44" s="727"/>
      <c r="AH44" s="727"/>
      <c r="AI44" s="727"/>
      <c r="AJ44" s="727"/>
      <c r="AK44" s="727"/>
      <c r="AL44" s="728">
        <v>100</v>
      </c>
      <c r="AM44" s="701"/>
      <c r="AN44" s="701"/>
      <c r="AO44" s="729"/>
      <c r="CD44" s="730" t="s">
        <v>302</v>
      </c>
      <c r="CE44" s="731"/>
      <c r="CF44" s="626" t="s">
        <v>356</v>
      </c>
      <c r="CG44" s="627"/>
      <c r="CH44" s="627"/>
      <c r="CI44" s="627"/>
      <c r="CJ44" s="627"/>
      <c r="CK44" s="627"/>
      <c r="CL44" s="627"/>
      <c r="CM44" s="627"/>
      <c r="CN44" s="627"/>
      <c r="CO44" s="627"/>
      <c r="CP44" s="627"/>
      <c r="CQ44" s="628"/>
      <c r="CR44" s="629">
        <v>1268439</v>
      </c>
      <c r="CS44" s="630"/>
      <c r="CT44" s="630"/>
      <c r="CU44" s="630"/>
      <c r="CV44" s="630"/>
      <c r="CW44" s="630"/>
      <c r="CX44" s="630"/>
      <c r="CY44" s="631"/>
      <c r="CZ44" s="634">
        <v>18.7</v>
      </c>
      <c r="DA44" s="635"/>
      <c r="DB44" s="635"/>
      <c r="DC44" s="647"/>
      <c r="DD44" s="638">
        <v>110776</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357</v>
      </c>
      <c r="CG45" s="627"/>
      <c r="CH45" s="627"/>
      <c r="CI45" s="627"/>
      <c r="CJ45" s="627"/>
      <c r="CK45" s="627"/>
      <c r="CL45" s="627"/>
      <c r="CM45" s="627"/>
      <c r="CN45" s="627"/>
      <c r="CO45" s="627"/>
      <c r="CP45" s="627"/>
      <c r="CQ45" s="628"/>
      <c r="CR45" s="629">
        <v>1103228</v>
      </c>
      <c r="CS45" s="663"/>
      <c r="CT45" s="663"/>
      <c r="CU45" s="663"/>
      <c r="CV45" s="663"/>
      <c r="CW45" s="663"/>
      <c r="CX45" s="663"/>
      <c r="CY45" s="664"/>
      <c r="CZ45" s="634">
        <v>16.3</v>
      </c>
      <c r="DA45" s="665"/>
      <c r="DB45" s="665"/>
      <c r="DC45" s="671"/>
      <c r="DD45" s="638">
        <v>30173</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359</v>
      </c>
      <c r="CG46" s="627"/>
      <c r="CH46" s="627"/>
      <c r="CI46" s="627"/>
      <c r="CJ46" s="627"/>
      <c r="CK46" s="627"/>
      <c r="CL46" s="627"/>
      <c r="CM46" s="627"/>
      <c r="CN46" s="627"/>
      <c r="CO46" s="627"/>
      <c r="CP46" s="627"/>
      <c r="CQ46" s="628"/>
      <c r="CR46" s="629">
        <v>158530</v>
      </c>
      <c r="CS46" s="630"/>
      <c r="CT46" s="630"/>
      <c r="CU46" s="630"/>
      <c r="CV46" s="630"/>
      <c r="CW46" s="630"/>
      <c r="CX46" s="630"/>
      <c r="CY46" s="631"/>
      <c r="CZ46" s="634">
        <v>2.2999999999999998</v>
      </c>
      <c r="DA46" s="635"/>
      <c r="DB46" s="635"/>
      <c r="DC46" s="647"/>
      <c r="DD46" s="638">
        <v>75552</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v>57274</v>
      </c>
      <c r="CS47" s="663"/>
      <c r="CT47" s="663"/>
      <c r="CU47" s="663"/>
      <c r="CV47" s="663"/>
      <c r="CW47" s="663"/>
      <c r="CX47" s="663"/>
      <c r="CY47" s="664"/>
      <c r="CZ47" s="634">
        <v>0.8</v>
      </c>
      <c r="DA47" s="665"/>
      <c r="DB47" s="665"/>
      <c r="DC47" s="671"/>
      <c r="DD47" s="638">
        <v>6469</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128</v>
      </c>
      <c r="CS48" s="630"/>
      <c r="CT48" s="630"/>
      <c r="CU48" s="630"/>
      <c r="CV48" s="630"/>
      <c r="CW48" s="630"/>
      <c r="CX48" s="630"/>
      <c r="CY48" s="631"/>
      <c r="CZ48" s="634" t="s">
        <v>128</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364</v>
      </c>
      <c r="CE49" s="674"/>
      <c r="CF49" s="674"/>
      <c r="CG49" s="674"/>
      <c r="CH49" s="674"/>
      <c r="CI49" s="674"/>
      <c r="CJ49" s="674"/>
      <c r="CK49" s="674"/>
      <c r="CL49" s="674"/>
      <c r="CM49" s="674"/>
      <c r="CN49" s="674"/>
      <c r="CO49" s="674"/>
      <c r="CP49" s="674"/>
      <c r="CQ49" s="675"/>
      <c r="CR49" s="723">
        <v>6767391</v>
      </c>
      <c r="CS49" s="700"/>
      <c r="CT49" s="700"/>
      <c r="CU49" s="700"/>
      <c r="CV49" s="700"/>
      <c r="CW49" s="700"/>
      <c r="CX49" s="700"/>
      <c r="CY49" s="737"/>
      <c r="CZ49" s="728">
        <v>100</v>
      </c>
      <c r="DA49" s="738"/>
      <c r="DB49" s="738"/>
      <c r="DC49" s="739"/>
      <c r="DD49" s="740">
        <v>3968188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366</v>
      </c>
      <c r="DK2" s="751"/>
      <c r="DL2" s="751"/>
      <c r="DM2" s="751"/>
      <c r="DN2" s="751"/>
      <c r="DO2" s="752"/>
      <c r="DP2" s="224"/>
      <c r="DQ2" s="750" t="s">
        <v>367</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28"/>
      <c r="BA5" s="228"/>
      <c r="BB5" s="228"/>
      <c r="BC5" s="228"/>
      <c r="BD5" s="228"/>
      <c r="BE5" s="229"/>
      <c r="BF5" s="229"/>
      <c r="BG5" s="229"/>
      <c r="BH5" s="229"/>
      <c r="BI5" s="229"/>
      <c r="BJ5" s="229"/>
      <c r="BK5" s="229"/>
      <c r="BL5" s="229"/>
      <c r="BM5" s="229"/>
      <c r="BN5" s="229"/>
      <c r="BO5" s="229"/>
      <c r="BP5" s="229"/>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387</v>
      </c>
      <c r="C7" s="778"/>
      <c r="D7" s="778"/>
      <c r="E7" s="778"/>
      <c r="F7" s="778"/>
      <c r="G7" s="778"/>
      <c r="H7" s="778"/>
      <c r="I7" s="778"/>
      <c r="J7" s="778"/>
      <c r="K7" s="778"/>
      <c r="L7" s="778"/>
      <c r="M7" s="778"/>
      <c r="N7" s="778"/>
      <c r="O7" s="778"/>
      <c r="P7" s="779"/>
      <c r="Q7" s="780">
        <v>7072</v>
      </c>
      <c r="R7" s="781"/>
      <c r="S7" s="781"/>
      <c r="T7" s="781"/>
      <c r="U7" s="781"/>
      <c r="V7" s="781">
        <v>6758</v>
      </c>
      <c r="W7" s="781"/>
      <c r="X7" s="781"/>
      <c r="Y7" s="781"/>
      <c r="Z7" s="781"/>
      <c r="AA7" s="781">
        <v>314</v>
      </c>
      <c r="AB7" s="781"/>
      <c r="AC7" s="781"/>
      <c r="AD7" s="781"/>
      <c r="AE7" s="782"/>
      <c r="AF7" s="783">
        <v>198</v>
      </c>
      <c r="AG7" s="784"/>
      <c r="AH7" s="784"/>
      <c r="AI7" s="784"/>
      <c r="AJ7" s="785"/>
      <c r="AK7" s="786">
        <v>12</v>
      </c>
      <c r="AL7" s="787"/>
      <c r="AM7" s="787"/>
      <c r="AN7" s="787"/>
      <c r="AO7" s="787"/>
      <c r="AP7" s="787">
        <v>7229</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t="s">
        <v>388</v>
      </c>
      <c r="C8" s="809"/>
      <c r="D8" s="809"/>
      <c r="E8" s="809"/>
      <c r="F8" s="809"/>
      <c r="G8" s="809"/>
      <c r="H8" s="809"/>
      <c r="I8" s="809"/>
      <c r="J8" s="809"/>
      <c r="K8" s="809"/>
      <c r="L8" s="809"/>
      <c r="M8" s="809"/>
      <c r="N8" s="809"/>
      <c r="O8" s="809"/>
      <c r="P8" s="810"/>
      <c r="Q8" s="811">
        <v>1</v>
      </c>
      <c r="R8" s="812"/>
      <c r="S8" s="812"/>
      <c r="T8" s="812"/>
      <c r="U8" s="812"/>
      <c r="V8" s="812">
        <v>0</v>
      </c>
      <c r="W8" s="812"/>
      <c r="X8" s="812"/>
      <c r="Y8" s="812"/>
      <c r="Z8" s="812"/>
      <c r="AA8" s="812">
        <v>1</v>
      </c>
      <c r="AB8" s="812"/>
      <c r="AC8" s="812"/>
      <c r="AD8" s="812"/>
      <c r="AE8" s="813"/>
      <c r="AF8" s="814">
        <v>1</v>
      </c>
      <c r="AG8" s="815"/>
      <c r="AH8" s="815"/>
      <c r="AI8" s="815"/>
      <c r="AJ8" s="816"/>
      <c r="AK8" s="797">
        <v>0</v>
      </c>
      <c r="AL8" s="798"/>
      <c r="AM8" s="798"/>
      <c r="AN8" s="798"/>
      <c r="AO8" s="798"/>
      <c r="AP8" s="798" t="s">
        <v>599</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t="s">
        <v>389</v>
      </c>
      <c r="C9" s="809"/>
      <c r="D9" s="809"/>
      <c r="E9" s="809"/>
      <c r="F9" s="809"/>
      <c r="G9" s="809"/>
      <c r="H9" s="809"/>
      <c r="I9" s="809"/>
      <c r="J9" s="809"/>
      <c r="K9" s="809"/>
      <c r="L9" s="809"/>
      <c r="M9" s="809"/>
      <c r="N9" s="809"/>
      <c r="O9" s="809"/>
      <c r="P9" s="810"/>
      <c r="Q9" s="811">
        <v>14</v>
      </c>
      <c r="R9" s="812"/>
      <c r="S9" s="812"/>
      <c r="T9" s="812"/>
      <c r="U9" s="812"/>
      <c r="V9" s="812">
        <v>9</v>
      </c>
      <c r="W9" s="812"/>
      <c r="X9" s="812"/>
      <c r="Y9" s="812"/>
      <c r="Z9" s="812"/>
      <c r="AA9" s="812">
        <v>5</v>
      </c>
      <c r="AB9" s="812"/>
      <c r="AC9" s="812"/>
      <c r="AD9" s="812"/>
      <c r="AE9" s="813"/>
      <c r="AF9" s="814">
        <v>5</v>
      </c>
      <c r="AG9" s="815"/>
      <c r="AH9" s="815"/>
      <c r="AI9" s="815"/>
      <c r="AJ9" s="816"/>
      <c r="AK9" s="797" t="s">
        <v>599</v>
      </c>
      <c r="AL9" s="798"/>
      <c r="AM9" s="798"/>
      <c r="AN9" s="798"/>
      <c r="AO9" s="798"/>
      <c r="AP9" s="798" t="s">
        <v>599</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391</v>
      </c>
      <c r="B23" s="817" t="s">
        <v>392</v>
      </c>
      <c r="C23" s="818"/>
      <c r="D23" s="818"/>
      <c r="E23" s="818"/>
      <c r="F23" s="818"/>
      <c r="G23" s="818"/>
      <c r="H23" s="818"/>
      <c r="I23" s="818"/>
      <c r="J23" s="818"/>
      <c r="K23" s="818"/>
      <c r="L23" s="818"/>
      <c r="M23" s="818"/>
      <c r="N23" s="818"/>
      <c r="O23" s="818"/>
      <c r="P23" s="819"/>
      <c r="Q23" s="820">
        <v>7087</v>
      </c>
      <c r="R23" s="821"/>
      <c r="S23" s="821"/>
      <c r="T23" s="821"/>
      <c r="U23" s="821"/>
      <c r="V23" s="821">
        <v>6767</v>
      </c>
      <c r="W23" s="821"/>
      <c r="X23" s="821"/>
      <c r="Y23" s="821"/>
      <c r="Z23" s="821"/>
      <c r="AA23" s="821">
        <v>319</v>
      </c>
      <c r="AB23" s="821"/>
      <c r="AC23" s="821"/>
      <c r="AD23" s="821"/>
      <c r="AE23" s="822"/>
      <c r="AF23" s="823">
        <v>203</v>
      </c>
      <c r="AG23" s="821"/>
      <c r="AH23" s="821"/>
      <c r="AI23" s="821"/>
      <c r="AJ23" s="824"/>
      <c r="AK23" s="825"/>
      <c r="AL23" s="826"/>
      <c r="AM23" s="826"/>
      <c r="AN23" s="826"/>
      <c r="AO23" s="826"/>
      <c r="AP23" s="821">
        <v>7229</v>
      </c>
      <c r="AQ23" s="821"/>
      <c r="AR23" s="821"/>
      <c r="AS23" s="821"/>
      <c r="AT23" s="821"/>
      <c r="AU23" s="837"/>
      <c r="AV23" s="837"/>
      <c r="AW23" s="837"/>
      <c r="AX23" s="837"/>
      <c r="AY23" s="838"/>
      <c r="AZ23" s="839" t="s">
        <v>393</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370</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377</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404</v>
      </c>
      <c r="C28" s="778"/>
      <c r="D28" s="778"/>
      <c r="E28" s="778"/>
      <c r="F28" s="778"/>
      <c r="G28" s="778"/>
      <c r="H28" s="778"/>
      <c r="I28" s="778"/>
      <c r="J28" s="778"/>
      <c r="K28" s="778"/>
      <c r="L28" s="778"/>
      <c r="M28" s="778"/>
      <c r="N28" s="778"/>
      <c r="O28" s="778"/>
      <c r="P28" s="779"/>
      <c r="Q28" s="850">
        <v>1406</v>
      </c>
      <c r="R28" s="851"/>
      <c r="S28" s="851"/>
      <c r="T28" s="851"/>
      <c r="U28" s="851"/>
      <c r="V28" s="851">
        <v>1407</v>
      </c>
      <c r="W28" s="851"/>
      <c r="X28" s="851"/>
      <c r="Y28" s="851"/>
      <c r="Z28" s="851"/>
      <c r="AA28" s="851">
        <v>-1</v>
      </c>
      <c r="AB28" s="851"/>
      <c r="AC28" s="851"/>
      <c r="AD28" s="851"/>
      <c r="AE28" s="852"/>
      <c r="AF28" s="853">
        <v>-1</v>
      </c>
      <c r="AG28" s="851"/>
      <c r="AH28" s="851"/>
      <c r="AI28" s="851"/>
      <c r="AJ28" s="854"/>
      <c r="AK28" s="855">
        <v>116</v>
      </c>
      <c r="AL28" s="856"/>
      <c r="AM28" s="856"/>
      <c r="AN28" s="856"/>
      <c r="AO28" s="856"/>
      <c r="AP28" s="856" t="s">
        <v>599</v>
      </c>
      <c r="AQ28" s="856"/>
      <c r="AR28" s="856"/>
      <c r="AS28" s="856"/>
      <c r="AT28" s="856"/>
      <c r="AU28" s="856" t="s">
        <v>599</v>
      </c>
      <c r="AV28" s="856"/>
      <c r="AW28" s="856"/>
      <c r="AX28" s="856"/>
      <c r="AY28" s="856"/>
      <c r="AZ28" s="857" t="s">
        <v>599</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405</v>
      </c>
      <c r="C29" s="809"/>
      <c r="D29" s="809"/>
      <c r="E29" s="809"/>
      <c r="F29" s="809"/>
      <c r="G29" s="809"/>
      <c r="H29" s="809"/>
      <c r="I29" s="809"/>
      <c r="J29" s="809"/>
      <c r="K29" s="809"/>
      <c r="L29" s="809"/>
      <c r="M29" s="809"/>
      <c r="N29" s="809"/>
      <c r="O29" s="809"/>
      <c r="P29" s="810"/>
      <c r="Q29" s="811">
        <v>1082</v>
      </c>
      <c r="R29" s="812"/>
      <c r="S29" s="812"/>
      <c r="T29" s="812"/>
      <c r="U29" s="812"/>
      <c r="V29" s="812">
        <v>987</v>
      </c>
      <c r="W29" s="812"/>
      <c r="X29" s="812"/>
      <c r="Y29" s="812"/>
      <c r="Z29" s="812"/>
      <c r="AA29" s="812">
        <v>95</v>
      </c>
      <c r="AB29" s="812"/>
      <c r="AC29" s="812"/>
      <c r="AD29" s="812"/>
      <c r="AE29" s="813"/>
      <c r="AF29" s="814">
        <v>95</v>
      </c>
      <c r="AG29" s="815"/>
      <c r="AH29" s="815"/>
      <c r="AI29" s="815"/>
      <c r="AJ29" s="816"/>
      <c r="AK29" s="862">
        <v>168</v>
      </c>
      <c r="AL29" s="858"/>
      <c r="AM29" s="858"/>
      <c r="AN29" s="858"/>
      <c r="AO29" s="858"/>
      <c r="AP29" s="858" t="s">
        <v>599</v>
      </c>
      <c r="AQ29" s="858"/>
      <c r="AR29" s="858"/>
      <c r="AS29" s="858"/>
      <c r="AT29" s="858"/>
      <c r="AU29" s="858" t="s">
        <v>599</v>
      </c>
      <c r="AV29" s="858"/>
      <c r="AW29" s="858"/>
      <c r="AX29" s="858"/>
      <c r="AY29" s="858"/>
      <c r="AZ29" s="859" t="s">
        <v>599</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406</v>
      </c>
      <c r="C30" s="809"/>
      <c r="D30" s="809"/>
      <c r="E30" s="809"/>
      <c r="F30" s="809"/>
      <c r="G30" s="809"/>
      <c r="H30" s="809"/>
      <c r="I30" s="809"/>
      <c r="J30" s="809"/>
      <c r="K30" s="809"/>
      <c r="L30" s="809"/>
      <c r="M30" s="809"/>
      <c r="N30" s="809"/>
      <c r="O30" s="809"/>
      <c r="P30" s="810"/>
      <c r="Q30" s="811">
        <v>250</v>
      </c>
      <c r="R30" s="812"/>
      <c r="S30" s="812"/>
      <c r="T30" s="812"/>
      <c r="U30" s="812"/>
      <c r="V30" s="812">
        <v>244</v>
      </c>
      <c r="W30" s="812"/>
      <c r="X30" s="812"/>
      <c r="Y30" s="812"/>
      <c r="Z30" s="812"/>
      <c r="AA30" s="812">
        <v>6</v>
      </c>
      <c r="AB30" s="812"/>
      <c r="AC30" s="812"/>
      <c r="AD30" s="812"/>
      <c r="AE30" s="813"/>
      <c r="AF30" s="814">
        <v>6</v>
      </c>
      <c r="AG30" s="815"/>
      <c r="AH30" s="815"/>
      <c r="AI30" s="815"/>
      <c r="AJ30" s="816"/>
      <c r="AK30" s="862">
        <v>55</v>
      </c>
      <c r="AL30" s="858"/>
      <c r="AM30" s="858"/>
      <c r="AN30" s="858"/>
      <c r="AO30" s="858"/>
      <c r="AP30" s="858" t="s">
        <v>599</v>
      </c>
      <c r="AQ30" s="858"/>
      <c r="AR30" s="858"/>
      <c r="AS30" s="858"/>
      <c r="AT30" s="858"/>
      <c r="AU30" s="858" t="s">
        <v>599</v>
      </c>
      <c r="AV30" s="858"/>
      <c r="AW30" s="858"/>
      <c r="AX30" s="858"/>
      <c r="AY30" s="858"/>
      <c r="AZ30" s="859" t="s">
        <v>599</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407</v>
      </c>
      <c r="C31" s="809"/>
      <c r="D31" s="809"/>
      <c r="E31" s="809"/>
      <c r="F31" s="809"/>
      <c r="G31" s="809"/>
      <c r="H31" s="809"/>
      <c r="I31" s="809"/>
      <c r="J31" s="809"/>
      <c r="K31" s="809"/>
      <c r="L31" s="809"/>
      <c r="M31" s="809"/>
      <c r="N31" s="809"/>
      <c r="O31" s="809"/>
      <c r="P31" s="810"/>
      <c r="Q31" s="811">
        <v>201</v>
      </c>
      <c r="R31" s="812"/>
      <c r="S31" s="812"/>
      <c r="T31" s="812"/>
      <c r="U31" s="812"/>
      <c r="V31" s="812">
        <v>195</v>
      </c>
      <c r="W31" s="812"/>
      <c r="X31" s="812"/>
      <c r="Y31" s="812"/>
      <c r="Z31" s="812"/>
      <c r="AA31" s="812">
        <v>6</v>
      </c>
      <c r="AB31" s="812"/>
      <c r="AC31" s="812"/>
      <c r="AD31" s="812"/>
      <c r="AE31" s="813"/>
      <c r="AF31" s="814">
        <v>208</v>
      </c>
      <c r="AG31" s="815"/>
      <c r="AH31" s="815"/>
      <c r="AI31" s="815"/>
      <c r="AJ31" s="816"/>
      <c r="AK31" s="862">
        <v>64</v>
      </c>
      <c r="AL31" s="858"/>
      <c r="AM31" s="858"/>
      <c r="AN31" s="858"/>
      <c r="AO31" s="858"/>
      <c r="AP31" s="858">
        <v>1017</v>
      </c>
      <c r="AQ31" s="858"/>
      <c r="AR31" s="858"/>
      <c r="AS31" s="858"/>
      <c r="AT31" s="858"/>
      <c r="AU31" s="858">
        <v>620</v>
      </c>
      <c r="AV31" s="858"/>
      <c r="AW31" s="858"/>
      <c r="AX31" s="858"/>
      <c r="AY31" s="858"/>
      <c r="AZ31" s="859" t="s">
        <v>599</v>
      </c>
      <c r="BA31" s="859"/>
      <c r="BB31" s="859"/>
      <c r="BC31" s="859"/>
      <c r="BD31" s="859"/>
      <c r="BE31" s="860" t="s">
        <v>408</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409</v>
      </c>
      <c r="C32" s="809"/>
      <c r="D32" s="809"/>
      <c r="E32" s="809"/>
      <c r="F32" s="809"/>
      <c r="G32" s="809"/>
      <c r="H32" s="809"/>
      <c r="I32" s="809"/>
      <c r="J32" s="809"/>
      <c r="K32" s="809"/>
      <c r="L32" s="809"/>
      <c r="M32" s="809"/>
      <c r="N32" s="809"/>
      <c r="O32" s="809"/>
      <c r="P32" s="810"/>
      <c r="Q32" s="811">
        <v>84</v>
      </c>
      <c r="R32" s="812"/>
      <c r="S32" s="812"/>
      <c r="T32" s="812"/>
      <c r="U32" s="812"/>
      <c r="V32" s="812">
        <v>81</v>
      </c>
      <c r="W32" s="812"/>
      <c r="X32" s="812"/>
      <c r="Y32" s="812"/>
      <c r="Z32" s="812"/>
      <c r="AA32" s="812">
        <v>3</v>
      </c>
      <c r="AB32" s="812"/>
      <c r="AC32" s="812"/>
      <c r="AD32" s="812"/>
      <c r="AE32" s="813"/>
      <c r="AF32" s="814">
        <v>3</v>
      </c>
      <c r="AG32" s="815"/>
      <c r="AH32" s="815"/>
      <c r="AI32" s="815"/>
      <c r="AJ32" s="816"/>
      <c r="AK32" s="862">
        <v>53</v>
      </c>
      <c r="AL32" s="858"/>
      <c r="AM32" s="858"/>
      <c r="AN32" s="858"/>
      <c r="AO32" s="858"/>
      <c r="AP32" s="858">
        <v>548</v>
      </c>
      <c r="AQ32" s="858"/>
      <c r="AR32" s="858"/>
      <c r="AS32" s="858"/>
      <c r="AT32" s="858"/>
      <c r="AU32" s="858">
        <v>556</v>
      </c>
      <c r="AV32" s="858"/>
      <c r="AW32" s="858"/>
      <c r="AX32" s="858"/>
      <c r="AY32" s="858"/>
      <c r="AZ32" s="859" t="s">
        <v>599</v>
      </c>
      <c r="BA32" s="859"/>
      <c r="BB32" s="859"/>
      <c r="BC32" s="859"/>
      <c r="BD32" s="859"/>
      <c r="BE32" s="860" t="s">
        <v>410</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391</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311</v>
      </c>
      <c r="AG63" s="872"/>
      <c r="AH63" s="872"/>
      <c r="AI63" s="872"/>
      <c r="AJ63" s="873"/>
      <c r="AK63" s="874"/>
      <c r="AL63" s="869"/>
      <c r="AM63" s="869"/>
      <c r="AN63" s="869"/>
      <c r="AO63" s="869"/>
      <c r="AP63" s="872">
        <v>1565</v>
      </c>
      <c r="AQ63" s="872"/>
      <c r="AR63" s="872"/>
      <c r="AS63" s="872"/>
      <c r="AT63" s="872"/>
      <c r="AU63" s="872">
        <v>1176</v>
      </c>
      <c r="AV63" s="872"/>
      <c r="AW63" s="872"/>
      <c r="AX63" s="872"/>
      <c r="AY63" s="872"/>
      <c r="AZ63" s="876"/>
      <c r="BA63" s="876"/>
      <c r="BB63" s="876"/>
      <c r="BC63" s="876"/>
      <c r="BD63" s="876"/>
      <c r="BE63" s="877"/>
      <c r="BF63" s="877"/>
      <c r="BG63" s="877"/>
      <c r="BH63" s="877"/>
      <c r="BI63" s="878"/>
      <c r="BJ63" s="879" t="s">
        <v>413</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416</v>
      </c>
      <c r="R66" s="762"/>
      <c r="S66" s="762"/>
      <c r="T66" s="762"/>
      <c r="U66" s="763"/>
      <c r="V66" s="761" t="s">
        <v>417</v>
      </c>
      <c r="W66" s="762"/>
      <c r="X66" s="762"/>
      <c r="Y66" s="762"/>
      <c r="Z66" s="763"/>
      <c r="AA66" s="761" t="s">
        <v>418</v>
      </c>
      <c r="AB66" s="762"/>
      <c r="AC66" s="762"/>
      <c r="AD66" s="762"/>
      <c r="AE66" s="763"/>
      <c r="AF66" s="882" t="s">
        <v>419</v>
      </c>
      <c r="AG66" s="843"/>
      <c r="AH66" s="843"/>
      <c r="AI66" s="843"/>
      <c r="AJ66" s="883"/>
      <c r="AK66" s="761" t="s">
        <v>420</v>
      </c>
      <c r="AL66" s="756"/>
      <c r="AM66" s="756"/>
      <c r="AN66" s="756"/>
      <c r="AO66" s="757"/>
      <c r="AP66" s="761" t="s">
        <v>401</v>
      </c>
      <c r="AQ66" s="762"/>
      <c r="AR66" s="762"/>
      <c r="AS66" s="762"/>
      <c r="AT66" s="763"/>
      <c r="AU66" s="761" t="s">
        <v>421</v>
      </c>
      <c r="AV66" s="762"/>
      <c r="AW66" s="762"/>
      <c r="AX66" s="762"/>
      <c r="AY66" s="763"/>
      <c r="AZ66" s="761" t="s">
        <v>377</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585</v>
      </c>
      <c r="C68" s="898"/>
      <c r="D68" s="898"/>
      <c r="E68" s="898"/>
      <c r="F68" s="898"/>
      <c r="G68" s="898"/>
      <c r="H68" s="898"/>
      <c r="I68" s="898"/>
      <c r="J68" s="898"/>
      <c r="K68" s="898"/>
      <c r="L68" s="898"/>
      <c r="M68" s="898"/>
      <c r="N68" s="898"/>
      <c r="O68" s="898"/>
      <c r="P68" s="899"/>
      <c r="Q68" s="900">
        <v>3285</v>
      </c>
      <c r="R68" s="894"/>
      <c r="S68" s="894"/>
      <c r="T68" s="894"/>
      <c r="U68" s="894"/>
      <c r="V68" s="894">
        <v>3142</v>
      </c>
      <c r="W68" s="894"/>
      <c r="X68" s="894"/>
      <c r="Y68" s="894"/>
      <c r="Z68" s="894"/>
      <c r="AA68" s="894">
        <v>143</v>
      </c>
      <c r="AB68" s="894"/>
      <c r="AC68" s="894"/>
      <c r="AD68" s="894"/>
      <c r="AE68" s="894"/>
      <c r="AF68" s="894">
        <v>143</v>
      </c>
      <c r="AG68" s="894"/>
      <c r="AH68" s="894"/>
      <c r="AI68" s="894"/>
      <c r="AJ68" s="894"/>
      <c r="AK68" s="894" t="s">
        <v>599</v>
      </c>
      <c r="AL68" s="894"/>
      <c r="AM68" s="894"/>
      <c r="AN68" s="894"/>
      <c r="AO68" s="894"/>
      <c r="AP68" s="894">
        <v>1540</v>
      </c>
      <c r="AQ68" s="894"/>
      <c r="AR68" s="894"/>
      <c r="AS68" s="894"/>
      <c r="AT68" s="894"/>
      <c r="AU68" s="894">
        <v>217</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586</v>
      </c>
      <c r="C69" s="902"/>
      <c r="D69" s="902"/>
      <c r="E69" s="902"/>
      <c r="F69" s="902"/>
      <c r="G69" s="902"/>
      <c r="H69" s="902"/>
      <c r="I69" s="902"/>
      <c r="J69" s="902"/>
      <c r="K69" s="902"/>
      <c r="L69" s="902"/>
      <c r="M69" s="902"/>
      <c r="N69" s="902"/>
      <c r="O69" s="902"/>
      <c r="P69" s="903"/>
      <c r="Q69" s="904">
        <v>910</v>
      </c>
      <c r="R69" s="858"/>
      <c r="S69" s="858"/>
      <c r="T69" s="858"/>
      <c r="U69" s="858"/>
      <c r="V69" s="858">
        <v>890</v>
      </c>
      <c r="W69" s="858"/>
      <c r="X69" s="858"/>
      <c r="Y69" s="858"/>
      <c r="Z69" s="858"/>
      <c r="AA69" s="858">
        <v>20</v>
      </c>
      <c r="AB69" s="858"/>
      <c r="AC69" s="858"/>
      <c r="AD69" s="858"/>
      <c r="AE69" s="858"/>
      <c r="AF69" s="858">
        <v>20</v>
      </c>
      <c r="AG69" s="858"/>
      <c r="AH69" s="858"/>
      <c r="AI69" s="858"/>
      <c r="AJ69" s="858"/>
      <c r="AK69" s="858" t="s">
        <v>599</v>
      </c>
      <c r="AL69" s="858"/>
      <c r="AM69" s="858"/>
      <c r="AN69" s="858"/>
      <c r="AO69" s="858"/>
      <c r="AP69" s="858">
        <v>174</v>
      </c>
      <c r="AQ69" s="858"/>
      <c r="AR69" s="858"/>
      <c r="AS69" s="858"/>
      <c r="AT69" s="858"/>
      <c r="AU69" s="858">
        <v>26</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587</v>
      </c>
      <c r="C70" s="902"/>
      <c r="D70" s="902"/>
      <c r="E70" s="902"/>
      <c r="F70" s="902"/>
      <c r="G70" s="902"/>
      <c r="H70" s="902"/>
      <c r="I70" s="902"/>
      <c r="J70" s="902"/>
      <c r="K70" s="902"/>
      <c r="L70" s="902"/>
      <c r="M70" s="902"/>
      <c r="N70" s="902"/>
      <c r="O70" s="902"/>
      <c r="P70" s="903"/>
      <c r="Q70" s="904">
        <v>7705</v>
      </c>
      <c r="R70" s="858"/>
      <c r="S70" s="858"/>
      <c r="T70" s="858"/>
      <c r="U70" s="858"/>
      <c r="V70" s="858">
        <v>7105</v>
      </c>
      <c r="W70" s="858"/>
      <c r="X70" s="858"/>
      <c r="Y70" s="858"/>
      <c r="Z70" s="858"/>
      <c r="AA70" s="858">
        <v>600</v>
      </c>
      <c r="AB70" s="858"/>
      <c r="AC70" s="858"/>
      <c r="AD70" s="858"/>
      <c r="AE70" s="858"/>
      <c r="AF70" s="858">
        <v>1189</v>
      </c>
      <c r="AG70" s="858"/>
      <c r="AH70" s="858"/>
      <c r="AI70" s="858"/>
      <c r="AJ70" s="858"/>
      <c r="AK70" s="858" t="s">
        <v>599</v>
      </c>
      <c r="AL70" s="858"/>
      <c r="AM70" s="858"/>
      <c r="AN70" s="858"/>
      <c r="AO70" s="858"/>
      <c r="AP70" s="858">
        <v>4778</v>
      </c>
      <c r="AQ70" s="858"/>
      <c r="AR70" s="858"/>
      <c r="AS70" s="858"/>
      <c r="AT70" s="858"/>
      <c r="AU70" s="858">
        <v>589</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588</v>
      </c>
      <c r="C71" s="902"/>
      <c r="D71" s="902"/>
      <c r="E71" s="902"/>
      <c r="F71" s="902"/>
      <c r="G71" s="902"/>
      <c r="H71" s="902"/>
      <c r="I71" s="902"/>
      <c r="J71" s="902"/>
      <c r="K71" s="902"/>
      <c r="L71" s="902"/>
      <c r="M71" s="902"/>
      <c r="N71" s="902"/>
      <c r="O71" s="902"/>
      <c r="P71" s="903"/>
      <c r="Q71" s="904">
        <v>118</v>
      </c>
      <c r="R71" s="858"/>
      <c r="S71" s="858"/>
      <c r="T71" s="858"/>
      <c r="U71" s="858"/>
      <c r="V71" s="858">
        <v>109</v>
      </c>
      <c r="W71" s="858"/>
      <c r="X71" s="858"/>
      <c r="Y71" s="858"/>
      <c r="Z71" s="858"/>
      <c r="AA71" s="858">
        <v>9</v>
      </c>
      <c r="AB71" s="858"/>
      <c r="AC71" s="858"/>
      <c r="AD71" s="858"/>
      <c r="AE71" s="858"/>
      <c r="AF71" s="858">
        <v>9</v>
      </c>
      <c r="AG71" s="858"/>
      <c r="AH71" s="858"/>
      <c r="AI71" s="858"/>
      <c r="AJ71" s="858"/>
      <c r="AK71" s="858">
        <v>15</v>
      </c>
      <c r="AL71" s="858"/>
      <c r="AM71" s="858"/>
      <c r="AN71" s="858"/>
      <c r="AO71" s="858"/>
      <c r="AP71" s="858" t="s">
        <v>599</v>
      </c>
      <c r="AQ71" s="858"/>
      <c r="AR71" s="858"/>
      <c r="AS71" s="858"/>
      <c r="AT71" s="858"/>
      <c r="AU71" s="858" t="s">
        <v>599</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589</v>
      </c>
      <c r="C72" s="902"/>
      <c r="D72" s="902"/>
      <c r="E72" s="902"/>
      <c r="F72" s="902"/>
      <c r="G72" s="902"/>
      <c r="H72" s="902"/>
      <c r="I72" s="902"/>
      <c r="J72" s="902"/>
      <c r="K72" s="902"/>
      <c r="L72" s="902"/>
      <c r="M72" s="902"/>
      <c r="N72" s="902"/>
      <c r="O72" s="902"/>
      <c r="P72" s="903"/>
      <c r="Q72" s="904">
        <v>156662</v>
      </c>
      <c r="R72" s="858"/>
      <c r="S72" s="858"/>
      <c r="T72" s="858"/>
      <c r="U72" s="858"/>
      <c r="V72" s="858">
        <v>152216</v>
      </c>
      <c r="W72" s="858"/>
      <c r="X72" s="858"/>
      <c r="Y72" s="858"/>
      <c r="Z72" s="858"/>
      <c r="AA72" s="858">
        <v>4445</v>
      </c>
      <c r="AB72" s="858"/>
      <c r="AC72" s="858"/>
      <c r="AD72" s="858"/>
      <c r="AE72" s="858"/>
      <c r="AF72" s="858">
        <v>4445</v>
      </c>
      <c r="AG72" s="858"/>
      <c r="AH72" s="858"/>
      <c r="AI72" s="858"/>
      <c r="AJ72" s="858"/>
      <c r="AK72" s="858" t="s">
        <v>599</v>
      </c>
      <c r="AL72" s="858"/>
      <c r="AM72" s="858"/>
      <c r="AN72" s="858"/>
      <c r="AO72" s="858"/>
      <c r="AP72" s="858" t="s">
        <v>599</v>
      </c>
      <c r="AQ72" s="858"/>
      <c r="AR72" s="858"/>
      <c r="AS72" s="858"/>
      <c r="AT72" s="858"/>
      <c r="AU72" s="858" t="s">
        <v>599</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590</v>
      </c>
      <c r="C73" s="902"/>
      <c r="D73" s="902"/>
      <c r="E73" s="902"/>
      <c r="F73" s="902"/>
      <c r="G73" s="902"/>
      <c r="H73" s="902"/>
      <c r="I73" s="902"/>
      <c r="J73" s="902"/>
      <c r="K73" s="902"/>
      <c r="L73" s="902"/>
      <c r="M73" s="902"/>
      <c r="N73" s="902"/>
      <c r="O73" s="902"/>
      <c r="P73" s="903"/>
      <c r="Q73" s="904">
        <v>126</v>
      </c>
      <c r="R73" s="858"/>
      <c r="S73" s="858"/>
      <c r="T73" s="858"/>
      <c r="U73" s="858"/>
      <c r="V73" s="858">
        <v>111</v>
      </c>
      <c r="W73" s="858"/>
      <c r="X73" s="858"/>
      <c r="Y73" s="858"/>
      <c r="Z73" s="858"/>
      <c r="AA73" s="858">
        <v>15</v>
      </c>
      <c r="AB73" s="858"/>
      <c r="AC73" s="858"/>
      <c r="AD73" s="858"/>
      <c r="AE73" s="858"/>
      <c r="AF73" s="858">
        <v>15</v>
      </c>
      <c r="AG73" s="858"/>
      <c r="AH73" s="858"/>
      <c r="AI73" s="858"/>
      <c r="AJ73" s="858"/>
      <c r="AK73" s="858" t="s">
        <v>599</v>
      </c>
      <c r="AL73" s="858"/>
      <c r="AM73" s="858"/>
      <c r="AN73" s="858"/>
      <c r="AO73" s="858"/>
      <c r="AP73" s="858" t="s">
        <v>599</v>
      </c>
      <c r="AQ73" s="858"/>
      <c r="AR73" s="858"/>
      <c r="AS73" s="858"/>
      <c r="AT73" s="858"/>
      <c r="AU73" s="858" t="s">
        <v>599</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591</v>
      </c>
      <c r="C74" s="902"/>
      <c r="D74" s="902"/>
      <c r="E74" s="902"/>
      <c r="F74" s="902"/>
      <c r="G74" s="902"/>
      <c r="H74" s="902"/>
      <c r="I74" s="902"/>
      <c r="J74" s="902"/>
      <c r="K74" s="902"/>
      <c r="L74" s="902"/>
      <c r="M74" s="902"/>
      <c r="N74" s="902"/>
      <c r="O74" s="902"/>
      <c r="P74" s="903"/>
      <c r="Q74" s="904">
        <v>430</v>
      </c>
      <c r="R74" s="858"/>
      <c r="S74" s="858"/>
      <c r="T74" s="858"/>
      <c r="U74" s="858"/>
      <c r="V74" s="858">
        <v>415</v>
      </c>
      <c r="W74" s="858"/>
      <c r="X74" s="858"/>
      <c r="Y74" s="858"/>
      <c r="Z74" s="858"/>
      <c r="AA74" s="858">
        <v>16</v>
      </c>
      <c r="AB74" s="858"/>
      <c r="AC74" s="858"/>
      <c r="AD74" s="858"/>
      <c r="AE74" s="858"/>
      <c r="AF74" s="858">
        <v>16</v>
      </c>
      <c r="AG74" s="858"/>
      <c r="AH74" s="858"/>
      <c r="AI74" s="858"/>
      <c r="AJ74" s="858"/>
      <c r="AK74" s="858">
        <v>46</v>
      </c>
      <c r="AL74" s="858"/>
      <c r="AM74" s="858"/>
      <c r="AN74" s="858"/>
      <c r="AO74" s="858"/>
      <c r="AP74" s="858">
        <v>51</v>
      </c>
      <c r="AQ74" s="858"/>
      <c r="AR74" s="858"/>
      <c r="AS74" s="858"/>
      <c r="AT74" s="858"/>
      <c r="AU74" s="858">
        <v>6</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592</v>
      </c>
      <c r="C75" s="902"/>
      <c r="D75" s="902"/>
      <c r="E75" s="902"/>
      <c r="F75" s="902"/>
      <c r="G75" s="902"/>
      <c r="H75" s="902"/>
      <c r="I75" s="902"/>
      <c r="J75" s="902"/>
      <c r="K75" s="902"/>
      <c r="L75" s="902"/>
      <c r="M75" s="902"/>
      <c r="N75" s="902"/>
      <c r="O75" s="902"/>
      <c r="P75" s="903"/>
      <c r="Q75" s="905">
        <v>1266</v>
      </c>
      <c r="R75" s="906"/>
      <c r="S75" s="906"/>
      <c r="T75" s="906"/>
      <c r="U75" s="862"/>
      <c r="V75" s="907">
        <v>1277</v>
      </c>
      <c r="W75" s="906"/>
      <c r="X75" s="906"/>
      <c r="Y75" s="906"/>
      <c r="Z75" s="862"/>
      <c r="AA75" s="907">
        <v>33</v>
      </c>
      <c r="AB75" s="906"/>
      <c r="AC75" s="906"/>
      <c r="AD75" s="906"/>
      <c r="AE75" s="862"/>
      <c r="AF75" s="907">
        <v>33</v>
      </c>
      <c r="AG75" s="906"/>
      <c r="AH75" s="906"/>
      <c r="AI75" s="906"/>
      <c r="AJ75" s="862"/>
      <c r="AK75" s="907" t="s">
        <v>599</v>
      </c>
      <c r="AL75" s="906"/>
      <c r="AM75" s="906"/>
      <c r="AN75" s="906"/>
      <c r="AO75" s="862"/>
      <c r="AP75" s="907">
        <v>22</v>
      </c>
      <c r="AQ75" s="906"/>
      <c r="AR75" s="906"/>
      <c r="AS75" s="906"/>
      <c r="AT75" s="862"/>
      <c r="AU75" s="907">
        <v>2</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593</v>
      </c>
      <c r="C76" s="902"/>
      <c r="D76" s="902"/>
      <c r="E76" s="902"/>
      <c r="F76" s="902"/>
      <c r="G76" s="902"/>
      <c r="H76" s="902"/>
      <c r="I76" s="902"/>
      <c r="J76" s="902"/>
      <c r="K76" s="902"/>
      <c r="L76" s="902"/>
      <c r="M76" s="902"/>
      <c r="N76" s="902"/>
      <c r="O76" s="902"/>
      <c r="P76" s="903"/>
      <c r="Q76" s="905">
        <v>6462</v>
      </c>
      <c r="R76" s="906"/>
      <c r="S76" s="906"/>
      <c r="T76" s="906"/>
      <c r="U76" s="862"/>
      <c r="V76" s="907">
        <v>5924</v>
      </c>
      <c r="W76" s="906"/>
      <c r="X76" s="906"/>
      <c r="Y76" s="906"/>
      <c r="Z76" s="862"/>
      <c r="AA76" s="907">
        <v>538</v>
      </c>
      <c r="AB76" s="906"/>
      <c r="AC76" s="906"/>
      <c r="AD76" s="906"/>
      <c r="AE76" s="862"/>
      <c r="AF76" s="907">
        <v>538</v>
      </c>
      <c r="AG76" s="906"/>
      <c r="AH76" s="906"/>
      <c r="AI76" s="906"/>
      <c r="AJ76" s="862"/>
      <c r="AK76" s="907">
        <v>5</v>
      </c>
      <c r="AL76" s="906"/>
      <c r="AM76" s="906"/>
      <c r="AN76" s="906"/>
      <c r="AO76" s="862"/>
      <c r="AP76" s="907" t="s">
        <v>599</v>
      </c>
      <c r="AQ76" s="906"/>
      <c r="AR76" s="906"/>
      <c r="AS76" s="906"/>
      <c r="AT76" s="862"/>
      <c r="AU76" s="907" t="s">
        <v>599</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391</v>
      </c>
      <c r="B88" s="817" t="s">
        <v>422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6408</v>
      </c>
      <c r="AG88" s="872"/>
      <c r="AH88" s="872"/>
      <c r="AI88" s="872"/>
      <c r="AJ88" s="872"/>
      <c r="AK88" s="869"/>
      <c r="AL88" s="869"/>
      <c r="AM88" s="869"/>
      <c r="AN88" s="869"/>
      <c r="AO88" s="869"/>
      <c r="AP88" s="872">
        <v>6565</v>
      </c>
      <c r="AQ88" s="872"/>
      <c r="AR88" s="872"/>
      <c r="AS88" s="872"/>
      <c r="AT88" s="872"/>
      <c r="AU88" s="872">
        <v>840</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423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431</v>
      </c>
      <c r="AB109" s="921"/>
      <c r="AC109" s="921"/>
      <c r="AD109" s="921"/>
      <c r="AE109" s="922"/>
      <c r="AF109" s="920" t="s">
        <v>432</v>
      </c>
      <c r="AG109" s="921"/>
      <c r="AH109" s="921"/>
      <c r="AI109" s="921"/>
      <c r="AJ109" s="922"/>
      <c r="AK109" s="920" t="s">
        <v>304</v>
      </c>
      <c r="AL109" s="921"/>
      <c r="AM109" s="921"/>
      <c r="AN109" s="921"/>
      <c r="AO109" s="922"/>
      <c r="AP109" s="920" t="s">
        <v>433</v>
      </c>
      <c r="AQ109" s="921"/>
      <c r="AR109" s="921"/>
      <c r="AS109" s="921"/>
      <c r="AT109" s="923"/>
      <c r="AU109" s="94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431</v>
      </c>
      <c r="BR109" s="921"/>
      <c r="BS109" s="921"/>
      <c r="BT109" s="921"/>
      <c r="BU109" s="922"/>
      <c r="BV109" s="920" t="s">
        <v>432</v>
      </c>
      <c r="BW109" s="921"/>
      <c r="BX109" s="921"/>
      <c r="BY109" s="921"/>
      <c r="BZ109" s="922"/>
      <c r="CA109" s="920" t="s">
        <v>304</v>
      </c>
      <c r="CB109" s="921"/>
      <c r="CC109" s="921"/>
      <c r="CD109" s="921"/>
      <c r="CE109" s="922"/>
      <c r="CF109" s="941" t="s">
        <v>433</v>
      </c>
      <c r="CG109" s="941"/>
      <c r="CH109" s="941"/>
      <c r="CI109" s="941"/>
      <c r="CJ109" s="941"/>
      <c r="CK109" s="920"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431</v>
      </c>
      <c r="DH109" s="921"/>
      <c r="DI109" s="921"/>
      <c r="DJ109" s="921"/>
      <c r="DK109" s="922"/>
      <c r="DL109" s="920" t="s">
        <v>432</v>
      </c>
      <c r="DM109" s="921"/>
      <c r="DN109" s="921"/>
      <c r="DO109" s="921"/>
      <c r="DP109" s="922"/>
      <c r="DQ109" s="920" t="s">
        <v>304</v>
      </c>
      <c r="DR109" s="921"/>
      <c r="DS109" s="921"/>
      <c r="DT109" s="921"/>
      <c r="DU109" s="922"/>
      <c r="DV109" s="920" t="s">
        <v>433</v>
      </c>
      <c r="DW109" s="921"/>
      <c r="DX109" s="921"/>
      <c r="DY109" s="921"/>
      <c r="DZ109" s="923"/>
    </row>
    <row r="110" spans="1:131" s="226" customFormat="1" ht="26.25" customHeight="1" x14ac:dyDescent="0.15">
      <c r="A110" s="924" t="s">
        <v>435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649828</v>
      </c>
      <c r="AB110" s="928"/>
      <c r="AC110" s="928"/>
      <c r="AD110" s="928"/>
      <c r="AE110" s="929"/>
      <c r="AF110" s="930">
        <v>620573</v>
      </c>
      <c r="AG110" s="928"/>
      <c r="AH110" s="928"/>
      <c r="AI110" s="928"/>
      <c r="AJ110" s="929"/>
      <c r="AK110" s="930">
        <v>639304</v>
      </c>
      <c r="AL110" s="928"/>
      <c r="AM110" s="928"/>
      <c r="AN110" s="928"/>
      <c r="AO110" s="929"/>
      <c r="AP110" s="931">
        <v>20.9</v>
      </c>
      <c r="AQ110" s="932"/>
      <c r="AR110" s="932"/>
      <c r="AS110" s="932"/>
      <c r="AT110" s="933"/>
      <c r="AU110" s="934" t="s">
        <v>72</v>
      </c>
      <c r="AV110" s="935"/>
      <c r="AW110" s="935"/>
      <c r="AX110" s="935"/>
      <c r="AY110" s="935"/>
      <c r="AZ110" s="957" t="s">
        <v>436</v>
      </c>
      <c r="BA110" s="925"/>
      <c r="BB110" s="925"/>
      <c r="BC110" s="925"/>
      <c r="BD110" s="925"/>
      <c r="BE110" s="925"/>
      <c r="BF110" s="925"/>
      <c r="BG110" s="925"/>
      <c r="BH110" s="925"/>
      <c r="BI110" s="925"/>
      <c r="BJ110" s="925"/>
      <c r="BK110" s="925"/>
      <c r="BL110" s="925"/>
      <c r="BM110" s="925"/>
      <c r="BN110" s="925"/>
      <c r="BO110" s="925"/>
      <c r="BP110" s="926"/>
      <c r="BQ110" s="958">
        <v>7216555</v>
      </c>
      <c r="BR110" s="959"/>
      <c r="BS110" s="959"/>
      <c r="BT110" s="959"/>
      <c r="BU110" s="959"/>
      <c r="BV110" s="959">
        <v>7232260</v>
      </c>
      <c r="BW110" s="959"/>
      <c r="BX110" s="959"/>
      <c r="BY110" s="959"/>
      <c r="BZ110" s="959"/>
      <c r="CA110" s="959">
        <v>7229045</v>
      </c>
      <c r="CB110" s="959"/>
      <c r="CC110" s="959"/>
      <c r="CD110" s="959"/>
      <c r="CE110" s="959"/>
      <c r="CF110" s="972">
        <v>236.6</v>
      </c>
      <c r="CG110" s="973"/>
      <c r="CH110" s="973"/>
      <c r="CI110" s="973"/>
      <c r="CJ110" s="973"/>
      <c r="CK110" s="974" t="s">
        <v>437</v>
      </c>
      <c r="CL110" s="975"/>
      <c r="CM110" s="957" t="s">
        <v>438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393</v>
      </c>
      <c r="DH110" s="959"/>
      <c r="DI110" s="959"/>
      <c r="DJ110" s="959"/>
      <c r="DK110" s="959"/>
      <c r="DL110" s="959" t="s">
        <v>393</v>
      </c>
      <c r="DM110" s="959"/>
      <c r="DN110" s="959"/>
      <c r="DO110" s="959"/>
      <c r="DP110" s="959"/>
      <c r="DQ110" s="959" t="s">
        <v>393</v>
      </c>
      <c r="DR110" s="959"/>
      <c r="DS110" s="959"/>
      <c r="DT110" s="959"/>
      <c r="DU110" s="959"/>
      <c r="DV110" s="960" t="s">
        <v>393</v>
      </c>
      <c r="DW110" s="960"/>
      <c r="DX110" s="960"/>
      <c r="DY110" s="960"/>
      <c r="DZ110" s="961"/>
    </row>
    <row r="111" spans="1:131" s="226" customFormat="1" ht="26.25" customHeight="1" x14ac:dyDescent="0.15">
      <c r="A111" s="962" t="s">
        <v>439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393</v>
      </c>
      <c r="AB111" s="966"/>
      <c r="AC111" s="966"/>
      <c r="AD111" s="966"/>
      <c r="AE111" s="967"/>
      <c r="AF111" s="968" t="s">
        <v>393</v>
      </c>
      <c r="AG111" s="966"/>
      <c r="AH111" s="966"/>
      <c r="AI111" s="966"/>
      <c r="AJ111" s="967"/>
      <c r="AK111" s="968" t="s">
        <v>393</v>
      </c>
      <c r="AL111" s="966"/>
      <c r="AM111" s="966"/>
      <c r="AN111" s="966"/>
      <c r="AO111" s="967"/>
      <c r="AP111" s="969" t="s">
        <v>393</v>
      </c>
      <c r="AQ111" s="970"/>
      <c r="AR111" s="970"/>
      <c r="AS111" s="970"/>
      <c r="AT111" s="971"/>
      <c r="AU111" s="936"/>
      <c r="AV111" s="937"/>
      <c r="AW111" s="937"/>
      <c r="AX111" s="937"/>
      <c r="AY111" s="937"/>
      <c r="AZ111" s="950" t="s">
        <v>440</v>
      </c>
      <c r="BA111" s="951"/>
      <c r="BB111" s="951"/>
      <c r="BC111" s="951"/>
      <c r="BD111" s="951"/>
      <c r="BE111" s="951"/>
      <c r="BF111" s="951"/>
      <c r="BG111" s="951"/>
      <c r="BH111" s="951"/>
      <c r="BI111" s="951"/>
      <c r="BJ111" s="951"/>
      <c r="BK111" s="951"/>
      <c r="BL111" s="951"/>
      <c r="BM111" s="951"/>
      <c r="BN111" s="951"/>
      <c r="BO111" s="951"/>
      <c r="BP111" s="952"/>
      <c r="BQ111" s="953" t="s">
        <v>441</v>
      </c>
      <c r="BR111" s="954"/>
      <c r="BS111" s="954"/>
      <c r="BT111" s="954"/>
      <c r="BU111" s="954"/>
      <c r="BV111" s="954" t="s">
        <v>442</v>
      </c>
      <c r="BW111" s="954"/>
      <c r="BX111" s="954"/>
      <c r="BY111" s="954"/>
      <c r="BZ111" s="954"/>
      <c r="CA111" s="954" t="s">
        <v>128</v>
      </c>
      <c r="CB111" s="954"/>
      <c r="CC111" s="954"/>
      <c r="CD111" s="954"/>
      <c r="CE111" s="954"/>
      <c r="CF111" s="948" t="s">
        <v>442</v>
      </c>
      <c r="CG111" s="949"/>
      <c r="CH111" s="949"/>
      <c r="CI111" s="949"/>
      <c r="CJ111" s="949"/>
      <c r="CK111" s="976"/>
      <c r="CL111" s="977"/>
      <c r="CM111" s="950" t="s">
        <v>443</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441</v>
      </c>
      <c r="DH111" s="954"/>
      <c r="DI111" s="954"/>
      <c r="DJ111" s="954"/>
      <c r="DK111" s="954"/>
      <c r="DL111" s="954" t="s">
        <v>128</v>
      </c>
      <c r="DM111" s="954"/>
      <c r="DN111" s="954"/>
      <c r="DO111" s="954"/>
      <c r="DP111" s="954"/>
      <c r="DQ111" s="954" t="s">
        <v>441</v>
      </c>
      <c r="DR111" s="954"/>
      <c r="DS111" s="954"/>
      <c r="DT111" s="954"/>
      <c r="DU111" s="954"/>
      <c r="DV111" s="955" t="s">
        <v>442</v>
      </c>
      <c r="DW111" s="955"/>
      <c r="DX111" s="955"/>
      <c r="DY111" s="955"/>
      <c r="DZ111" s="956"/>
    </row>
    <row r="112" spans="1:131" s="226" customFormat="1" ht="26.25" customHeight="1" x14ac:dyDescent="0.15">
      <c r="A112" s="980" t="s">
        <v>444</v>
      </c>
      <c r="B112" s="981"/>
      <c r="C112" s="951" t="s">
        <v>445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442</v>
      </c>
      <c r="AB112" s="987"/>
      <c r="AC112" s="987"/>
      <c r="AD112" s="987"/>
      <c r="AE112" s="988"/>
      <c r="AF112" s="989" t="s">
        <v>446</v>
      </c>
      <c r="AG112" s="987"/>
      <c r="AH112" s="987"/>
      <c r="AI112" s="987"/>
      <c r="AJ112" s="988"/>
      <c r="AK112" s="989" t="s">
        <v>128</v>
      </c>
      <c r="AL112" s="987"/>
      <c r="AM112" s="987"/>
      <c r="AN112" s="987"/>
      <c r="AO112" s="988"/>
      <c r="AP112" s="990" t="s">
        <v>441</v>
      </c>
      <c r="AQ112" s="991"/>
      <c r="AR112" s="991"/>
      <c r="AS112" s="991"/>
      <c r="AT112" s="992"/>
      <c r="AU112" s="936"/>
      <c r="AV112" s="937"/>
      <c r="AW112" s="937"/>
      <c r="AX112" s="937"/>
      <c r="AY112" s="937"/>
      <c r="AZ112" s="950" t="s">
        <v>447</v>
      </c>
      <c r="BA112" s="951"/>
      <c r="BB112" s="951"/>
      <c r="BC112" s="951"/>
      <c r="BD112" s="951"/>
      <c r="BE112" s="951"/>
      <c r="BF112" s="951"/>
      <c r="BG112" s="951"/>
      <c r="BH112" s="951"/>
      <c r="BI112" s="951"/>
      <c r="BJ112" s="951"/>
      <c r="BK112" s="951"/>
      <c r="BL112" s="951"/>
      <c r="BM112" s="951"/>
      <c r="BN112" s="951"/>
      <c r="BO112" s="951"/>
      <c r="BP112" s="952"/>
      <c r="BQ112" s="953">
        <v>1330940</v>
      </c>
      <c r="BR112" s="954"/>
      <c r="BS112" s="954"/>
      <c r="BT112" s="954"/>
      <c r="BU112" s="954"/>
      <c r="BV112" s="954">
        <v>1277092</v>
      </c>
      <c r="BW112" s="954"/>
      <c r="BX112" s="954"/>
      <c r="BY112" s="954"/>
      <c r="BZ112" s="954"/>
      <c r="CA112" s="954">
        <v>1176365</v>
      </c>
      <c r="CB112" s="954"/>
      <c r="CC112" s="954"/>
      <c r="CD112" s="954"/>
      <c r="CE112" s="954"/>
      <c r="CF112" s="948">
        <v>38.5</v>
      </c>
      <c r="CG112" s="949"/>
      <c r="CH112" s="949"/>
      <c r="CI112" s="949"/>
      <c r="CJ112" s="949"/>
      <c r="CK112" s="976"/>
      <c r="CL112" s="977"/>
      <c r="CM112" s="950" t="s">
        <v>448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449</v>
      </c>
      <c r="DH112" s="954"/>
      <c r="DI112" s="954"/>
      <c r="DJ112" s="954"/>
      <c r="DK112" s="954"/>
      <c r="DL112" s="954" t="s">
        <v>441</v>
      </c>
      <c r="DM112" s="954"/>
      <c r="DN112" s="954"/>
      <c r="DO112" s="954"/>
      <c r="DP112" s="954"/>
      <c r="DQ112" s="954" t="s">
        <v>128</v>
      </c>
      <c r="DR112" s="954"/>
      <c r="DS112" s="954"/>
      <c r="DT112" s="954"/>
      <c r="DU112" s="954"/>
      <c r="DV112" s="955" t="s">
        <v>128</v>
      </c>
      <c r="DW112" s="955"/>
      <c r="DX112" s="955"/>
      <c r="DY112" s="955"/>
      <c r="DZ112" s="956"/>
    </row>
    <row r="113" spans="1:130" s="226" customFormat="1" ht="26.25" customHeight="1" x14ac:dyDescent="0.15">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120977</v>
      </c>
      <c r="AB113" s="966"/>
      <c r="AC113" s="966"/>
      <c r="AD113" s="966"/>
      <c r="AE113" s="967"/>
      <c r="AF113" s="968">
        <v>117221</v>
      </c>
      <c r="AG113" s="966"/>
      <c r="AH113" s="966"/>
      <c r="AI113" s="966"/>
      <c r="AJ113" s="967"/>
      <c r="AK113" s="968">
        <v>116567</v>
      </c>
      <c r="AL113" s="966"/>
      <c r="AM113" s="966"/>
      <c r="AN113" s="966"/>
      <c r="AO113" s="967"/>
      <c r="AP113" s="969">
        <v>3.8</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570686</v>
      </c>
      <c r="BR113" s="954"/>
      <c r="BS113" s="954"/>
      <c r="BT113" s="954"/>
      <c r="BU113" s="954"/>
      <c r="BV113" s="954">
        <v>565001</v>
      </c>
      <c r="BW113" s="954"/>
      <c r="BX113" s="954"/>
      <c r="BY113" s="954"/>
      <c r="BZ113" s="954"/>
      <c r="CA113" s="954">
        <v>840187</v>
      </c>
      <c r="CB113" s="954"/>
      <c r="CC113" s="954"/>
      <c r="CD113" s="954"/>
      <c r="CE113" s="954"/>
      <c r="CF113" s="948">
        <v>27.5</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441</v>
      </c>
      <c r="DH113" s="987"/>
      <c r="DI113" s="987"/>
      <c r="DJ113" s="987"/>
      <c r="DK113" s="988"/>
      <c r="DL113" s="989" t="s">
        <v>441</v>
      </c>
      <c r="DM113" s="987"/>
      <c r="DN113" s="987"/>
      <c r="DO113" s="987"/>
      <c r="DP113" s="988"/>
      <c r="DQ113" s="989" t="s">
        <v>446</v>
      </c>
      <c r="DR113" s="987"/>
      <c r="DS113" s="987"/>
      <c r="DT113" s="987"/>
      <c r="DU113" s="988"/>
      <c r="DV113" s="990" t="s">
        <v>442</v>
      </c>
      <c r="DW113" s="991"/>
      <c r="DX113" s="991"/>
      <c r="DY113" s="991"/>
      <c r="DZ113" s="992"/>
    </row>
    <row r="114" spans="1:130" s="226" customFormat="1" ht="26.25" customHeight="1" x14ac:dyDescent="0.15">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56074</v>
      </c>
      <c r="AB114" s="987"/>
      <c r="AC114" s="987"/>
      <c r="AD114" s="987"/>
      <c r="AE114" s="988"/>
      <c r="AF114" s="989">
        <v>55030</v>
      </c>
      <c r="AG114" s="987"/>
      <c r="AH114" s="987"/>
      <c r="AI114" s="987"/>
      <c r="AJ114" s="988"/>
      <c r="AK114" s="989">
        <v>39132</v>
      </c>
      <c r="AL114" s="987"/>
      <c r="AM114" s="987"/>
      <c r="AN114" s="987"/>
      <c r="AO114" s="988"/>
      <c r="AP114" s="990">
        <v>1.3</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761134</v>
      </c>
      <c r="BR114" s="954"/>
      <c r="BS114" s="954"/>
      <c r="BT114" s="954"/>
      <c r="BU114" s="954"/>
      <c r="BV114" s="954">
        <v>721297</v>
      </c>
      <c r="BW114" s="954"/>
      <c r="BX114" s="954"/>
      <c r="BY114" s="954"/>
      <c r="BZ114" s="954"/>
      <c r="CA114" s="954">
        <v>480534</v>
      </c>
      <c r="CB114" s="954"/>
      <c r="CC114" s="954"/>
      <c r="CD114" s="954"/>
      <c r="CE114" s="954"/>
      <c r="CF114" s="948">
        <v>15.7</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449</v>
      </c>
      <c r="DH114" s="987"/>
      <c r="DI114" s="987"/>
      <c r="DJ114" s="987"/>
      <c r="DK114" s="988"/>
      <c r="DL114" s="989" t="s">
        <v>441</v>
      </c>
      <c r="DM114" s="987"/>
      <c r="DN114" s="987"/>
      <c r="DO114" s="987"/>
      <c r="DP114" s="988"/>
      <c r="DQ114" s="989" t="s">
        <v>449</v>
      </c>
      <c r="DR114" s="987"/>
      <c r="DS114" s="987"/>
      <c r="DT114" s="987"/>
      <c r="DU114" s="988"/>
      <c r="DV114" s="990" t="s">
        <v>442</v>
      </c>
      <c r="DW114" s="991"/>
      <c r="DX114" s="991"/>
      <c r="DY114" s="991"/>
      <c r="DZ114" s="992"/>
    </row>
    <row r="115" spans="1:130" s="226" customFormat="1" ht="26.25" customHeight="1" x14ac:dyDescent="0.15">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449</v>
      </c>
      <c r="AB115" s="966"/>
      <c r="AC115" s="966"/>
      <c r="AD115" s="966"/>
      <c r="AE115" s="967"/>
      <c r="AF115" s="968" t="s">
        <v>128</v>
      </c>
      <c r="AG115" s="966"/>
      <c r="AH115" s="966"/>
      <c r="AI115" s="966"/>
      <c r="AJ115" s="967"/>
      <c r="AK115" s="968" t="s">
        <v>441</v>
      </c>
      <c r="AL115" s="966"/>
      <c r="AM115" s="966"/>
      <c r="AN115" s="966"/>
      <c r="AO115" s="967"/>
      <c r="AP115" s="969" t="s">
        <v>128</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t="s">
        <v>449</v>
      </c>
      <c r="BR115" s="954"/>
      <c r="BS115" s="954"/>
      <c r="BT115" s="954"/>
      <c r="BU115" s="954"/>
      <c r="BV115" s="954" t="s">
        <v>441</v>
      </c>
      <c r="BW115" s="954"/>
      <c r="BX115" s="954"/>
      <c r="BY115" s="954"/>
      <c r="BZ115" s="954"/>
      <c r="CA115" s="954" t="s">
        <v>441</v>
      </c>
      <c r="CB115" s="954"/>
      <c r="CC115" s="954"/>
      <c r="CD115" s="954"/>
      <c r="CE115" s="954"/>
      <c r="CF115" s="948" t="s">
        <v>442</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449</v>
      </c>
      <c r="DH115" s="987"/>
      <c r="DI115" s="987"/>
      <c r="DJ115" s="987"/>
      <c r="DK115" s="988"/>
      <c r="DL115" s="989" t="s">
        <v>449</v>
      </c>
      <c r="DM115" s="987"/>
      <c r="DN115" s="987"/>
      <c r="DO115" s="987"/>
      <c r="DP115" s="988"/>
      <c r="DQ115" s="989" t="s">
        <v>128</v>
      </c>
      <c r="DR115" s="987"/>
      <c r="DS115" s="987"/>
      <c r="DT115" s="987"/>
      <c r="DU115" s="988"/>
      <c r="DV115" s="990" t="s">
        <v>441</v>
      </c>
      <c r="DW115" s="991"/>
      <c r="DX115" s="991"/>
      <c r="DY115" s="991"/>
      <c r="DZ115" s="992"/>
    </row>
    <row r="116" spans="1:130" s="226" customFormat="1" ht="26.25" customHeight="1" x14ac:dyDescent="0.15">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441</v>
      </c>
      <c r="AB116" s="987"/>
      <c r="AC116" s="987"/>
      <c r="AD116" s="987"/>
      <c r="AE116" s="988"/>
      <c r="AF116" s="989" t="s">
        <v>441</v>
      </c>
      <c r="AG116" s="987"/>
      <c r="AH116" s="987"/>
      <c r="AI116" s="987"/>
      <c r="AJ116" s="988"/>
      <c r="AK116" s="989" t="s">
        <v>128</v>
      </c>
      <c r="AL116" s="987"/>
      <c r="AM116" s="987"/>
      <c r="AN116" s="987"/>
      <c r="AO116" s="988"/>
      <c r="AP116" s="990" t="s">
        <v>446</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449</v>
      </c>
      <c r="BR116" s="954"/>
      <c r="BS116" s="954"/>
      <c r="BT116" s="954"/>
      <c r="BU116" s="954"/>
      <c r="BV116" s="954" t="s">
        <v>441</v>
      </c>
      <c r="BW116" s="954"/>
      <c r="BX116" s="954"/>
      <c r="BY116" s="954"/>
      <c r="BZ116" s="954"/>
      <c r="CA116" s="954" t="s">
        <v>446</v>
      </c>
      <c r="CB116" s="954"/>
      <c r="CC116" s="954"/>
      <c r="CD116" s="954"/>
      <c r="CE116" s="954"/>
      <c r="CF116" s="948" t="s">
        <v>441</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442</v>
      </c>
      <c r="DH116" s="987"/>
      <c r="DI116" s="987"/>
      <c r="DJ116" s="987"/>
      <c r="DK116" s="988"/>
      <c r="DL116" s="989" t="s">
        <v>446</v>
      </c>
      <c r="DM116" s="987"/>
      <c r="DN116" s="987"/>
      <c r="DO116" s="987"/>
      <c r="DP116" s="988"/>
      <c r="DQ116" s="989" t="s">
        <v>442</v>
      </c>
      <c r="DR116" s="987"/>
      <c r="DS116" s="987"/>
      <c r="DT116" s="987"/>
      <c r="DU116" s="988"/>
      <c r="DV116" s="990" t="s">
        <v>446</v>
      </c>
      <c r="DW116" s="991"/>
      <c r="DX116" s="991"/>
      <c r="DY116" s="991"/>
      <c r="DZ116" s="992"/>
    </row>
    <row r="117" spans="1:130" s="226"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826879</v>
      </c>
      <c r="AB117" s="1007"/>
      <c r="AC117" s="1007"/>
      <c r="AD117" s="1007"/>
      <c r="AE117" s="1008"/>
      <c r="AF117" s="1009">
        <v>792824</v>
      </c>
      <c r="AG117" s="1007"/>
      <c r="AH117" s="1007"/>
      <c r="AI117" s="1007"/>
      <c r="AJ117" s="1008"/>
      <c r="AK117" s="1009">
        <v>795003</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446</v>
      </c>
      <c r="BR117" s="954"/>
      <c r="BS117" s="954"/>
      <c r="BT117" s="954"/>
      <c r="BU117" s="954"/>
      <c r="BV117" s="954" t="s">
        <v>446</v>
      </c>
      <c r="BW117" s="954"/>
      <c r="BX117" s="954"/>
      <c r="BY117" s="954"/>
      <c r="BZ117" s="954"/>
      <c r="CA117" s="954" t="s">
        <v>446</v>
      </c>
      <c r="CB117" s="954"/>
      <c r="CC117" s="954"/>
      <c r="CD117" s="954"/>
      <c r="CE117" s="954"/>
      <c r="CF117" s="948" t="s">
        <v>446</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446</v>
      </c>
      <c r="DH117" s="987"/>
      <c r="DI117" s="987"/>
      <c r="DJ117" s="987"/>
      <c r="DK117" s="988"/>
      <c r="DL117" s="989" t="s">
        <v>446</v>
      </c>
      <c r="DM117" s="987"/>
      <c r="DN117" s="987"/>
      <c r="DO117" s="987"/>
      <c r="DP117" s="988"/>
      <c r="DQ117" s="989" t="s">
        <v>446</v>
      </c>
      <c r="DR117" s="987"/>
      <c r="DS117" s="987"/>
      <c r="DT117" s="987"/>
      <c r="DU117" s="988"/>
      <c r="DV117" s="990" t="s">
        <v>446</v>
      </c>
      <c r="DW117" s="991"/>
      <c r="DX117" s="991"/>
      <c r="DY117" s="991"/>
      <c r="DZ117" s="992"/>
    </row>
    <row r="118" spans="1:130" s="226" customFormat="1" ht="26.25" customHeight="1" x14ac:dyDescent="0.15">
      <c r="A118" s="94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431</v>
      </c>
      <c r="AB118" s="921"/>
      <c r="AC118" s="921"/>
      <c r="AD118" s="921"/>
      <c r="AE118" s="922"/>
      <c r="AF118" s="920" t="s">
        <v>432</v>
      </c>
      <c r="AG118" s="921"/>
      <c r="AH118" s="921"/>
      <c r="AI118" s="921"/>
      <c r="AJ118" s="922"/>
      <c r="AK118" s="920" t="s">
        <v>304</v>
      </c>
      <c r="AL118" s="921"/>
      <c r="AM118" s="921"/>
      <c r="AN118" s="921"/>
      <c r="AO118" s="922"/>
      <c r="AP118" s="998" t="s">
        <v>433</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v>65395</v>
      </c>
      <c r="BR118" s="1028"/>
      <c r="BS118" s="1028"/>
      <c r="BT118" s="1028"/>
      <c r="BU118" s="1028"/>
      <c r="BV118" s="1028" t="s">
        <v>446</v>
      </c>
      <c r="BW118" s="1028"/>
      <c r="BX118" s="1028"/>
      <c r="BY118" s="1028"/>
      <c r="BZ118" s="1028"/>
      <c r="CA118" s="1028" t="s">
        <v>446</v>
      </c>
      <c r="CB118" s="1028"/>
      <c r="CC118" s="1028"/>
      <c r="CD118" s="1028"/>
      <c r="CE118" s="1028"/>
      <c r="CF118" s="948" t="s">
        <v>446</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446</v>
      </c>
      <c r="DH118" s="987"/>
      <c r="DI118" s="987"/>
      <c r="DJ118" s="987"/>
      <c r="DK118" s="988"/>
      <c r="DL118" s="989" t="s">
        <v>446</v>
      </c>
      <c r="DM118" s="987"/>
      <c r="DN118" s="987"/>
      <c r="DO118" s="987"/>
      <c r="DP118" s="988"/>
      <c r="DQ118" s="989" t="s">
        <v>446</v>
      </c>
      <c r="DR118" s="987"/>
      <c r="DS118" s="987"/>
      <c r="DT118" s="987"/>
      <c r="DU118" s="988"/>
      <c r="DV118" s="990" t="s">
        <v>446</v>
      </c>
      <c r="DW118" s="991"/>
      <c r="DX118" s="991"/>
      <c r="DY118" s="991"/>
      <c r="DZ118" s="992"/>
    </row>
    <row r="119" spans="1:130" s="226" customFormat="1" ht="26.25" customHeight="1" x14ac:dyDescent="0.15">
      <c r="A119" s="1084" t="s">
        <v>437</v>
      </c>
      <c r="B119" s="975"/>
      <c r="C119" s="957" t="s">
        <v>438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446</v>
      </c>
      <c r="AB119" s="928"/>
      <c r="AC119" s="928"/>
      <c r="AD119" s="928"/>
      <c r="AE119" s="929"/>
      <c r="AF119" s="930" t="s">
        <v>446</v>
      </c>
      <c r="AG119" s="928"/>
      <c r="AH119" s="928"/>
      <c r="AI119" s="928"/>
      <c r="AJ119" s="929"/>
      <c r="AK119" s="930" t="s">
        <v>446</v>
      </c>
      <c r="AL119" s="928"/>
      <c r="AM119" s="928"/>
      <c r="AN119" s="928"/>
      <c r="AO119" s="929"/>
      <c r="AP119" s="931" t="s">
        <v>446</v>
      </c>
      <c r="AQ119" s="932"/>
      <c r="AR119" s="932"/>
      <c r="AS119" s="932"/>
      <c r="AT119" s="933"/>
      <c r="AU119" s="938"/>
      <c r="AV119" s="939"/>
      <c r="AW119" s="939"/>
      <c r="AX119" s="939"/>
      <c r="AY119" s="939"/>
      <c r="AZ119" s="247" t="s">
        <v>188</v>
      </c>
      <c r="BA119" s="247"/>
      <c r="BB119" s="247"/>
      <c r="BC119" s="247"/>
      <c r="BD119" s="247"/>
      <c r="BE119" s="247"/>
      <c r="BF119" s="247"/>
      <c r="BG119" s="247"/>
      <c r="BH119" s="247"/>
      <c r="BI119" s="247"/>
      <c r="BJ119" s="247"/>
      <c r="BK119" s="247"/>
      <c r="BL119" s="247"/>
      <c r="BM119" s="247"/>
      <c r="BN119" s="247"/>
      <c r="BO119" s="1005" t="s">
        <v>467</v>
      </c>
      <c r="BP119" s="1033"/>
      <c r="BQ119" s="1027">
        <v>9944710</v>
      </c>
      <c r="BR119" s="1028"/>
      <c r="BS119" s="1028"/>
      <c r="BT119" s="1028"/>
      <c r="BU119" s="1028"/>
      <c r="BV119" s="1028">
        <v>9795650</v>
      </c>
      <c r="BW119" s="1028"/>
      <c r="BX119" s="1028"/>
      <c r="BY119" s="1028"/>
      <c r="BZ119" s="1028"/>
      <c r="CA119" s="1028">
        <v>9726131</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446</v>
      </c>
      <c r="DH119" s="1014"/>
      <c r="DI119" s="1014"/>
      <c r="DJ119" s="1014"/>
      <c r="DK119" s="1015"/>
      <c r="DL119" s="1013" t="s">
        <v>446</v>
      </c>
      <c r="DM119" s="1014"/>
      <c r="DN119" s="1014"/>
      <c r="DO119" s="1014"/>
      <c r="DP119" s="1015"/>
      <c r="DQ119" s="1013" t="s">
        <v>446</v>
      </c>
      <c r="DR119" s="1014"/>
      <c r="DS119" s="1014"/>
      <c r="DT119" s="1014"/>
      <c r="DU119" s="1015"/>
      <c r="DV119" s="1016" t="s">
        <v>446</v>
      </c>
      <c r="DW119" s="1017"/>
      <c r="DX119" s="1017"/>
      <c r="DY119" s="1017"/>
      <c r="DZ119" s="1018"/>
    </row>
    <row r="120" spans="1:130" s="226" customFormat="1" ht="26.25" customHeight="1" x14ac:dyDescent="0.15">
      <c r="A120" s="1085"/>
      <c r="B120" s="977"/>
      <c r="C120" s="950" t="s">
        <v>443</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446</v>
      </c>
      <c r="AB120" s="987"/>
      <c r="AC120" s="987"/>
      <c r="AD120" s="987"/>
      <c r="AE120" s="988"/>
      <c r="AF120" s="989" t="s">
        <v>446</v>
      </c>
      <c r="AG120" s="987"/>
      <c r="AH120" s="987"/>
      <c r="AI120" s="987"/>
      <c r="AJ120" s="988"/>
      <c r="AK120" s="989" t="s">
        <v>446</v>
      </c>
      <c r="AL120" s="987"/>
      <c r="AM120" s="987"/>
      <c r="AN120" s="987"/>
      <c r="AO120" s="988"/>
      <c r="AP120" s="990" t="s">
        <v>128</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7161965</v>
      </c>
      <c r="BR120" s="959"/>
      <c r="BS120" s="959"/>
      <c r="BT120" s="959"/>
      <c r="BU120" s="959"/>
      <c r="BV120" s="959">
        <v>7441888</v>
      </c>
      <c r="BW120" s="959"/>
      <c r="BX120" s="959"/>
      <c r="BY120" s="959"/>
      <c r="BZ120" s="959"/>
      <c r="CA120" s="959">
        <v>8210261</v>
      </c>
      <c r="CB120" s="959"/>
      <c r="CC120" s="959"/>
      <c r="CD120" s="959"/>
      <c r="CE120" s="959"/>
      <c r="CF120" s="972">
        <v>268.7</v>
      </c>
      <c r="CG120" s="973"/>
      <c r="CH120" s="973"/>
      <c r="CI120" s="973"/>
      <c r="CJ120" s="973"/>
      <c r="CK120" s="1034" t="s">
        <v>471</v>
      </c>
      <c r="CL120" s="1035"/>
      <c r="CM120" s="1035"/>
      <c r="CN120" s="1035"/>
      <c r="CO120" s="1036"/>
      <c r="CP120" s="1042" t="s">
        <v>472</v>
      </c>
      <c r="CQ120" s="1043"/>
      <c r="CR120" s="1043"/>
      <c r="CS120" s="1043"/>
      <c r="CT120" s="1043"/>
      <c r="CU120" s="1043"/>
      <c r="CV120" s="1043"/>
      <c r="CW120" s="1043"/>
      <c r="CX120" s="1043"/>
      <c r="CY120" s="1043"/>
      <c r="CZ120" s="1043"/>
      <c r="DA120" s="1043"/>
      <c r="DB120" s="1043"/>
      <c r="DC120" s="1043"/>
      <c r="DD120" s="1043"/>
      <c r="DE120" s="1043"/>
      <c r="DF120" s="1044"/>
      <c r="DG120" s="958">
        <v>736134</v>
      </c>
      <c r="DH120" s="959"/>
      <c r="DI120" s="959"/>
      <c r="DJ120" s="959"/>
      <c r="DK120" s="959"/>
      <c r="DL120" s="959">
        <v>682413</v>
      </c>
      <c r="DM120" s="959"/>
      <c r="DN120" s="959"/>
      <c r="DO120" s="959"/>
      <c r="DP120" s="959"/>
      <c r="DQ120" s="959">
        <v>620070</v>
      </c>
      <c r="DR120" s="959"/>
      <c r="DS120" s="959"/>
      <c r="DT120" s="959"/>
      <c r="DU120" s="959"/>
      <c r="DV120" s="960">
        <v>20.3</v>
      </c>
      <c r="DW120" s="960"/>
      <c r="DX120" s="960"/>
      <c r="DY120" s="960"/>
      <c r="DZ120" s="961"/>
    </row>
    <row r="121" spans="1:130" s="226" customFormat="1" ht="26.25" customHeight="1" x14ac:dyDescent="0.15">
      <c r="A121" s="1085"/>
      <c r="B121" s="977"/>
      <c r="C121" s="1002" t="s">
        <v>473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446</v>
      </c>
      <c r="AB121" s="987"/>
      <c r="AC121" s="987"/>
      <c r="AD121" s="987"/>
      <c r="AE121" s="988"/>
      <c r="AF121" s="989" t="s">
        <v>446</v>
      </c>
      <c r="AG121" s="987"/>
      <c r="AH121" s="987"/>
      <c r="AI121" s="987"/>
      <c r="AJ121" s="988"/>
      <c r="AK121" s="989" t="s">
        <v>446</v>
      </c>
      <c r="AL121" s="987"/>
      <c r="AM121" s="987"/>
      <c r="AN121" s="987"/>
      <c r="AO121" s="988"/>
      <c r="AP121" s="990" t="s">
        <v>446</v>
      </c>
      <c r="AQ121" s="991"/>
      <c r="AR121" s="991"/>
      <c r="AS121" s="991"/>
      <c r="AT121" s="992"/>
      <c r="AU121" s="1022"/>
      <c r="AV121" s="1023"/>
      <c r="AW121" s="1023"/>
      <c r="AX121" s="1023"/>
      <c r="AY121" s="1024"/>
      <c r="AZ121" s="950" t="s">
        <v>474</v>
      </c>
      <c r="BA121" s="951"/>
      <c r="BB121" s="951"/>
      <c r="BC121" s="951"/>
      <c r="BD121" s="951"/>
      <c r="BE121" s="951"/>
      <c r="BF121" s="951"/>
      <c r="BG121" s="951"/>
      <c r="BH121" s="951"/>
      <c r="BI121" s="951"/>
      <c r="BJ121" s="951"/>
      <c r="BK121" s="951"/>
      <c r="BL121" s="951"/>
      <c r="BM121" s="951"/>
      <c r="BN121" s="951"/>
      <c r="BO121" s="951"/>
      <c r="BP121" s="952"/>
      <c r="BQ121" s="953">
        <v>544235</v>
      </c>
      <c r="BR121" s="954"/>
      <c r="BS121" s="954"/>
      <c r="BT121" s="954"/>
      <c r="BU121" s="954"/>
      <c r="BV121" s="954">
        <v>498168</v>
      </c>
      <c r="BW121" s="954"/>
      <c r="BX121" s="954"/>
      <c r="BY121" s="954"/>
      <c r="BZ121" s="954"/>
      <c r="CA121" s="954">
        <v>449480</v>
      </c>
      <c r="CB121" s="954"/>
      <c r="CC121" s="954"/>
      <c r="CD121" s="954"/>
      <c r="CE121" s="954"/>
      <c r="CF121" s="948">
        <v>14.7</v>
      </c>
      <c r="CG121" s="949"/>
      <c r="CH121" s="949"/>
      <c r="CI121" s="949"/>
      <c r="CJ121" s="949"/>
      <c r="CK121" s="1037"/>
      <c r="CL121" s="1038"/>
      <c r="CM121" s="1038"/>
      <c r="CN121" s="1038"/>
      <c r="CO121" s="1039"/>
      <c r="CP121" s="1047" t="s">
        <v>475</v>
      </c>
      <c r="CQ121" s="1048"/>
      <c r="CR121" s="1048"/>
      <c r="CS121" s="1048"/>
      <c r="CT121" s="1048"/>
      <c r="CU121" s="1048"/>
      <c r="CV121" s="1048"/>
      <c r="CW121" s="1048"/>
      <c r="CX121" s="1048"/>
      <c r="CY121" s="1048"/>
      <c r="CZ121" s="1048"/>
      <c r="DA121" s="1048"/>
      <c r="DB121" s="1048"/>
      <c r="DC121" s="1048"/>
      <c r="DD121" s="1048"/>
      <c r="DE121" s="1048"/>
      <c r="DF121" s="1049"/>
      <c r="DG121" s="953">
        <v>594806</v>
      </c>
      <c r="DH121" s="954"/>
      <c r="DI121" s="954"/>
      <c r="DJ121" s="954"/>
      <c r="DK121" s="954"/>
      <c r="DL121" s="954">
        <v>594679</v>
      </c>
      <c r="DM121" s="954"/>
      <c r="DN121" s="954"/>
      <c r="DO121" s="954"/>
      <c r="DP121" s="954"/>
      <c r="DQ121" s="954">
        <v>556295</v>
      </c>
      <c r="DR121" s="954"/>
      <c r="DS121" s="954"/>
      <c r="DT121" s="954"/>
      <c r="DU121" s="954"/>
      <c r="DV121" s="955">
        <v>18.2</v>
      </c>
      <c r="DW121" s="955"/>
      <c r="DX121" s="955"/>
      <c r="DY121" s="955"/>
      <c r="DZ121" s="956"/>
    </row>
    <row r="122" spans="1:130" s="226" customFormat="1" ht="26.25" customHeight="1" x14ac:dyDescent="0.15">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446</v>
      </c>
      <c r="AB122" s="987"/>
      <c r="AC122" s="987"/>
      <c r="AD122" s="987"/>
      <c r="AE122" s="988"/>
      <c r="AF122" s="989" t="s">
        <v>446</v>
      </c>
      <c r="AG122" s="987"/>
      <c r="AH122" s="987"/>
      <c r="AI122" s="987"/>
      <c r="AJ122" s="988"/>
      <c r="AK122" s="989" t="s">
        <v>476</v>
      </c>
      <c r="AL122" s="987"/>
      <c r="AM122" s="987"/>
      <c r="AN122" s="987"/>
      <c r="AO122" s="988"/>
      <c r="AP122" s="990" t="s">
        <v>446</v>
      </c>
      <c r="AQ122" s="991"/>
      <c r="AR122" s="991"/>
      <c r="AS122" s="991"/>
      <c r="AT122" s="992"/>
      <c r="AU122" s="1022"/>
      <c r="AV122" s="1023"/>
      <c r="AW122" s="1023"/>
      <c r="AX122" s="1023"/>
      <c r="AY122" s="1024"/>
      <c r="AZ122" s="1001" t="s">
        <v>477</v>
      </c>
      <c r="BA122" s="993"/>
      <c r="BB122" s="993"/>
      <c r="BC122" s="993"/>
      <c r="BD122" s="993"/>
      <c r="BE122" s="993"/>
      <c r="BF122" s="993"/>
      <c r="BG122" s="993"/>
      <c r="BH122" s="993"/>
      <c r="BI122" s="993"/>
      <c r="BJ122" s="993"/>
      <c r="BK122" s="993"/>
      <c r="BL122" s="993"/>
      <c r="BM122" s="993"/>
      <c r="BN122" s="993"/>
      <c r="BO122" s="993"/>
      <c r="BP122" s="994"/>
      <c r="BQ122" s="1027">
        <v>6124563</v>
      </c>
      <c r="BR122" s="1028"/>
      <c r="BS122" s="1028"/>
      <c r="BT122" s="1028"/>
      <c r="BU122" s="1028"/>
      <c r="BV122" s="1028">
        <v>5877846</v>
      </c>
      <c r="BW122" s="1028"/>
      <c r="BX122" s="1028"/>
      <c r="BY122" s="1028"/>
      <c r="BZ122" s="1028"/>
      <c r="CA122" s="1028">
        <v>6023406</v>
      </c>
      <c r="CB122" s="1028"/>
      <c r="CC122" s="1028"/>
      <c r="CD122" s="1028"/>
      <c r="CE122" s="1028"/>
      <c r="CF122" s="1045">
        <v>197.1</v>
      </c>
      <c r="CG122" s="1046"/>
      <c r="CH122" s="1046"/>
      <c r="CI122" s="1046"/>
      <c r="CJ122" s="1046"/>
      <c r="CK122" s="1037"/>
      <c r="CL122" s="1038"/>
      <c r="CM122" s="1038"/>
      <c r="CN122" s="1038"/>
      <c r="CO122" s="1039"/>
      <c r="CP122" s="1047" t="s">
        <v>478</v>
      </c>
      <c r="CQ122" s="1048"/>
      <c r="CR122" s="1048"/>
      <c r="CS122" s="1048"/>
      <c r="CT122" s="1048"/>
      <c r="CU122" s="1048"/>
      <c r="CV122" s="1048"/>
      <c r="CW122" s="1048"/>
      <c r="CX122" s="1048"/>
      <c r="CY122" s="1048"/>
      <c r="CZ122" s="1048"/>
      <c r="DA122" s="1048"/>
      <c r="DB122" s="1048"/>
      <c r="DC122" s="1048"/>
      <c r="DD122" s="1048"/>
      <c r="DE122" s="1048"/>
      <c r="DF122" s="1049"/>
      <c r="DG122" s="953" t="s">
        <v>446</v>
      </c>
      <c r="DH122" s="954"/>
      <c r="DI122" s="954"/>
      <c r="DJ122" s="954"/>
      <c r="DK122" s="954"/>
      <c r="DL122" s="954" t="s">
        <v>476</v>
      </c>
      <c r="DM122" s="954"/>
      <c r="DN122" s="954"/>
      <c r="DO122" s="954"/>
      <c r="DP122" s="954"/>
      <c r="DQ122" s="954" t="s">
        <v>446</v>
      </c>
      <c r="DR122" s="954"/>
      <c r="DS122" s="954"/>
      <c r="DT122" s="954"/>
      <c r="DU122" s="954"/>
      <c r="DV122" s="955" t="s">
        <v>446</v>
      </c>
      <c r="DW122" s="955"/>
      <c r="DX122" s="955"/>
      <c r="DY122" s="955"/>
      <c r="DZ122" s="956"/>
    </row>
    <row r="123" spans="1:130" s="226" customFormat="1" ht="26.25" customHeight="1" x14ac:dyDescent="0.15">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128</v>
      </c>
      <c r="AB123" s="987"/>
      <c r="AC123" s="987"/>
      <c r="AD123" s="987"/>
      <c r="AE123" s="988"/>
      <c r="AF123" s="989" t="s">
        <v>446</v>
      </c>
      <c r="AG123" s="987"/>
      <c r="AH123" s="987"/>
      <c r="AI123" s="987"/>
      <c r="AJ123" s="988"/>
      <c r="AK123" s="989" t="s">
        <v>446</v>
      </c>
      <c r="AL123" s="987"/>
      <c r="AM123" s="987"/>
      <c r="AN123" s="987"/>
      <c r="AO123" s="988"/>
      <c r="AP123" s="990" t="s">
        <v>446</v>
      </c>
      <c r="AQ123" s="991"/>
      <c r="AR123" s="991"/>
      <c r="AS123" s="991"/>
      <c r="AT123" s="992"/>
      <c r="AU123" s="1025"/>
      <c r="AV123" s="1026"/>
      <c r="AW123" s="1026"/>
      <c r="AX123" s="1026"/>
      <c r="AY123" s="1026"/>
      <c r="AZ123" s="247" t="s">
        <v>188</v>
      </c>
      <c r="BA123" s="247"/>
      <c r="BB123" s="247"/>
      <c r="BC123" s="247"/>
      <c r="BD123" s="247"/>
      <c r="BE123" s="247"/>
      <c r="BF123" s="247"/>
      <c r="BG123" s="247"/>
      <c r="BH123" s="247"/>
      <c r="BI123" s="247"/>
      <c r="BJ123" s="247"/>
      <c r="BK123" s="247"/>
      <c r="BL123" s="247"/>
      <c r="BM123" s="247"/>
      <c r="BN123" s="247"/>
      <c r="BO123" s="1005" t="s">
        <v>479</v>
      </c>
      <c r="BP123" s="1033"/>
      <c r="BQ123" s="1091">
        <v>13830763</v>
      </c>
      <c r="BR123" s="1092"/>
      <c r="BS123" s="1092"/>
      <c r="BT123" s="1092"/>
      <c r="BU123" s="1092"/>
      <c r="BV123" s="1092">
        <v>13817902</v>
      </c>
      <c r="BW123" s="1092"/>
      <c r="BX123" s="1092"/>
      <c r="BY123" s="1092"/>
      <c r="BZ123" s="1092"/>
      <c r="CA123" s="1092">
        <v>14683147</v>
      </c>
      <c r="CB123" s="1092"/>
      <c r="CC123" s="1092"/>
      <c r="CD123" s="1092"/>
      <c r="CE123" s="1092"/>
      <c r="CF123" s="1029"/>
      <c r="CG123" s="1030"/>
      <c r="CH123" s="1030"/>
      <c r="CI123" s="1030"/>
      <c r="CJ123" s="1031"/>
      <c r="CK123" s="1037"/>
      <c r="CL123" s="1038"/>
      <c r="CM123" s="1038"/>
      <c r="CN123" s="1038"/>
      <c r="CO123" s="1039"/>
      <c r="CP123" s="1047" t="s">
        <v>480</v>
      </c>
      <c r="CQ123" s="1048"/>
      <c r="CR123" s="1048"/>
      <c r="CS123" s="1048"/>
      <c r="CT123" s="1048"/>
      <c r="CU123" s="1048"/>
      <c r="CV123" s="1048"/>
      <c r="CW123" s="1048"/>
      <c r="CX123" s="1048"/>
      <c r="CY123" s="1048"/>
      <c r="CZ123" s="1048"/>
      <c r="DA123" s="1048"/>
      <c r="DB123" s="1048"/>
      <c r="DC123" s="1048"/>
      <c r="DD123" s="1048"/>
      <c r="DE123" s="1048"/>
      <c r="DF123" s="1049"/>
      <c r="DG123" s="986" t="s">
        <v>446</v>
      </c>
      <c r="DH123" s="987"/>
      <c r="DI123" s="987"/>
      <c r="DJ123" s="987"/>
      <c r="DK123" s="988"/>
      <c r="DL123" s="989" t="s">
        <v>481</v>
      </c>
      <c r="DM123" s="987"/>
      <c r="DN123" s="987"/>
      <c r="DO123" s="987"/>
      <c r="DP123" s="988"/>
      <c r="DQ123" s="989" t="s">
        <v>446</v>
      </c>
      <c r="DR123" s="987"/>
      <c r="DS123" s="987"/>
      <c r="DT123" s="987"/>
      <c r="DU123" s="988"/>
      <c r="DV123" s="990" t="s">
        <v>446</v>
      </c>
      <c r="DW123" s="991"/>
      <c r="DX123" s="991"/>
      <c r="DY123" s="991"/>
      <c r="DZ123" s="992"/>
    </row>
    <row r="124" spans="1:130" s="226" customFormat="1" ht="26.25" customHeight="1" thickBot="1" x14ac:dyDescent="0.2">
      <c r="A124" s="1085"/>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446</v>
      </c>
      <c r="AB124" s="987"/>
      <c r="AC124" s="987"/>
      <c r="AD124" s="987"/>
      <c r="AE124" s="988"/>
      <c r="AF124" s="989" t="s">
        <v>446</v>
      </c>
      <c r="AG124" s="987"/>
      <c r="AH124" s="987"/>
      <c r="AI124" s="987"/>
      <c r="AJ124" s="988"/>
      <c r="AK124" s="989" t="s">
        <v>476</v>
      </c>
      <c r="AL124" s="987"/>
      <c r="AM124" s="987"/>
      <c r="AN124" s="987"/>
      <c r="AO124" s="988"/>
      <c r="AP124" s="990" t="s">
        <v>446</v>
      </c>
      <c r="AQ124" s="991"/>
      <c r="AR124" s="991"/>
      <c r="AS124" s="991"/>
      <c r="AT124" s="992"/>
      <c r="AU124" s="1087" t="s">
        <v>482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446</v>
      </c>
      <c r="BR124" s="1055"/>
      <c r="BS124" s="1055"/>
      <c r="BT124" s="1055"/>
      <c r="BU124" s="1055"/>
      <c r="BV124" s="1055" t="s">
        <v>446</v>
      </c>
      <c r="BW124" s="1055"/>
      <c r="BX124" s="1055"/>
      <c r="BY124" s="1055"/>
      <c r="BZ124" s="1055"/>
      <c r="CA124" s="1055" t="s">
        <v>446</v>
      </c>
      <c r="CB124" s="1055"/>
      <c r="CC124" s="1055"/>
      <c r="CD124" s="1055"/>
      <c r="CE124" s="1055"/>
      <c r="CF124" s="1056"/>
      <c r="CG124" s="1057"/>
      <c r="CH124" s="1057"/>
      <c r="CI124" s="1057"/>
      <c r="CJ124" s="1058"/>
      <c r="CK124" s="1040"/>
      <c r="CL124" s="1040"/>
      <c r="CM124" s="1040"/>
      <c r="CN124" s="1040"/>
      <c r="CO124" s="1041"/>
      <c r="CP124" s="1047" t="s">
        <v>483</v>
      </c>
      <c r="CQ124" s="1048"/>
      <c r="CR124" s="1048"/>
      <c r="CS124" s="1048"/>
      <c r="CT124" s="1048"/>
      <c r="CU124" s="1048"/>
      <c r="CV124" s="1048"/>
      <c r="CW124" s="1048"/>
      <c r="CX124" s="1048"/>
      <c r="CY124" s="1048"/>
      <c r="CZ124" s="1048"/>
      <c r="DA124" s="1048"/>
      <c r="DB124" s="1048"/>
      <c r="DC124" s="1048"/>
      <c r="DD124" s="1048"/>
      <c r="DE124" s="1048"/>
      <c r="DF124" s="1049"/>
      <c r="DG124" s="1032" t="s">
        <v>446</v>
      </c>
      <c r="DH124" s="1014"/>
      <c r="DI124" s="1014"/>
      <c r="DJ124" s="1014"/>
      <c r="DK124" s="1015"/>
      <c r="DL124" s="1013" t="s">
        <v>476</v>
      </c>
      <c r="DM124" s="1014"/>
      <c r="DN124" s="1014"/>
      <c r="DO124" s="1014"/>
      <c r="DP124" s="1015"/>
      <c r="DQ124" s="1013" t="s">
        <v>476</v>
      </c>
      <c r="DR124" s="1014"/>
      <c r="DS124" s="1014"/>
      <c r="DT124" s="1014"/>
      <c r="DU124" s="1015"/>
      <c r="DV124" s="1016" t="s">
        <v>446</v>
      </c>
      <c r="DW124" s="1017"/>
      <c r="DX124" s="1017"/>
      <c r="DY124" s="1017"/>
      <c r="DZ124" s="1018"/>
    </row>
    <row r="125" spans="1:130" s="226" customFormat="1" ht="26.25" customHeight="1" x14ac:dyDescent="0.15">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446</v>
      </c>
      <c r="AB125" s="987"/>
      <c r="AC125" s="987"/>
      <c r="AD125" s="987"/>
      <c r="AE125" s="988"/>
      <c r="AF125" s="989" t="s">
        <v>446</v>
      </c>
      <c r="AG125" s="987"/>
      <c r="AH125" s="987"/>
      <c r="AI125" s="987"/>
      <c r="AJ125" s="988"/>
      <c r="AK125" s="989" t="s">
        <v>446</v>
      </c>
      <c r="AL125" s="987"/>
      <c r="AM125" s="987"/>
      <c r="AN125" s="987"/>
      <c r="AO125" s="988"/>
      <c r="AP125" s="990" t="s">
        <v>476</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484</v>
      </c>
      <c r="CL125" s="1035"/>
      <c r="CM125" s="1035"/>
      <c r="CN125" s="1035"/>
      <c r="CO125" s="1036"/>
      <c r="CP125" s="957" t="s">
        <v>485</v>
      </c>
      <c r="CQ125" s="925"/>
      <c r="CR125" s="925"/>
      <c r="CS125" s="925"/>
      <c r="CT125" s="925"/>
      <c r="CU125" s="925"/>
      <c r="CV125" s="925"/>
      <c r="CW125" s="925"/>
      <c r="CX125" s="925"/>
      <c r="CY125" s="925"/>
      <c r="CZ125" s="925"/>
      <c r="DA125" s="925"/>
      <c r="DB125" s="925"/>
      <c r="DC125" s="925"/>
      <c r="DD125" s="925"/>
      <c r="DE125" s="925"/>
      <c r="DF125" s="926"/>
      <c r="DG125" s="958" t="s">
        <v>476</v>
      </c>
      <c r="DH125" s="959"/>
      <c r="DI125" s="959"/>
      <c r="DJ125" s="959"/>
      <c r="DK125" s="959"/>
      <c r="DL125" s="959" t="s">
        <v>476</v>
      </c>
      <c r="DM125" s="959"/>
      <c r="DN125" s="959"/>
      <c r="DO125" s="959"/>
      <c r="DP125" s="959"/>
      <c r="DQ125" s="959" t="s">
        <v>476</v>
      </c>
      <c r="DR125" s="959"/>
      <c r="DS125" s="959"/>
      <c r="DT125" s="959"/>
      <c r="DU125" s="959"/>
      <c r="DV125" s="960" t="s">
        <v>128</v>
      </c>
      <c r="DW125" s="960"/>
      <c r="DX125" s="960"/>
      <c r="DY125" s="960"/>
      <c r="DZ125" s="961"/>
    </row>
    <row r="126" spans="1:130" s="226" customFormat="1" ht="26.25" customHeight="1" thickBot="1" x14ac:dyDescent="0.2">
      <c r="A126" s="1085"/>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128</v>
      </c>
      <c r="AB126" s="987"/>
      <c r="AC126" s="987"/>
      <c r="AD126" s="987"/>
      <c r="AE126" s="988"/>
      <c r="AF126" s="989" t="s">
        <v>446</v>
      </c>
      <c r="AG126" s="987"/>
      <c r="AH126" s="987"/>
      <c r="AI126" s="987"/>
      <c r="AJ126" s="988"/>
      <c r="AK126" s="989" t="s">
        <v>128</v>
      </c>
      <c r="AL126" s="987"/>
      <c r="AM126" s="987"/>
      <c r="AN126" s="987"/>
      <c r="AO126" s="988"/>
      <c r="AP126" s="990" t="s">
        <v>446</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486</v>
      </c>
      <c r="CQ126" s="951"/>
      <c r="CR126" s="951"/>
      <c r="CS126" s="951"/>
      <c r="CT126" s="951"/>
      <c r="CU126" s="951"/>
      <c r="CV126" s="951"/>
      <c r="CW126" s="951"/>
      <c r="CX126" s="951"/>
      <c r="CY126" s="951"/>
      <c r="CZ126" s="951"/>
      <c r="DA126" s="951"/>
      <c r="DB126" s="951"/>
      <c r="DC126" s="951"/>
      <c r="DD126" s="951"/>
      <c r="DE126" s="951"/>
      <c r="DF126" s="952"/>
      <c r="DG126" s="953" t="s">
        <v>128</v>
      </c>
      <c r="DH126" s="954"/>
      <c r="DI126" s="954"/>
      <c r="DJ126" s="954"/>
      <c r="DK126" s="954"/>
      <c r="DL126" s="954" t="s">
        <v>476</v>
      </c>
      <c r="DM126" s="954"/>
      <c r="DN126" s="954"/>
      <c r="DO126" s="954"/>
      <c r="DP126" s="954"/>
      <c r="DQ126" s="954" t="s">
        <v>446</v>
      </c>
      <c r="DR126" s="954"/>
      <c r="DS126" s="954"/>
      <c r="DT126" s="954"/>
      <c r="DU126" s="954"/>
      <c r="DV126" s="955" t="s">
        <v>476</v>
      </c>
      <c r="DW126" s="955"/>
      <c r="DX126" s="955"/>
      <c r="DY126" s="955"/>
      <c r="DZ126" s="956"/>
    </row>
    <row r="127" spans="1:130" s="226" customFormat="1" ht="26.25" customHeight="1" x14ac:dyDescent="0.15">
      <c r="A127" s="1086"/>
      <c r="B127" s="979"/>
      <c r="C127" s="1001" t="s">
        <v>487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446</v>
      </c>
      <c r="AB127" s="987"/>
      <c r="AC127" s="987"/>
      <c r="AD127" s="987"/>
      <c r="AE127" s="988"/>
      <c r="AF127" s="989" t="s">
        <v>446</v>
      </c>
      <c r="AG127" s="987"/>
      <c r="AH127" s="987"/>
      <c r="AI127" s="987"/>
      <c r="AJ127" s="988"/>
      <c r="AK127" s="989" t="s">
        <v>476</v>
      </c>
      <c r="AL127" s="987"/>
      <c r="AM127" s="987"/>
      <c r="AN127" s="987"/>
      <c r="AO127" s="988"/>
      <c r="AP127" s="990" t="s">
        <v>128</v>
      </c>
      <c r="AQ127" s="991"/>
      <c r="AR127" s="991"/>
      <c r="AS127" s="991"/>
      <c r="AT127" s="992"/>
      <c r="AU127" s="228"/>
      <c r="AV127" s="228"/>
      <c r="AW127" s="228"/>
      <c r="AX127" s="1059" t="s">
        <v>488</v>
      </c>
      <c r="AY127" s="1060"/>
      <c r="AZ127" s="1060"/>
      <c r="BA127" s="1060"/>
      <c r="BB127" s="1060"/>
      <c r="BC127" s="1060"/>
      <c r="BD127" s="1060"/>
      <c r="BE127" s="1061"/>
      <c r="BF127" s="1062" t="s">
        <v>489</v>
      </c>
      <c r="BG127" s="1060"/>
      <c r="BH127" s="1060"/>
      <c r="BI127" s="1060"/>
      <c r="BJ127" s="1060"/>
      <c r="BK127" s="1060"/>
      <c r="BL127" s="1061"/>
      <c r="BM127" s="1062" t="s">
        <v>490</v>
      </c>
      <c r="BN127" s="1060"/>
      <c r="BO127" s="1060"/>
      <c r="BP127" s="1060"/>
      <c r="BQ127" s="1060"/>
      <c r="BR127" s="1060"/>
      <c r="BS127" s="1061"/>
      <c r="BT127" s="1062" t="s">
        <v>491</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492</v>
      </c>
      <c r="CQ127" s="951"/>
      <c r="CR127" s="951"/>
      <c r="CS127" s="951"/>
      <c r="CT127" s="951"/>
      <c r="CU127" s="951"/>
      <c r="CV127" s="951"/>
      <c r="CW127" s="951"/>
      <c r="CX127" s="951"/>
      <c r="CY127" s="951"/>
      <c r="CZ127" s="951"/>
      <c r="DA127" s="951"/>
      <c r="DB127" s="951"/>
      <c r="DC127" s="951"/>
      <c r="DD127" s="951"/>
      <c r="DE127" s="951"/>
      <c r="DF127" s="952"/>
      <c r="DG127" s="953" t="s">
        <v>476</v>
      </c>
      <c r="DH127" s="954"/>
      <c r="DI127" s="954"/>
      <c r="DJ127" s="954"/>
      <c r="DK127" s="954"/>
      <c r="DL127" s="954" t="s">
        <v>128</v>
      </c>
      <c r="DM127" s="954"/>
      <c r="DN127" s="954"/>
      <c r="DO127" s="954"/>
      <c r="DP127" s="954"/>
      <c r="DQ127" s="954" t="s">
        <v>128</v>
      </c>
      <c r="DR127" s="954"/>
      <c r="DS127" s="954"/>
      <c r="DT127" s="954"/>
      <c r="DU127" s="954"/>
      <c r="DV127" s="955" t="s">
        <v>476</v>
      </c>
      <c r="DW127" s="955"/>
      <c r="DX127" s="955"/>
      <c r="DY127" s="955"/>
      <c r="DZ127" s="956"/>
    </row>
    <row r="128" spans="1:130" s="226" customFormat="1" ht="26.25" customHeight="1" thickBot="1" x14ac:dyDescent="0.2">
      <c r="A128" s="1069" t="s">
        <v>493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494</v>
      </c>
      <c r="X128" s="1071"/>
      <c r="Y128" s="1071"/>
      <c r="Z128" s="1072"/>
      <c r="AA128" s="1073">
        <v>18667</v>
      </c>
      <c r="AB128" s="1074"/>
      <c r="AC128" s="1074"/>
      <c r="AD128" s="1074"/>
      <c r="AE128" s="1075"/>
      <c r="AF128" s="1076">
        <v>19369</v>
      </c>
      <c r="AG128" s="1074"/>
      <c r="AH128" s="1074"/>
      <c r="AI128" s="1074"/>
      <c r="AJ128" s="1075"/>
      <c r="AK128" s="1076">
        <v>20800</v>
      </c>
      <c r="AL128" s="1074"/>
      <c r="AM128" s="1074"/>
      <c r="AN128" s="1074"/>
      <c r="AO128" s="1075"/>
      <c r="AP128" s="1077"/>
      <c r="AQ128" s="1078"/>
      <c r="AR128" s="1078"/>
      <c r="AS128" s="1078"/>
      <c r="AT128" s="1079"/>
      <c r="AU128" s="228"/>
      <c r="AV128" s="228"/>
      <c r="AW128" s="228"/>
      <c r="AX128" s="924" t="s">
        <v>495</v>
      </c>
      <c r="AY128" s="925"/>
      <c r="AZ128" s="925"/>
      <c r="BA128" s="925"/>
      <c r="BB128" s="925"/>
      <c r="BC128" s="925"/>
      <c r="BD128" s="925"/>
      <c r="BE128" s="926"/>
      <c r="BF128" s="1080" t="s">
        <v>446</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496</v>
      </c>
      <c r="CQ128" s="754"/>
      <c r="CR128" s="754"/>
      <c r="CS128" s="754"/>
      <c r="CT128" s="754"/>
      <c r="CU128" s="754"/>
      <c r="CV128" s="754"/>
      <c r="CW128" s="754"/>
      <c r="CX128" s="754"/>
      <c r="CY128" s="754"/>
      <c r="CZ128" s="754"/>
      <c r="DA128" s="754"/>
      <c r="DB128" s="754"/>
      <c r="DC128" s="754"/>
      <c r="DD128" s="754"/>
      <c r="DE128" s="754"/>
      <c r="DF128" s="1064"/>
      <c r="DG128" s="1065" t="s">
        <v>128</v>
      </c>
      <c r="DH128" s="1066"/>
      <c r="DI128" s="1066"/>
      <c r="DJ128" s="1066"/>
      <c r="DK128" s="1066"/>
      <c r="DL128" s="1066" t="s">
        <v>446</v>
      </c>
      <c r="DM128" s="1066"/>
      <c r="DN128" s="1066"/>
      <c r="DO128" s="1066"/>
      <c r="DP128" s="1066"/>
      <c r="DQ128" s="1066" t="s">
        <v>128</v>
      </c>
      <c r="DR128" s="1066"/>
      <c r="DS128" s="1066"/>
      <c r="DT128" s="1066"/>
      <c r="DU128" s="1066"/>
      <c r="DV128" s="1067" t="s">
        <v>128</v>
      </c>
      <c r="DW128" s="1067"/>
      <c r="DX128" s="1067"/>
      <c r="DY128" s="1067"/>
      <c r="DZ128" s="1068"/>
    </row>
    <row r="129" spans="1:131" s="226" customFormat="1" ht="26.25" customHeight="1" x14ac:dyDescent="0.15">
      <c r="A129" s="962" t="s">
        <v>105</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497</v>
      </c>
      <c r="X129" s="1099"/>
      <c r="Y129" s="1099"/>
      <c r="Z129" s="1100"/>
      <c r="AA129" s="986">
        <v>3247391</v>
      </c>
      <c r="AB129" s="987"/>
      <c r="AC129" s="987"/>
      <c r="AD129" s="987"/>
      <c r="AE129" s="988"/>
      <c r="AF129" s="989">
        <v>3409844</v>
      </c>
      <c r="AG129" s="987"/>
      <c r="AH129" s="987"/>
      <c r="AI129" s="987"/>
      <c r="AJ129" s="988"/>
      <c r="AK129" s="989">
        <v>3676791</v>
      </c>
      <c r="AL129" s="987"/>
      <c r="AM129" s="987"/>
      <c r="AN129" s="987"/>
      <c r="AO129" s="988"/>
      <c r="AP129" s="1101"/>
      <c r="AQ129" s="1102"/>
      <c r="AR129" s="1102"/>
      <c r="AS129" s="1102"/>
      <c r="AT129" s="1103"/>
      <c r="AU129" s="229"/>
      <c r="AV129" s="229"/>
      <c r="AW129" s="229"/>
      <c r="AX129" s="1093" t="s">
        <v>498</v>
      </c>
      <c r="AY129" s="951"/>
      <c r="AZ129" s="951"/>
      <c r="BA129" s="951"/>
      <c r="BB129" s="951"/>
      <c r="BC129" s="951"/>
      <c r="BD129" s="951"/>
      <c r="BE129" s="952"/>
      <c r="BF129" s="1094" t="s">
        <v>446</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500</v>
      </c>
      <c r="X130" s="1099"/>
      <c r="Y130" s="1099"/>
      <c r="Z130" s="1100"/>
      <c r="AA130" s="986">
        <v>634160</v>
      </c>
      <c r="AB130" s="987"/>
      <c r="AC130" s="987"/>
      <c r="AD130" s="987"/>
      <c r="AE130" s="988"/>
      <c r="AF130" s="989">
        <v>632686</v>
      </c>
      <c r="AG130" s="987"/>
      <c r="AH130" s="987"/>
      <c r="AI130" s="987"/>
      <c r="AJ130" s="988"/>
      <c r="AK130" s="989">
        <v>621180</v>
      </c>
      <c r="AL130" s="987"/>
      <c r="AM130" s="987"/>
      <c r="AN130" s="987"/>
      <c r="AO130" s="988"/>
      <c r="AP130" s="1101"/>
      <c r="AQ130" s="1102"/>
      <c r="AR130" s="1102"/>
      <c r="AS130" s="1102"/>
      <c r="AT130" s="1103"/>
      <c r="AU130" s="229"/>
      <c r="AV130" s="229"/>
      <c r="AW130" s="229"/>
      <c r="AX130" s="1093" t="s">
        <v>501</v>
      </c>
      <c r="AY130" s="951"/>
      <c r="AZ130" s="951"/>
      <c r="BA130" s="951"/>
      <c r="BB130" s="951"/>
      <c r="BC130" s="951"/>
      <c r="BD130" s="951"/>
      <c r="BE130" s="952"/>
      <c r="BF130" s="1129">
        <v>5.5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502</v>
      </c>
      <c r="X131" s="1136"/>
      <c r="Y131" s="1136"/>
      <c r="Z131" s="1137"/>
      <c r="AA131" s="1032">
        <v>2613231</v>
      </c>
      <c r="AB131" s="1014"/>
      <c r="AC131" s="1014"/>
      <c r="AD131" s="1014"/>
      <c r="AE131" s="1015"/>
      <c r="AF131" s="1013">
        <v>2777158</v>
      </c>
      <c r="AG131" s="1014"/>
      <c r="AH131" s="1014"/>
      <c r="AI131" s="1014"/>
      <c r="AJ131" s="1015"/>
      <c r="AK131" s="1013">
        <v>3055611</v>
      </c>
      <c r="AL131" s="1014"/>
      <c r="AM131" s="1014"/>
      <c r="AN131" s="1014"/>
      <c r="AO131" s="1015"/>
      <c r="AP131" s="1138"/>
      <c r="AQ131" s="1139"/>
      <c r="AR131" s="1139"/>
      <c r="AS131" s="1139"/>
      <c r="AT131" s="1140"/>
      <c r="AU131" s="229"/>
      <c r="AV131" s="229"/>
      <c r="AW131" s="229"/>
      <c r="AX131" s="1111" t="s">
        <v>503</v>
      </c>
      <c r="AY131" s="754"/>
      <c r="AZ131" s="754"/>
      <c r="BA131" s="754"/>
      <c r="BB131" s="754"/>
      <c r="BC131" s="754"/>
      <c r="BD131" s="754"/>
      <c r="BE131" s="1064"/>
      <c r="BF131" s="1112" t="s">
        <v>446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505</v>
      </c>
      <c r="W132" s="1122"/>
      <c r="X132" s="1122"/>
      <c r="Y132" s="1122"/>
      <c r="Z132" s="1123"/>
      <c r="AA132" s="1124">
        <v>6.6604138710000003</v>
      </c>
      <c r="AB132" s="1125"/>
      <c r="AC132" s="1125"/>
      <c r="AD132" s="1125"/>
      <c r="AE132" s="1126"/>
      <c r="AF132" s="1127">
        <v>5.0688149539999996</v>
      </c>
      <c r="AG132" s="1125"/>
      <c r="AH132" s="1125"/>
      <c r="AI132" s="1125"/>
      <c r="AJ132" s="1126"/>
      <c r="AK132" s="1127">
        <v>5.0079345829999999</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506</v>
      </c>
      <c r="W133" s="1105"/>
      <c r="X133" s="1105"/>
      <c r="Y133" s="1105"/>
      <c r="Z133" s="1106"/>
      <c r="AA133" s="1107">
        <v>7</v>
      </c>
      <c r="AB133" s="1108"/>
      <c r="AC133" s="1108"/>
      <c r="AD133" s="1108"/>
      <c r="AE133" s="1109"/>
      <c r="AF133" s="1107">
        <v>6</v>
      </c>
      <c r="AG133" s="1108"/>
      <c r="AH133" s="1108"/>
      <c r="AI133" s="1108"/>
      <c r="AJ133" s="1109"/>
      <c r="AK133" s="1107">
        <v>5.5</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0Iocia4MefC8gMOdx34ySqfAJ8S7kDLIY+r50W6pyW3lrohyoDa4qTTphGP14WPyQrh74aAaf7gtAiR5+V8DA==" saltValue="+ppDx3XlPwAuXpPW4wX7h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SxInjK7RIyG6X3MmLUxRVnRJYzoKpySQ0+4v+bkVg1rgzTAd2vx/J2M4TJ8YjufZUlAL3UgwtiU+0zkuYmtAlg==" saltValue="A74aIjP6LxskxDJkXIsPs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B/5u5Jt1xUDaWLOQbD+XRv1tqSVUb12TrUh/k5AqLZRWO71aSXdkM46ybPM8MxFRiJ2QOAntYAHvGwFZ5ny4g==" saltValue="uwV8NGdgGE/Kqjl22C2T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515</v>
      </c>
      <c r="AL9" s="1145"/>
      <c r="AM9" s="1145"/>
      <c r="AN9" s="1146"/>
      <c r="AO9" s="277">
        <v>687219</v>
      </c>
      <c r="AP9" s="277">
        <v>85827</v>
      </c>
      <c r="AQ9" s="278">
        <v>163770</v>
      </c>
      <c r="AR9" s="279">
        <v>-47.6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516</v>
      </c>
      <c r="AL10" s="1145"/>
      <c r="AM10" s="1145"/>
      <c r="AN10" s="1146"/>
      <c r="AO10" s="280">
        <v>152148</v>
      </c>
      <c r="AP10" s="280">
        <v>19002</v>
      </c>
      <c r="AQ10" s="281">
        <v>24683</v>
      </c>
      <c r="AR10" s="282">
        <v>-23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517</v>
      </c>
      <c r="AL11" s="1145"/>
      <c r="AM11" s="1145"/>
      <c r="AN11" s="1146"/>
      <c r="AO11" s="280" t="s">
        <v>518</v>
      </c>
      <c r="AP11" s="280" t="s">
        <v>518</v>
      </c>
      <c r="AQ11" s="281">
        <v>5136</v>
      </c>
      <c r="AR11" s="282" t="s">
        <v>518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519</v>
      </c>
      <c r="AL12" s="1145"/>
      <c r="AM12" s="1145"/>
      <c r="AN12" s="1146"/>
      <c r="AO12" s="280" t="s">
        <v>518</v>
      </c>
      <c r="AP12" s="280" t="s">
        <v>518</v>
      </c>
      <c r="AQ12" s="281" t="s">
        <v>518</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520</v>
      </c>
      <c r="AL13" s="1145"/>
      <c r="AM13" s="1145"/>
      <c r="AN13" s="1146"/>
      <c r="AO13" s="280" t="s">
        <v>518</v>
      </c>
      <c r="AP13" s="280" t="s">
        <v>518</v>
      </c>
      <c r="AQ13" s="281">
        <v>6255</v>
      </c>
      <c r="AR13" s="282" t="s">
        <v>518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521</v>
      </c>
      <c r="AL14" s="1145"/>
      <c r="AM14" s="1145"/>
      <c r="AN14" s="1146"/>
      <c r="AO14" s="280">
        <v>9442</v>
      </c>
      <c r="AP14" s="280">
        <v>1179</v>
      </c>
      <c r="AQ14" s="281">
        <v>3424</v>
      </c>
      <c r="AR14" s="282">
        <v>-65.599999999999994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522</v>
      </c>
      <c r="AL15" s="1148"/>
      <c r="AM15" s="1148"/>
      <c r="AN15" s="1149"/>
      <c r="AO15" s="280">
        <v>-76482</v>
      </c>
      <c r="AP15" s="280">
        <v>-9552</v>
      </c>
      <c r="AQ15" s="281">
        <v>-13292</v>
      </c>
      <c r="AR15" s="282">
        <v>-28.1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188</v>
      </c>
      <c r="AL16" s="1148"/>
      <c r="AM16" s="1148"/>
      <c r="AN16" s="1149"/>
      <c r="AO16" s="280">
        <v>772327</v>
      </c>
      <c r="AP16" s="280">
        <v>96456</v>
      </c>
      <c r="AQ16" s="281">
        <v>189976</v>
      </c>
      <c r="AR16" s="282">
        <v>-49.2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527</v>
      </c>
      <c r="AL21" s="1151"/>
      <c r="AM21" s="1151"/>
      <c r="AN21" s="1152"/>
      <c r="AO21" s="293">
        <v>9.74</v>
      </c>
      <c r="AP21" s="294">
        <v>16.39</v>
      </c>
      <c r="AQ21" s="295">
        <v>-6.65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528</v>
      </c>
      <c r="AL22" s="1151"/>
      <c r="AM22" s="1151"/>
      <c r="AN22" s="1152"/>
      <c r="AO22" s="298">
        <v>98.4</v>
      </c>
      <c r="AP22" s="299">
        <v>95.8</v>
      </c>
      <c r="AQ22" s="300">
        <v>2.6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532</v>
      </c>
      <c r="AL32" s="1159"/>
      <c r="AM32" s="1159"/>
      <c r="AN32" s="1160"/>
      <c r="AO32" s="308">
        <v>639304</v>
      </c>
      <c r="AP32" s="308">
        <v>79843</v>
      </c>
      <c r="AQ32" s="309">
        <v>115605</v>
      </c>
      <c r="AR32" s="310">
        <v>-30.9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533</v>
      </c>
      <c r="AL33" s="1159"/>
      <c r="AM33" s="1159"/>
      <c r="AN33" s="1160"/>
      <c r="AO33" s="308" t="s">
        <v>518</v>
      </c>
      <c r="AP33" s="308" t="s">
        <v>518</v>
      </c>
      <c r="AQ33" s="309">
        <v>170</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534</v>
      </c>
      <c r="AL34" s="1159"/>
      <c r="AM34" s="1159"/>
      <c r="AN34" s="1160"/>
      <c r="AO34" s="308" t="s">
        <v>518</v>
      </c>
      <c r="AP34" s="308" t="s">
        <v>518</v>
      </c>
      <c r="AQ34" s="309">
        <v>200</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535</v>
      </c>
      <c r="AL35" s="1159"/>
      <c r="AM35" s="1159"/>
      <c r="AN35" s="1160"/>
      <c r="AO35" s="308">
        <v>116567</v>
      </c>
      <c r="AP35" s="308">
        <v>14558</v>
      </c>
      <c r="AQ35" s="309">
        <v>23913</v>
      </c>
      <c r="AR35" s="310">
        <v>-39.1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536</v>
      </c>
      <c r="AL36" s="1159"/>
      <c r="AM36" s="1159"/>
      <c r="AN36" s="1160"/>
      <c r="AO36" s="308">
        <v>39132</v>
      </c>
      <c r="AP36" s="308">
        <v>4887</v>
      </c>
      <c r="AQ36" s="309">
        <v>3903</v>
      </c>
      <c r="AR36" s="310">
        <v>25.2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537</v>
      </c>
      <c r="AL37" s="1159"/>
      <c r="AM37" s="1159"/>
      <c r="AN37" s="1160"/>
      <c r="AO37" s="308" t="s">
        <v>518</v>
      </c>
      <c r="AP37" s="308" t="s">
        <v>518</v>
      </c>
      <c r="AQ37" s="309">
        <v>982</v>
      </c>
      <c r="AR37" s="310" t="s">
        <v>518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538</v>
      </c>
      <c r="AL38" s="1162"/>
      <c r="AM38" s="1162"/>
      <c r="AN38" s="1163"/>
      <c r="AO38" s="311" t="s">
        <v>518</v>
      </c>
      <c r="AP38" s="311" t="s">
        <v>518</v>
      </c>
      <c r="AQ38" s="312">
        <v>19</v>
      </c>
      <c r="AR38" s="300" t="s">
        <v>518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539</v>
      </c>
      <c r="AL39" s="1162"/>
      <c r="AM39" s="1162"/>
      <c r="AN39" s="1163"/>
      <c r="AO39" s="308">
        <v>-20800</v>
      </c>
      <c r="AP39" s="308">
        <v>-2598</v>
      </c>
      <c r="AQ39" s="309">
        <v>-4902</v>
      </c>
      <c r="AR39" s="310">
        <v>-47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540</v>
      </c>
      <c r="AL40" s="1159"/>
      <c r="AM40" s="1159"/>
      <c r="AN40" s="1160"/>
      <c r="AO40" s="308">
        <v>-621180</v>
      </c>
      <c r="AP40" s="308">
        <v>-77580</v>
      </c>
      <c r="AQ40" s="309">
        <v>-94813</v>
      </c>
      <c r="AR40" s="310">
        <v>-18.2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297</v>
      </c>
      <c r="AL41" s="1165"/>
      <c r="AM41" s="1165"/>
      <c r="AN41" s="1166"/>
      <c r="AO41" s="308">
        <v>153023</v>
      </c>
      <c r="AP41" s="308">
        <v>19111</v>
      </c>
      <c r="AQ41" s="309">
        <v>45077</v>
      </c>
      <c r="AR41" s="310">
        <v>-57.6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510</v>
      </c>
      <c r="AN49" s="1155" t="s">
        <v>544</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1208278</v>
      </c>
      <c r="AN51" s="330">
        <v>143928</v>
      </c>
      <c r="AO51" s="331">
        <v>-39.9</v>
      </c>
      <c r="AP51" s="332">
        <v>202870</v>
      </c>
      <c r="AQ51" s="333">
        <v>20.100000000000001</v>
      </c>
      <c r="AR51" s="334">
        <v>-60</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515546</v>
      </c>
      <c r="AN52" s="338">
        <v>61411</v>
      </c>
      <c r="AO52" s="339">
        <v>-64.8</v>
      </c>
      <c r="AP52" s="340">
        <v>79735</v>
      </c>
      <c r="AQ52" s="341">
        <v>0.5</v>
      </c>
      <c r="AR52" s="342">
        <v>-65.3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1381450</v>
      </c>
      <c r="AN53" s="330">
        <v>166000</v>
      </c>
      <c r="AO53" s="331">
        <v>15.3</v>
      </c>
      <c r="AP53" s="332">
        <v>167497</v>
      </c>
      <c r="AQ53" s="333">
        <v>-17.399999999999999</v>
      </c>
      <c r="AR53" s="334">
        <v>32.700000000000003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249098</v>
      </c>
      <c r="AN54" s="338">
        <v>29932</v>
      </c>
      <c r="AO54" s="339">
        <v>-51.3</v>
      </c>
      <c r="AP54" s="340">
        <v>82571</v>
      </c>
      <c r="AQ54" s="341">
        <v>3.6</v>
      </c>
      <c r="AR54" s="342">
        <v>-54.9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1501558</v>
      </c>
      <c r="AN55" s="330">
        <v>182849</v>
      </c>
      <c r="AO55" s="331">
        <v>10.199999999999999</v>
      </c>
      <c r="AP55" s="332">
        <v>190274</v>
      </c>
      <c r="AQ55" s="333">
        <v>13.6</v>
      </c>
      <c r="AR55" s="334">
        <v>-3.4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260982</v>
      </c>
      <c r="AN56" s="338">
        <v>31781</v>
      </c>
      <c r="AO56" s="339">
        <v>6.2</v>
      </c>
      <c r="AP56" s="340">
        <v>88584</v>
      </c>
      <c r="AQ56" s="341">
        <v>7.3</v>
      </c>
      <c r="AR56" s="342">
        <v>-1.1000000000000001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1405128</v>
      </c>
      <c r="AN57" s="330">
        <v>173216</v>
      </c>
      <c r="AO57" s="331">
        <v>-5.3</v>
      </c>
      <c r="AP57" s="332">
        <v>200194</v>
      </c>
      <c r="AQ57" s="333">
        <v>5.2</v>
      </c>
      <c r="AR57" s="334">
        <v>-10.5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258747</v>
      </c>
      <c r="AN58" s="338">
        <v>31897</v>
      </c>
      <c r="AO58" s="339">
        <v>0.4</v>
      </c>
      <c r="AP58" s="340">
        <v>106422</v>
      </c>
      <c r="AQ58" s="341">
        <v>20.100000000000001</v>
      </c>
      <c r="AR58" s="342">
        <v>-19.7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1268439</v>
      </c>
      <c r="AN59" s="330">
        <v>158416</v>
      </c>
      <c r="AO59" s="331">
        <v>-8.5</v>
      </c>
      <c r="AP59" s="332">
        <v>196914</v>
      </c>
      <c r="AQ59" s="333">
        <v>-1.6</v>
      </c>
      <c r="AR59" s="334">
        <v>-6.9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158530</v>
      </c>
      <c r="AN60" s="338">
        <v>19799</v>
      </c>
      <c r="AO60" s="339">
        <v>-37.9</v>
      </c>
      <c r="AP60" s="340">
        <v>98966</v>
      </c>
      <c r="AQ60" s="341">
        <v>-7</v>
      </c>
      <c r="AR60" s="342">
        <v>-30.9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1352971</v>
      </c>
      <c r="AN61" s="345">
        <v>164882</v>
      </c>
      <c r="AO61" s="346">
        <v>-5.6</v>
      </c>
      <c r="AP61" s="347">
        <v>191550</v>
      </c>
      <c r="AQ61" s="348">
        <v>4</v>
      </c>
      <c r="AR61" s="334">
        <v>-9.6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288581</v>
      </c>
      <c r="AN62" s="338">
        <v>34964</v>
      </c>
      <c r="AO62" s="339">
        <v>-29.5</v>
      </c>
      <c r="AP62" s="340">
        <v>91256</v>
      </c>
      <c r="AQ62" s="341">
        <v>4.9000000000000004</v>
      </c>
      <c r="AR62" s="342">
        <v>-34.4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SHte4HLErqT/LmZf1+rJ6mFQMy6O0tOXeK85G/bcBF7Y1eClYkhSvJj+/IivHLAXrk4JlrYqR2w6olq2bgbIw==" saltValue="Qqbg2Gguu8EXkcNkhKnX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0" spans="125:125" ht="13.5" hidden="1" customHeight="1" x14ac:dyDescent="0.15"/>
    <row r="121" spans="125:125" ht="13.5" hidden="1" customHeight="1" x14ac:dyDescent="0.15">
      <c r="DU121" s="255"/>
    </row>
  </sheetData>
  <sheetProtection algorithmName="SHA-512" hashValue="wLd+odxJ9qk2PjzNNTinBgqYUn84hpuSZyPubUVGrCpuIPh0rcZvI+ou1v8SI0oCy73zmdjJwykqhg2JlxTsZA==" saltValue="3cuk3NskcKqoqQV7ATYL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E9gqFWLtMMnmKQPEz11Vy48Ju7RyJYaUOMGF1p9M9wMAgMVr0sBxhAm0oaybzTf8kvFgujL/O0/M1i4MdEcxqw==" saltValue="lvmW5x+K/t5PeHheRue4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7" t="s">
        <v>3</v>
      </c>
      <c r="D47" s="1167"/>
      <c r="E47" s="1168"/>
      <c r="F47" s="11">
        <v>77.459999999999994</v>
      </c>
      <c r="G47" s="12">
        <v>79.23</v>
      </c>
      <c r="H47" s="12">
        <v>76.709999999999994</v>
      </c>
      <c r="I47" s="12">
        <v>71.03</v>
      </c>
      <c r="J47" s="13">
        <v>68.59</v>
      </c>
    </row>
    <row r="48" spans="2:10" ht="57.75" customHeight="1" x14ac:dyDescent="0.15">
      <c r="B48" s="14"/>
      <c r="C48" s="1169" t="s">
        <v>4</v>
      </c>
      <c r="D48" s="1169"/>
      <c r="E48" s="1170"/>
      <c r="F48" s="15">
        <v>3.82</v>
      </c>
      <c r="G48" s="16">
        <v>3.45</v>
      </c>
      <c r="H48" s="16">
        <v>4.38</v>
      </c>
      <c r="I48" s="16">
        <v>5.36</v>
      </c>
      <c r="J48" s="17">
        <v>5.53</v>
      </c>
    </row>
    <row r="49" spans="2:10" ht="57.75" customHeight="1" thickBot="1" x14ac:dyDescent="0.2">
      <c r="B49" s="18"/>
      <c r="C49" s="1171" t="s">
        <v>5</v>
      </c>
      <c r="D49" s="1171"/>
      <c r="E49" s="1172"/>
      <c r="F49" s="19">
        <v>0.45</v>
      </c>
      <c r="G49" s="20">
        <v>0.68</v>
      </c>
      <c r="H49" s="20" t="s">
        <v>565</v>
      </c>
      <c r="I49" s="20" t="s">
        <v>566</v>
      </c>
      <c r="J49" s="21">
        <v>3.28</v>
      </c>
    </row>
    <row r="50" spans="2:10" x14ac:dyDescent="0.15"/>
  </sheetData>
  <sheetProtection algorithmName="SHA-512" hashValue="15SC2fynmqy6dVnYpSOCD0gAG/90oVB1LSUczP125yBXIfuAiOPxEImsM4nRlX250RUQBEi+VH6FPzazptcqLg==" saltValue="fpIjr9vVcnB+PaAeMjgm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2023-03-23T07:44:14Z</cp:lastPrinted>
  <dcterms:created xsi:type="dcterms:W3CDTF">2023-02-20T06:27:51Z</dcterms:created>
  <dcterms:modified xsi:type="dcterms:W3CDTF">2023-09-28T09:02:46Z</dcterms:modified>
  <cp:category/>
</cp:coreProperties>
</file>