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120" yWindow="-120" windowWidth="29040" windowHeight="1584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U88" i="12"/>
  <c r="AP88" i="12"/>
  <c r="AF88"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CO34" i="10"/>
  <c r="BW34" i="10"/>
  <c r="BW35" i="10" s="1"/>
  <c r="BW36" i="10" s="1"/>
  <c r="BW37" i="10" s="1"/>
  <c r="BW38" i="10" s="1"/>
  <c r="BW39" i="10" s="1"/>
  <c r="BW40" i="10" s="1"/>
  <c r="BW41" i="10" s="1"/>
  <c r="BW42" i="10" s="1"/>
  <c r="BW43" i="10" s="1"/>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AM34" i="10"/>
  <c r="AM35" i="10" s="1"/>
  <c r="U34" i="10"/>
  <c r="U35" i="10" s="1"/>
  <c r="U36" i="10" s="1"/>
  <c r="U37" i="10" s="1"/>
</calcChain>
</file>

<file path=xl/sharedStrings.xml><?xml version="1.0" encoding="utf-8"?>
<sst xmlns="http://schemas.openxmlformats.org/spreadsheetml/2006/main" count="1136" uniqueCount="613">
  <si>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</si>
  <si>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</si>
  <si>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</si>
  <si>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</si>
  <si>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</si>
  <si>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</si>
  <si>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</si>
  <si>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</si>
  <si>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</si>
  <si>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</si>
  <si>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</si>
  <si>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</si>
  <si>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</si>
  <si>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</si>
  <si>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</si>
  <si>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</si>
  <si>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</si>
  <si>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</si>
  <si>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</si>
  <si>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</si>
  <si>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</si>
  <si>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</si>
  <si>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</si>
  <si>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</si>
  <si>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</si>
  <si>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</si>
  <si>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</si>
  <si>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</si>
  <si>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</si>
  <si>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</si>
  <si>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</si>
  <si>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</si>
  <si>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</si>
  <si>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</si>
  <si>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</si>
  <si>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</si>
  <si>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</si>
  <si>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</si>
  <si>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</si>
  <si>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</si>
  <si>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</si>
  <si>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</si>
  <si>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</si>
  <si>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</si>
  <si>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</si>
  <si>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</si>
  <si>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</si>
  <si>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</si>
  <si>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</si>
  <si>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</si>
  <si>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</si>
  <si>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</si>
  <si>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</si>
  <si>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</si>
  <si>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</si>
  <si>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</si>
  <si>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</si>
  <si>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</si>
  <si>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</si>
  <si>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</si>
  <si>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</si>
  <si>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</si>
  <si>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</si>
  <si>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</si>
  <si>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</si>
  <si>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</si>
  <si>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</si>
  <si>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</si>
  <si>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</si>
  <si>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</si>
  <si>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</si>
  <si>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</si>
  <si>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</si>
  <si>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</si>
  <si>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</si>
  <si>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</si>
  <si>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</si>
  <si>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</si>
  <si>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</si>
  <si>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</si>
  <si>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</si>
  <si>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</si>
  <si>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</si>
  <si>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</si>
  <si>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</si>
  <si>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</si>
  <si>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</si>
  <si>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</si>
  <si>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</si>
  <si>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</si>
  <si>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</si>
  <si>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</si>
  <si>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</si>
  <si>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</si>
  <si>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</si>
  <si>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</si>
  <si>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</si>
  <si>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かつらぎ町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</si>
  <si>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</si>
  <si>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</si>
  <si>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</si>
  <si>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</si>
  <si>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</si>
  <si>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</si>
  <si>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</si>
  <si>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</si>
  <si>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</si>
  <si>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</si>
  <si>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</si>
  <si>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</si>
  <si>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</si>
  <si>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</si>
  <si>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</si>
  <si>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</si>
  <si>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</si>
  <si>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</si>
  <si>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</si>
  <si>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</si>
  <si>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</si>
  <si>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</si>
  <si>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</si>
  <si>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</si>
  <si>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</si>
  <si>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</si>
  <si>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</si>
  <si>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</si>
  <si>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</si>
  <si>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</si>
  <si>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</si>
  <si>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</si>
  <si>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</si>
  <si>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</si>
  <si>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</si>
  <si>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</si>
  <si>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</si>
  <si>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</si>
  <si>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</si>
  <si>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</si>
  <si>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</si>
  <si>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</si>
  <si>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</si>
  <si>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</si>
  <si>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</si>
  <si>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</si>
  <si>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</si>
  <si>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</si>
  <si>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</si>
  <si>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</si>
  <si>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</si>
  <si>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</si>
  <si>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</si>
  <si>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</si>
  <si>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</si>
  <si>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</si>
  <si>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</si>
  <si>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</si>
  <si>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</si>
  <si>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</si>
  <si>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</si>
  <si>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</si>
  <si>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</si>
  <si>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</si>
  <si>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</si>
  <si>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</si>
  <si>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</si>
  <si>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</si>
  <si>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</si>
  <si>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</si>
  <si>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</si>
  <si>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</si>
  <si>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</si>
  <si>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</si>
  <si>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</si>
  <si>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</si>
  <si>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</si>
  <si>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</si>
  <si>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</si>
  <si>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</si>
  <si>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</si>
  <si>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</si>
  <si>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</si>
  <si>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</si>
  <si>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</si>
  <si>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</si>
  <si>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</si>
  <si>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</si>
  <si>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</si>
  <si>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</si>
  <si>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</si>
  <si>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</si>
  <si>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</si>
  <si>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</si>
  <si>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</si>
  <si>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</si>
  <si>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</si>
  <si>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</si>
  <si>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</si>
  <si>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</si>
  <si>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</si>
  <si>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</si>
  <si>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</si>
  <si>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</si>
  <si>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</si>
  <si>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</si>
  <si>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</si>
  <si>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</si>
  <si>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</si>
  <si>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</si>
  <si>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</si>
  <si>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</si>
  <si>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</si>
  <si>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</si>
  <si>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</si>
  <si>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</si>
  <si>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</si>
  <si>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</si>
  <si>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</si>
  <si>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和歌山県かつらぎ町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</si>
  <si>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</si>
  <si>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</si>
  <si>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</si>
  <si>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</si>
  <si>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</si>
  <si>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</si>
  <si>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</si>
  <si>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</si>
  <si>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</si>
  <si>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</si>
  <si>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</si>
  <si>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</si>
  <si>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</si>
  <si>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</si>
  <si>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</si>
  <si>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</si>
  <si>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</si>
  <si>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</si>
  <si>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</si>
  <si>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</si>
  <si>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</si>
  <si>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</si>
  <si>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</si>
  <si>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</si>
  <si>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</si>
  <si>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</si>
  <si>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</si>
  <si>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</si>
  <si>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</si>
  <si>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</si>
  <si>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</si>
  <si>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</si>
  <si>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</si>
  <si>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</si>
  <si>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</si>
  <si>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</si>
  <si>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</si>
  <si>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</si>
  <si>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</si>
  <si>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</si>
  <si>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</si>
  <si>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</si>
  <si>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</si>
  <si>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</si>
  <si>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</si>
  <si>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</si>
  <si>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</si>
  <si>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</si>
  <si>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</si>
  <si>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</si>
  <si>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</si>
  <si>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</si>
  <si>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</si>
  <si>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</si>
  <si>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</si>
  <si>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</si>
  <si>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</si>
  <si>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</si>
  <si>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</si>
  <si>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</si>
  <si>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</si>
  <si>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</si>
  <si>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</si>
  <si>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</si>
  <si>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</si>
  <si>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</si>
  <si>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</si>
  <si>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</si>
  <si>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</si>
  <si>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</si>
  <si>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</si>
  <si>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</si>
  <si>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</si>
  <si>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</si>
  <si>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</si>
  <si>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</si>
  <si>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</si>
  <si>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</si>
  <si>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</si>
  <si>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</si>
  <si>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</si>
  <si>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</si>
  <si>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</si>
  <si>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</si>
  <si>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</si>
  <si>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</si>
  <si>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</si>
  <si>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</si>
  <si>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</si>
  <si>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</si>
  <si>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</si>
  <si>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</si>
  <si>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</si>
  <si>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</si>
  <si>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</si>
  <si>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</si>
  <si>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</si>
  <si>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</si>
  <si>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</si>
  <si>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</si>
  <si>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</si>
  <si>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</si>
  <si>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</si>
  <si>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</si>
  <si>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</si>
  <si>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</si>
  <si>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</si>
  <si>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</si>
  <si>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</si>
  <si>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</si>
  <si>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</si>
  <si>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</si>
  <si>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</si>
  <si>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</si>
  <si>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</si>
  <si>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</si>
  <si>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</si>
  <si>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</si>
  <si>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</si>
  <si>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</si>
  <si>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</si>
  <si>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</si>
  <si>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</si>
  <si>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</si>
  <si>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</si>
  <si>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</si>
  <si>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</si>
  <si>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</si>
  <si>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</si>
  <si>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</si>
  <si>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</si>
  <si>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</si>
  <si>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</si>
  <si>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</si>
  <si>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</si>
  <si>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</si>
  <si>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</si>
  <si>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</si>
  <si>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</si>
  <si>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</si>
  <si>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</si>
  <si>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</si>
  <si>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</si>
  <si>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</si>
  <si>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</si>
  <si>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</si>
  <si>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</si>
  <si>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</si>
  <si>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</si>
  <si>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</si>
  <si>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</si>
  <si>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</si>
  <si>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</si>
  <si>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和歌山県かつらぎ町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</si>
  <si>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</si>
  <si>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</si>
  <si>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</si>
  <si>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</si>
  <si>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</si>
  <si>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</si>
  <si>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</si>
  <si>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</si>
  <si>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</si>
  <si>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</si>
  <si>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</si>
  <si>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</si>
  <si>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</si>
  <si>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</si>
  <si>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</si>
  <si>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</si>
  <si>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</si>
  <si>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</si>
  <si>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</si>
  <si>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</si>
  <si>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シビックセンター特別会計</t>
    <phoneticPr fontId="5"/>
  </si>
  <si>
    <t>花園地域交流推進施設運営事業特別会計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</si>
  <si>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</si>
  <si>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</si>
  <si>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</si>
  <si>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</si>
  <si>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</si>
  <si>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</si>
  <si>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</si>
  <si>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</si>
  <si>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</si>
  <si>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</si>
  <si>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</si>
  <si>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</si>
  <si>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</si>
  <si>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</si>
  <si>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</si>
  <si>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</si>
  <si>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国民健康保険天野診療所事業特別会計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</si>
  <si>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</si>
  <si>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</si>
  <si>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</si>
  <si>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</si>
  <si>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</si>
  <si>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</si>
  <si>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</si>
  <si>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</si>
  <si>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</si>
  <si>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</si>
  <si>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</si>
  <si>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</si>
  <si>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</si>
  <si>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</si>
  <si>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</si>
  <si>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</si>
  <si>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</si>
  <si>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</si>
  <si>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</si>
  <si>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</si>
  <si>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</si>
  <si>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</si>
  <si>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</si>
  <si>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</si>
  <si>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</si>
  <si>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</si>
  <si>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</si>
  <si>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</si>
  <si>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</si>
  <si>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</si>
  <si>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</si>
  <si>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</si>
  <si>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</si>
  <si>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</si>
  <si>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</si>
  <si>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</si>
  <si>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</si>
  <si>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</si>
  <si>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</si>
  <si>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</si>
  <si>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</si>
  <si>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</si>
  <si>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</si>
  <si>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</si>
  <si>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</si>
  <si>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</si>
  <si>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</si>
  <si>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</si>
  <si>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</si>
  <si>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</si>
  <si>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</si>
  <si>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</si>
  <si>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</si>
  <si>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</si>
  <si>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</si>
  <si>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</si>
  <si>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</si>
  <si>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</si>
  <si>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</si>
  <si>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</si>
  <si>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</si>
  <si>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</si>
  <si>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</si>
  <si>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</si>
  <si>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</si>
  <si>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</si>
  <si>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</si>
  <si>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</si>
  <si>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</si>
  <si>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</si>
  <si>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</si>
  <si>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</si>
  <si>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</si>
  <si>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</si>
  <si>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</si>
  <si>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</si>
  <si>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</si>
  <si>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</si>
  <si>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</si>
  <si>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</si>
  <si>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</si>
  <si>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</si>
  <si>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</si>
  <si>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</si>
  <si>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</si>
  <si>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</si>
  <si>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</si>
  <si>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</si>
  <si>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</si>
  <si>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</si>
  <si>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</si>
  <si>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</si>
  <si>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</si>
  <si>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</si>
  <si>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</si>
  <si>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</si>
  <si>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</si>
  <si>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</si>
  <si>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</si>
  <si>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</si>
  <si>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</si>
  <si>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</si>
  <si>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</si>
  <si>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</si>
  <si>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</si>
  <si>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</si>
  <si>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</si>
  <si>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</si>
  <si>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</si>
  <si>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</si>
  <si>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</si>
  <si>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</si>
  <si>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</si>
  <si>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</si>
  <si>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</si>
  <si>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</si>
  <si>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</si>
  <si>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</si>
  <si>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</si>
  <si>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</si>
  <si>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</si>
  <si>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</si>
  <si>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</si>
  <si>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</si>
  <si>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</si>
  <si>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</si>
  <si>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</si>
  <si>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</si>
  <si>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</si>
  <si>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</si>
  <si>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</si>
  <si>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</si>
  <si>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</si>
  <si>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</si>
  <si>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</si>
  <si>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</si>
  <si>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</si>
  <si>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</si>
  <si>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</si>
  <si>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</si>
  <si>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</si>
  <si>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</si>
  <si>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</si>
  <si>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</si>
  <si>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</si>
  <si>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</si>
  <si>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</si>
  <si>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</si>
  <si>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</si>
  <si>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</si>
  <si>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</si>
  <si>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</si>
  <si>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</si>
  <si>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</si>
  <si>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</si>
  <si>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2.36</t>
  </si>
  <si>
    <t>▲ 1.09</t>
  </si>
  <si>
    <t>水道事業会計</t>
  </si>
  <si>
    <t>一般会計</t>
  </si>
  <si>
    <t>介護保険事業特別会計</t>
  </si>
  <si>
    <t>下水道事業会計</t>
  </si>
  <si>
    <t>国民健康保険事業特別会計</t>
  </si>
  <si>
    <t>後期高齢者医療事業特別会計</t>
  </si>
  <si>
    <t>国民健康保険天野診療所事業特別会計</t>
  </si>
  <si>
    <t>シビックセンター特別会計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</si>
  <si>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</si>
  <si>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</si>
  <si>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</si>
  <si>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</si>
  <si>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</si>
  <si>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</si>
  <si>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</si>
  <si>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</si>
  <si>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</si>
  <si>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和歌山県市町村総合事務組合</t>
    <rPh sb="0" eb="4">
      <t>ワカヤマケン</t>
    </rPh>
    <rPh sb="4" eb="7">
      <t>シチョウソン</t>
    </rPh>
    <rPh sb="7" eb="9">
      <t>ソウゴウ</t>
    </rPh>
    <rPh sb="9" eb="11">
      <t>ジム</t>
    </rPh>
    <rPh sb="11" eb="13">
      <t>クミアイ</t>
    </rPh>
    <phoneticPr fontId="5"/>
  </si>
  <si>
    <t>橋本伊都衛生施設組合</t>
    <rPh sb="0" eb="2">
      <t>ハシモト</t>
    </rPh>
    <rPh sb="2" eb="4">
      <t>イト</t>
    </rPh>
    <rPh sb="4" eb="6">
      <t>エイセイ</t>
    </rPh>
    <rPh sb="6" eb="8">
      <t>シセツ</t>
    </rPh>
    <rPh sb="8" eb="10">
      <t>クミアイ</t>
    </rPh>
    <phoneticPr fontId="5"/>
  </si>
  <si>
    <t>伊都郡町村及び橋本市老人福祉施設事務組合（普通会計）</t>
    <rPh sb="0" eb="3">
      <t>イトグン</t>
    </rPh>
    <rPh sb="3" eb="5">
      <t>チョウソン</t>
    </rPh>
    <rPh sb="5" eb="6">
      <t>オヨ</t>
    </rPh>
    <rPh sb="7" eb="9">
      <t>ハシモト</t>
    </rPh>
    <rPh sb="9" eb="10">
      <t>シ</t>
    </rPh>
    <rPh sb="10" eb="12">
      <t>ロウジン</t>
    </rPh>
    <rPh sb="12" eb="14">
      <t>フクシ</t>
    </rPh>
    <rPh sb="14" eb="16">
      <t>シセツ</t>
    </rPh>
    <rPh sb="16" eb="18">
      <t>ジム</t>
    </rPh>
    <rPh sb="18" eb="20">
      <t>クミアイ</t>
    </rPh>
    <rPh sb="21" eb="23">
      <t>フツウ</t>
    </rPh>
    <rPh sb="23" eb="25">
      <t>カイケイ</t>
    </rPh>
    <phoneticPr fontId="5"/>
  </si>
  <si>
    <t>伊都郡町村及び橋本市老人福祉施設事務組合（公営企業会計）</t>
    <rPh sb="0" eb="3">
      <t>イトグン</t>
    </rPh>
    <rPh sb="3" eb="5">
      <t>チョウソン</t>
    </rPh>
    <rPh sb="5" eb="6">
      <t>オヨ</t>
    </rPh>
    <rPh sb="7" eb="9">
      <t>ハシモト</t>
    </rPh>
    <rPh sb="9" eb="10">
      <t>シ</t>
    </rPh>
    <rPh sb="10" eb="12">
      <t>ロウジン</t>
    </rPh>
    <rPh sb="12" eb="14">
      <t>フクシ</t>
    </rPh>
    <rPh sb="14" eb="16">
      <t>シセツ</t>
    </rPh>
    <rPh sb="16" eb="18">
      <t>ジム</t>
    </rPh>
    <rPh sb="18" eb="20">
      <t>クミアイ</t>
    </rPh>
    <rPh sb="21" eb="23">
      <t>コウエイ</t>
    </rPh>
    <rPh sb="23" eb="25">
      <t>キギョウ</t>
    </rPh>
    <rPh sb="25" eb="27">
      <t>カイケイ</t>
    </rPh>
    <phoneticPr fontId="5"/>
  </si>
  <si>
    <t>伊都郡町村及び橋本市児童福祉施設事務組合</t>
    <rPh sb="10" eb="12">
      <t>ジドウ</t>
    </rPh>
    <rPh sb="12" eb="14">
      <t>フクシ</t>
    </rPh>
    <rPh sb="14" eb="16">
      <t>シセツ</t>
    </rPh>
    <rPh sb="16" eb="18">
      <t>ジム</t>
    </rPh>
    <rPh sb="18" eb="20">
      <t>クミアイ</t>
    </rPh>
    <phoneticPr fontId="5"/>
  </si>
  <si>
    <t>伊都消防組合</t>
    <rPh sb="0" eb="2">
      <t>イト</t>
    </rPh>
    <rPh sb="2" eb="4">
      <t>ショウボウ</t>
    </rPh>
    <rPh sb="4" eb="6">
      <t>クミアイ</t>
    </rPh>
    <phoneticPr fontId="5"/>
  </si>
  <si>
    <t>橋本周辺広域市町村圏組合</t>
    <rPh sb="0" eb="2">
      <t>ハシモト</t>
    </rPh>
    <rPh sb="2" eb="4">
      <t>シュウヘン</t>
    </rPh>
    <rPh sb="4" eb="6">
      <t>コウイキ</t>
    </rPh>
    <rPh sb="6" eb="9">
      <t>シチョウソン</t>
    </rPh>
    <rPh sb="9" eb="10">
      <t>ケン</t>
    </rPh>
    <rPh sb="10" eb="12">
      <t>クミアイ</t>
    </rPh>
    <phoneticPr fontId="5"/>
  </si>
  <si>
    <t>和歌山地方税回収機構</t>
    <rPh sb="0" eb="3">
      <t>ワカヤマ</t>
    </rPh>
    <rPh sb="3" eb="6">
      <t>チホウゼイ</t>
    </rPh>
    <rPh sb="6" eb="8">
      <t>カイシュウ</t>
    </rPh>
    <rPh sb="8" eb="10">
      <t>キコウ</t>
    </rPh>
    <phoneticPr fontId="5"/>
  </si>
  <si>
    <t>和歌山県後期高齢者医療広域連合（普通会計）</t>
    <rPh sb="0" eb="4">
      <t>ワカヤマケン</t>
    </rPh>
    <rPh sb="4" eb="6">
      <t>コウキ</t>
    </rPh>
    <rPh sb="6" eb="9">
      <t>コウレイシャ</t>
    </rPh>
    <rPh sb="9" eb="11">
      <t>イリョウ</t>
    </rPh>
    <rPh sb="11" eb="13">
      <t>コウイキ</t>
    </rPh>
    <rPh sb="13" eb="15">
      <t>レンゴウ</t>
    </rPh>
    <rPh sb="16" eb="18">
      <t>フツウ</t>
    </rPh>
    <rPh sb="18" eb="20">
      <t>カイケイ</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</si>
  <si>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</si>
  <si>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ふるさとかつらぎ基金</t>
    <phoneticPr fontId="5"/>
  </si>
  <si>
    <t>庁舎建設基金</t>
    <phoneticPr fontId="5"/>
  </si>
  <si>
    <t>公立学校施設整備基金</t>
    <phoneticPr fontId="5"/>
  </si>
  <si>
    <t>地域福祉基金</t>
    <phoneticPr fontId="5"/>
  </si>
  <si>
    <t>災害対策基金</t>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</si>
  <si>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</si>
  <si>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</si>
  <si>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</si>
  <si>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</si>
  <si>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本町は、類似団体と比べると、有形固定資産減価償却率は平均的であるが、将来負担比率が高くなっている。これは従来から地方債を活用した施設整備を多く行ってきたためである。
平成３１年度以降、普通交付税の増加や事業の見直し・延伸等により、将来負担比率は改善傾向にあるが、道路や橋梁、庁舎など減価償却が進んでいる施設も多いため、補助金等の財源の確保やPFIなどの制度の活用により、将来負担の減少と減価償却比率悪化の抑制に努め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</si>
  <si>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</si>
  <si>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</si>
  <si>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</si>
  <si>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</si>
  <si>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</si>
  <si>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</si>
  <si>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本町はインフラや施設整備に地方債を活用した事業を多く行ってきたため、将来負担比率・実質公債費比率ともに類似団体平均を大きく上回っている。
普通交付税の増加や事業の見直し・延伸等により、将来負担比率、実質公債比率ともに平成３１年度以降減少傾向にある。
引続き、歳入の推移や基金残高に注視し、将来にわたる持続可能な財政運営のための財政基盤の確立に努める。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</si>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</sst>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8"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106005</c:v>
                </c:pt>
                <c:pt idx="1">
                  <c:v>98507</c:v>
                </c:pt>
                <c:pt idx="2">
                  <c:v>113347</c:v>
                </c:pt>
                <c:pt idx="3">
                  <c:v>125418</c:v>
                </c:pt>
                <c:pt idx="4">
                  <c:v>108384</c:v>
                </c:pt>
              </c:numCache>
            </c:numRef>
          </c:val>
          <c:smooth val="0"/>
          <c:extLst>
            <c:ext xmlns:c16="http://schemas.microsoft.com/office/drawing/2014/chart" uri="{C3380CC4-5D6E-409C-BE32-E72D297353CC}">
              <c16:uniqueId val="{00000000-6BE0-4350-9BFD-ABB1176143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104098</c:v>
                </c:pt>
                <c:pt idx="1">
                  <c:v>58596</c:v>
                </c:pt>
                <c:pt idx="2">
                  <c:v>58967</c:v>
                </c:pt>
                <c:pt idx="3">
                  <c:v>63961</c:v>
                </c:pt>
                <c:pt idx="4">
                  <c:v>103250</c:v>
                </c:pt>
              </c:numCache>
            </c:numRef>
          </c:val>
          <c:smooth val="0"/>
          <c:extLst>
            <c:ext xmlns:c16="http://schemas.microsoft.com/office/drawing/2014/chart" uri="{C3380CC4-5D6E-409C-BE32-E72D297353CC}">
              <c16:uniqueId val="{00000001-6BE0-4350-9BFD-ABB11761434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4.33</c:v>
                </c:pt>
                <c:pt idx="1">
                  <c:v>4.01</c:v>
                </c:pt>
                <c:pt idx="2">
                  <c:v>6.5</c:v>
                </c:pt>
                <c:pt idx="3">
                  <c:v>4.63</c:v>
                </c:pt>
                <c:pt idx="4">
                  <c:v>5.74</c:v>
                </c:pt>
              </c:numCache>
            </c:numRef>
          </c:val>
          <c:extLst>
            <c:ext xmlns:c16="http://schemas.microsoft.com/office/drawing/2014/chart" uri="{C3380CC4-5D6E-409C-BE32-E72D297353CC}">
              <c16:uniqueId val="{00000000-6E21-4CD6-8A16-A329644D7A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14.7</c:v>
                </c:pt>
                <c:pt idx="1">
                  <c:v>13.65</c:v>
                </c:pt>
                <c:pt idx="2">
                  <c:v>10.95</c:v>
                </c:pt>
                <c:pt idx="3">
                  <c:v>13.59</c:v>
                </c:pt>
                <c:pt idx="4">
                  <c:v>21.21</c:v>
                </c:pt>
              </c:numCache>
            </c:numRef>
          </c:val>
          <c:extLst>
            <c:ext xmlns:c16="http://schemas.microsoft.com/office/drawing/2014/chart" uri="{C3380CC4-5D6E-409C-BE32-E72D297353CC}">
              <c16:uniqueId val="{00000001-6E21-4CD6-8A16-A329644D7A3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-2.36</c:v>
                </c:pt>
                <c:pt idx="1">
                  <c:v>-1.0900000000000001</c:v>
                </c:pt>
                <c:pt idx="2">
                  <c:v>10.08</c:v>
                </c:pt>
                <c:pt idx="3">
                  <c:v>1.53</c:v>
                </c:pt>
                <c:pt idx="4">
                  <c:v>9.8699999999999992</c:v>
                </c:pt>
              </c:numCache>
            </c:numRef>
          </c:val>
          <c:smooth val="0"/>
          <c:extLst>
            <c:ext xmlns:c16="http://schemas.microsoft.com/office/drawing/2014/chart" uri="{C3380CC4-5D6E-409C-BE32-E72D297353CC}">
              <c16:uniqueId val="{00000002-6E21-4CD6-8A16-A329644D7A3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0.08</c:v>
                </c:pt>
                <c:pt idx="2">
                  <c:v>#N/A</c:v>
                </c:pt>
                <c:pt idx="3">
                  <c:v>0.31</c:v>
                </c:pt>
                <c:pt idx="4">
                  <c:v>#N/A</c:v>
                </c:pt>
                <c:pt idx="5">
                  <c:v>0</c:v>
                </c:pt>
                <c:pt idx="6">
                  <c:v>#N/A</c:v>
                </c:pt>
                <c:pt idx="7">
                  <c:v>0</c:v>
                </c:pt>
                <c:pt idx="8">
                  <c:v>#N/A</c:v>
                </c:pt>
                <c:pt idx="9">
                  <c:v>0</c:v>
                </c:pt>
              </c:numCache>
            </c:numRef>
          </c:val>
          <c:extLst>
            <c:ext xmlns:c16="http://schemas.microsoft.com/office/drawing/2014/chart" uri="{C3380CC4-5D6E-409C-BE32-E72D297353CC}">
              <c16:uniqueId val="{00000000-80B1-492A-B9DC-F81FB8E4B6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B1-492A-B9DC-F81FB8E4B6FB}"/>
            </c:ext>
          </c:extLst>
        </c:ser>
        <c:ser>
          <c:idx val="2"/>
          <c:order val="2"/>
          <c:tx>
            <c:strRef>
              <c:f>データシート!$A$29</c:f>
              <c:strCache>
                <c:ptCount val="1"/>
                <c:pt idx="0">
                  <c:v>シビックセンター特別会計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0B1-492A-B9DC-F81FB8E4B6FB}"/>
            </c:ext>
          </c:extLst>
        </c:ser>
        <c:ser>
          <c:idx val="3"/>
          <c:order val="3"/>
          <c:tx>
            <c:strRef>
              <c:f>データシート!$A$30</c:f>
              <c:strCache>
                <c:ptCount val="1"/>
                <c:pt idx="0">
                  <c:v>国民健康保険天野診療所事業特別会計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0B1-492A-B9DC-F81FB8E4B6F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0.06</c:v>
                </c:pt>
                <c:pt idx="4">
                  <c:v>#N/A</c:v>
                </c:pt>
                <c:pt idx="5">
                  <c:v>7.0000000000000007E-2</c:v>
                </c:pt>
                <c:pt idx="6">
                  <c:v>#N/A</c:v>
                </c:pt>
                <c:pt idx="7">
                  <c:v>0.08</c:v>
                </c:pt>
                <c:pt idx="8">
                  <c:v>#N/A</c:v>
                </c:pt>
                <c:pt idx="9">
                  <c:v>0.08</c:v>
                </c:pt>
              </c:numCache>
            </c:numRef>
          </c:val>
          <c:extLst>
            <c:ext xmlns:c16="http://schemas.microsoft.com/office/drawing/2014/chart" uri="{C3380CC4-5D6E-409C-BE32-E72D297353CC}">
              <c16:uniqueId val="{00000004-80B1-492A-B9DC-F81FB8E4B6F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2.0499999999999998</c:v>
                </c:pt>
                <c:pt idx="2">
                  <c:v>#N/A</c:v>
                </c:pt>
                <c:pt idx="3">
                  <c:v>0.59</c:v>
                </c:pt>
                <c:pt idx="4">
                  <c:v>#N/A</c:v>
                </c:pt>
                <c:pt idx="5">
                  <c:v>0.97</c:v>
                </c:pt>
                <c:pt idx="6">
                  <c:v>#N/A</c:v>
                </c:pt>
                <c:pt idx="7">
                  <c:v>0.93</c:v>
                </c:pt>
                <c:pt idx="8">
                  <c:v>#N/A</c:v>
                </c:pt>
                <c:pt idx="9">
                  <c:v>0.61</c:v>
                </c:pt>
              </c:numCache>
            </c:numRef>
          </c:val>
          <c:extLst>
            <c:ext xmlns:c16="http://schemas.microsoft.com/office/drawing/2014/chart" uri="{C3380CC4-5D6E-409C-BE32-E72D297353CC}">
              <c16:uniqueId val="{00000005-80B1-492A-B9DC-F81FB8E4B6F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0.59</c:v>
                </c:pt>
                <c:pt idx="6">
                  <c:v>#N/A</c:v>
                </c:pt>
                <c:pt idx="7">
                  <c:v>1.2</c:v>
                </c:pt>
                <c:pt idx="8">
                  <c:v>#N/A</c:v>
                </c:pt>
                <c:pt idx="9">
                  <c:v>1.25</c:v>
                </c:pt>
              </c:numCache>
            </c:numRef>
          </c:val>
          <c:extLst>
            <c:ext xmlns:c16="http://schemas.microsoft.com/office/drawing/2014/chart" uri="{C3380CC4-5D6E-409C-BE32-E72D297353CC}">
              <c16:uniqueId val="{00000006-80B1-492A-B9DC-F81FB8E4B6FB}"/>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1.08</c:v>
                </c:pt>
                <c:pt idx="2">
                  <c:v>#N/A</c:v>
                </c:pt>
                <c:pt idx="3">
                  <c:v>1.52</c:v>
                </c:pt>
                <c:pt idx="4">
                  <c:v>#N/A</c:v>
                </c:pt>
                <c:pt idx="5">
                  <c:v>2.0699999999999998</c:v>
                </c:pt>
                <c:pt idx="6">
                  <c:v>#N/A</c:v>
                </c:pt>
                <c:pt idx="7">
                  <c:v>2.72</c:v>
                </c:pt>
                <c:pt idx="8">
                  <c:v>#N/A</c:v>
                </c:pt>
                <c:pt idx="9">
                  <c:v>2.17</c:v>
                </c:pt>
              </c:numCache>
            </c:numRef>
          </c:val>
          <c:extLst>
            <c:ext xmlns:c16="http://schemas.microsoft.com/office/drawing/2014/chart" uri="{C3380CC4-5D6E-409C-BE32-E72D297353CC}">
              <c16:uniqueId val="{00000007-80B1-492A-B9DC-F81FB8E4B6F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4.32</c:v>
                </c:pt>
                <c:pt idx="2">
                  <c:v>#N/A</c:v>
                </c:pt>
                <c:pt idx="3">
                  <c:v>4.01</c:v>
                </c:pt>
                <c:pt idx="4">
                  <c:v>#N/A</c:v>
                </c:pt>
                <c:pt idx="5">
                  <c:v>6.5</c:v>
                </c:pt>
                <c:pt idx="6">
                  <c:v>#N/A</c:v>
                </c:pt>
                <c:pt idx="7">
                  <c:v>4.62</c:v>
                </c:pt>
                <c:pt idx="8">
                  <c:v>#N/A</c:v>
                </c:pt>
                <c:pt idx="9">
                  <c:v>5.74</c:v>
                </c:pt>
              </c:numCache>
            </c:numRef>
          </c:val>
          <c:extLst>
            <c:ext xmlns:c16="http://schemas.microsoft.com/office/drawing/2014/chart" uri="{C3380CC4-5D6E-409C-BE32-E72D297353CC}">
              <c16:uniqueId val="{00000008-80B1-492A-B9DC-F81FB8E4B6F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14.66</c:v>
                </c:pt>
                <c:pt idx="2">
                  <c:v>#N/A</c:v>
                </c:pt>
                <c:pt idx="3">
                  <c:v>14.86</c:v>
                </c:pt>
                <c:pt idx="4">
                  <c:v>#N/A</c:v>
                </c:pt>
                <c:pt idx="5">
                  <c:v>14.63</c:v>
                </c:pt>
                <c:pt idx="6">
                  <c:v>#N/A</c:v>
                </c:pt>
                <c:pt idx="7">
                  <c:v>14.38</c:v>
                </c:pt>
                <c:pt idx="8">
                  <c:v>#N/A</c:v>
                </c:pt>
                <c:pt idx="9">
                  <c:v>14.11</c:v>
                </c:pt>
              </c:numCache>
            </c:numRef>
          </c:val>
          <c:extLst>
            <c:ext xmlns:c16="http://schemas.microsoft.com/office/drawing/2014/chart" uri="{C3380CC4-5D6E-409C-BE32-E72D297353CC}">
              <c16:uniqueId val="{00000009-80B1-492A-B9DC-F81FB8E4B6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1227</c:v>
                </c:pt>
                <c:pt idx="5">
                  <c:v>1254</c:v>
                </c:pt>
                <c:pt idx="8">
                  <c:v>1263</c:v>
                </c:pt>
                <c:pt idx="11">
                  <c:v>1285</c:v>
                </c:pt>
                <c:pt idx="14">
                  <c:v>1307</c:v>
                </c:pt>
              </c:numCache>
            </c:numRef>
          </c:val>
          <c:extLst>
            <c:ext xmlns:c16="http://schemas.microsoft.com/office/drawing/2014/chart" uri="{C3380CC4-5D6E-409C-BE32-E72D297353CC}">
              <c16:uniqueId val="{00000000-7696-4839-AD9C-E499B91194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96-4839-AD9C-E499B91194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696-4839-AD9C-E499B91194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71</c:v>
                </c:pt>
                <c:pt idx="3">
                  <c:v>76</c:v>
                </c:pt>
                <c:pt idx="6">
                  <c:v>76</c:v>
                </c:pt>
                <c:pt idx="9">
                  <c:v>67</c:v>
                </c:pt>
                <c:pt idx="12">
                  <c:v>74</c:v>
                </c:pt>
              </c:numCache>
            </c:numRef>
          </c:val>
          <c:extLst>
            <c:ext xmlns:c16="http://schemas.microsoft.com/office/drawing/2014/chart" uri="{C3380CC4-5D6E-409C-BE32-E72D297353CC}">
              <c16:uniqueId val="{00000003-7696-4839-AD9C-E499B91194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258</c:v>
                </c:pt>
                <c:pt idx="3">
                  <c:v>263</c:v>
                </c:pt>
                <c:pt idx="6">
                  <c:v>230</c:v>
                </c:pt>
                <c:pt idx="9">
                  <c:v>216</c:v>
                </c:pt>
                <c:pt idx="12">
                  <c:v>214</c:v>
                </c:pt>
              </c:numCache>
            </c:numRef>
          </c:val>
          <c:extLst>
            <c:ext xmlns:c16="http://schemas.microsoft.com/office/drawing/2014/chart" uri="{C3380CC4-5D6E-409C-BE32-E72D297353CC}">
              <c16:uniqueId val="{00000004-7696-4839-AD9C-E499B91194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96-4839-AD9C-E499B91194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96-4839-AD9C-E499B91194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1511</c:v>
                </c:pt>
                <c:pt idx="3">
                  <c:v>1517</c:v>
                </c:pt>
                <c:pt idx="6">
                  <c:v>1409</c:v>
                </c:pt>
                <c:pt idx="9">
                  <c:v>1459</c:v>
                </c:pt>
                <c:pt idx="12">
                  <c:v>1509</c:v>
                </c:pt>
              </c:numCache>
            </c:numRef>
          </c:val>
          <c:extLst>
            <c:ext xmlns:c16="http://schemas.microsoft.com/office/drawing/2014/chart" uri="{C3380CC4-5D6E-409C-BE32-E72D297353CC}">
              <c16:uniqueId val="{00000007-7696-4839-AD9C-E499B91194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613</c:v>
                </c:pt>
                <c:pt idx="2">
                  <c:v>#N/A</c:v>
                </c:pt>
                <c:pt idx="3">
                  <c:v>#N/A</c:v>
                </c:pt>
                <c:pt idx="4">
                  <c:v>602</c:v>
                </c:pt>
                <c:pt idx="5">
                  <c:v>#N/A</c:v>
                </c:pt>
                <c:pt idx="6">
                  <c:v>#N/A</c:v>
                </c:pt>
                <c:pt idx="7">
                  <c:v>452</c:v>
                </c:pt>
                <c:pt idx="8">
                  <c:v>#N/A</c:v>
                </c:pt>
                <c:pt idx="9">
                  <c:v>#N/A</c:v>
                </c:pt>
                <c:pt idx="10">
                  <c:v>457</c:v>
                </c:pt>
                <c:pt idx="11">
                  <c:v>#N/A</c:v>
                </c:pt>
                <c:pt idx="12">
                  <c:v>#N/A</c:v>
                </c:pt>
                <c:pt idx="13">
                  <c:v>490</c:v>
                </c:pt>
                <c:pt idx="14">
                  <c:v>#N/A</c:v>
                </c:pt>
              </c:numCache>
            </c:numRef>
          </c:val>
          <c:smooth val="0"/>
          <c:extLst>
            <c:ext xmlns:c16="http://schemas.microsoft.com/office/drawing/2014/chart" uri="{C3380CC4-5D6E-409C-BE32-E72D297353CC}">
              <c16:uniqueId val="{00000008-7696-4839-AD9C-E499B91194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13060</c:v>
                </c:pt>
                <c:pt idx="5">
                  <c:v>12880</c:v>
                </c:pt>
                <c:pt idx="8">
                  <c:v>12599</c:v>
                </c:pt>
                <c:pt idx="11">
                  <c:v>12441</c:v>
                </c:pt>
                <c:pt idx="14">
                  <c:v>11864</c:v>
                </c:pt>
              </c:numCache>
            </c:numRef>
          </c:val>
          <c:extLst>
            <c:ext xmlns:c16="http://schemas.microsoft.com/office/drawing/2014/chart" uri="{C3380CC4-5D6E-409C-BE32-E72D297353CC}">
              <c16:uniqueId val="{00000000-E381-445B-B3D1-C872B0265C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1279</c:v>
                </c:pt>
                <c:pt idx="5">
                  <c:v>1225</c:v>
                </c:pt>
                <c:pt idx="8">
                  <c:v>1222</c:v>
                </c:pt>
                <c:pt idx="11">
                  <c:v>1219</c:v>
                </c:pt>
                <c:pt idx="14">
                  <c:v>1290</c:v>
                </c:pt>
              </c:numCache>
            </c:numRef>
          </c:val>
          <c:extLst>
            <c:ext xmlns:c16="http://schemas.microsoft.com/office/drawing/2014/chart" uri="{C3380CC4-5D6E-409C-BE32-E72D297353CC}">
              <c16:uniqueId val="{00000001-E381-445B-B3D1-C872B0265C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1950</c:v>
                </c:pt>
                <c:pt idx="5">
                  <c:v>2042</c:v>
                </c:pt>
                <c:pt idx="8">
                  <c:v>1940</c:v>
                </c:pt>
                <c:pt idx="11">
                  <c:v>2255</c:v>
                </c:pt>
                <c:pt idx="14">
                  <c:v>3062</c:v>
                </c:pt>
              </c:numCache>
            </c:numRef>
          </c:val>
          <c:extLst>
            <c:ext xmlns:c16="http://schemas.microsoft.com/office/drawing/2014/chart" uri="{C3380CC4-5D6E-409C-BE32-E72D297353CC}">
              <c16:uniqueId val="{00000002-E381-445B-B3D1-C872B0265C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81-445B-B3D1-C872B0265C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81-445B-B3D1-C872B0265C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81-445B-B3D1-C872B0265C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1677</c:v>
                </c:pt>
                <c:pt idx="3">
                  <c:v>1683</c:v>
                </c:pt>
                <c:pt idx="6">
                  <c:v>1649</c:v>
                </c:pt>
                <c:pt idx="9">
                  <c:v>1618</c:v>
                </c:pt>
                <c:pt idx="12">
                  <c:v>1588</c:v>
                </c:pt>
              </c:numCache>
            </c:numRef>
          </c:val>
          <c:extLst>
            <c:ext xmlns:c16="http://schemas.microsoft.com/office/drawing/2014/chart" uri="{C3380CC4-5D6E-409C-BE32-E72D297353CC}">
              <c16:uniqueId val="{00000006-E381-445B-B3D1-C872B0265C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443</c:v>
                </c:pt>
                <c:pt idx="3">
                  <c:v>374</c:v>
                </c:pt>
                <c:pt idx="6">
                  <c:v>304</c:v>
                </c:pt>
                <c:pt idx="9">
                  <c:v>237</c:v>
                </c:pt>
                <c:pt idx="12">
                  <c:v>170</c:v>
                </c:pt>
              </c:numCache>
            </c:numRef>
          </c:val>
          <c:extLst>
            <c:ext xmlns:c16="http://schemas.microsoft.com/office/drawing/2014/chart" uri="{C3380CC4-5D6E-409C-BE32-E72D297353CC}">
              <c16:uniqueId val="{00000007-E381-445B-B3D1-C872B0265C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3285</c:v>
                </c:pt>
                <c:pt idx="3">
                  <c:v>3604</c:v>
                </c:pt>
                <c:pt idx="6">
                  <c:v>3444</c:v>
                </c:pt>
                <c:pt idx="9">
                  <c:v>2911</c:v>
                </c:pt>
                <c:pt idx="12">
                  <c:v>2378</c:v>
                </c:pt>
              </c:numCache>
            </c:numRef>
          </c:val>
          <c:extLst>
            <c:ext xmlns:c16="http://schemas.microsoft.com/office/drawing/2014/chart" uri="{C3380CC4-5D6E-409C-BE32-E72D297353CC}">
              <c16:uniqueId val="{00000008-E381-445B-B3D1-C872B0265C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381-445B-B3D1-C872B0265C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16177</c:v>
                </c:pt>
                <c:pt idx="3">
                  <c:v>15776</c:v>
                </c:pt>
                <c:pt idx="6">
                  <c:v>14735</c:v>
                </c:pt>
                <c:pt idx="9">
                  <c:v>14249</c:v>
                </c:pt>
                <c:pt idx="12">
                  <c:v>14089</c:v>
                </c:pt>
              </c:numCache>
            </c:numRef>
          </c:val>
          <c:extLst>
            <c:ext xmlns:c16="http://schemas.microsoft.com/office/drawing/2014/chart" uri="{C3380CC4-5D6E-409C-BE32-E72D297353CC}">
              <c16:uniqueId val="{0000000A-E381-445B-B3D1-C872B0265C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5293</c:v>
                </c:pt>
                <c:pt idx="2">
                  <c:v>#N/A</c:v>
                </c:pt>
                <c:pt idx="3">
                  <c:v>#N/A</c:v>
                </c:pt>
                <c:pt idx="4">
                  <c:v>5289</c:v>
                </c:pt>
                <c:pt idx="5">
                  <c:v>#N/A</c:v>
                </c:pt>
                <c:pt idx="6">
                  <c:v>#N/A</c:v>
                </c:pt>
                <c:pt idx="7">
                  <c:v>4373</c:v>
                </c:pt>
                <c:pt idx="8">
                  <c:v>#N/A</c:v>
                </c:pt>
                <c:pt idx="9">
                  <c:v>#N/A</c:v>
                </c:pt>
                <c:pt idx="10">
                  <c:v>3099</c:v>
                </c:pt>
                <c:pt idx="11">
                  <c:v>#N/A</c:v>
                </c:pt>
                <c:pt idx="12">
                  <c:v>#N/A</c:v>
                </c:pt>
                <c:pt idx="13">
                  <c:v>2010</c:v>
                </c:pt>
                <c:pt idx="14">
                  <c:v>#N/A</c:v>
                </c:pt>
              </c:numCache>
            </c:numRef>
          </c:val>
          <c:smooth val="0"/>
          <c:extLst>
            <c:ext xmlns:c16="http://schemas.microsoft.com/office/drawing/2014/chart" uri="{C3380CC4-5D6E-409C-BE32-E72D297353CC}">
              <c16:uniqueId val="{0000000B-E381-445B-B3D1-C872B0265C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643</c:v>
                </c:pt>
                <c:pt idx="1">
                  <c:v>834</c:v>
                </c:pt>
                <c:pt idx="2">
                  <c:v>1388</c:v>
                </c:pt>
              </c:numCache>
            </c:numRef>
          </c:val>
          <c:extLst>
            <c:ext xmlns:c16="http://schemas.microsoft.com/office/drawing/2014/chart" uri="{C3380CC4-5D6E-409C-BE32-E72D297353CC}">
              <c16:uniqueId val="{00000000-E1FE-4669-B02E-7CB5379BCC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c:v>
                </c:pt>
                <c:pt idx="1">
                  <c:v>45</c:v>
                </c:pt>
                <c:pt idx="2">
                  <c:v>66</c:v>
                </c:pt>
              </c:numCache>
            </c:numRef>
          </c:val>
          <c:extLst>
            <c:ext xmlns:c16="http://schemas.microsoft.com/office/drawing/2014/chart" uri="{C3380CC4-5D6E-409C-BE32-E72D297353CC}">
              <c16:uniqueId val="{00000001-E1FE-4669-B02E-7CB5379BCC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1050</c:v>
                </c:pt>
                <c:pt idx="1">
                  <c:v>1142</c:v>
                </c:pt>
                <c:pt idx="2">
                  <c:v>1355</c:v>
                </c:pt>
              </c:numCache>
            </c:numRef>
          </c:val>
          <c:extLst>
            <c:ext xmlns:c16="http://schemas.microsoft.com/office/drawing/2014/chart" uri="{C3380CC4-5D6E-409C-BE32-E72D297353CC}">
              <c16:uniqueId val="{00000002-E1FE-4669-B02E-7CB5379BCC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{290F05A0-58E7-43C2-9C86-90714C257B86}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6B1-4CCF-9E34-AB2338708C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{3ABC9C83-323D-4BAD-9991-B2E38C462BC0}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B1-4CCF-9E34-AB2338708C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{682A4E0D-3D8A-4615-AAB9-F4B7C87E39A1}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B1-4CCF-9E34-AB2338708C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{FAEBE9D0-C8E4-4220-90EB-B84B55FD10BC}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B1-4CCF-9E34-AB2338708C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{B0CD64D5-E62E-4656-BCC4-ED9CBE3FB7C8}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B1-4CCF-9E34-AB2338708C81}"/>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{B0E86E1A-0162-437C-8201-1B4296F21B0B}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6B1-4CCF-9E34-AB2338708C8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{171EF88A-ABAE-4F8D-9DAD-7BE686F8FA04}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6B1-4CCF-9E34-AB2338708C8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{7F544B16-39C7-4447-8D68-410280532B3F}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6B1-4CCF-9E34-AB2338708C8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{4CC6129E-875B-4632-AC88-08F96B26CFB7}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6B1-4CCF-9E34-AB2338708C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60.5</c:v>
                </c:pt>
                <c:pt idx="16">
                  <c:v>62</c:v>
                </c:pt>
                <c:pt idx="24">
                  <c:v>63.6</c:v>
                </c:pt>
                <c:pt idx="32">
                  <c:v>64.7</c:v>
                </c:pt>
              </c:numCache>
            </c:numRef>
          </c:xVal>
          <c:yVal>
            <c:numRef>
              <c:f>公会計指標分析・財政指標組合せ分析表!$BP$51:$DC$51</c:f>
              <c:numCache>
                <c:formatCode>#,##0.0;"▲ "#,##0.0</c:formatCode>
                <c:ptCount val="40"/>
                <c:pt idx="0">
                  <c:v>113.1</c:v>
                </c:pt>
                <c:pt idx="8">
                  <c:v>111.7</c:v>
                </c:pt>
                <c:pt idx="16">
                  <c:v>92.7</c:v>
                </c:pt>
                <c:pt idx="24">
                  <c:v>62.5</c:v>
                </c:pt>
                <c:pt idx="32">
                  <c:v>37.6</c:v>
                </c:pt>
              </c:numCache>
            </c:numRef>
          </c:yVal>
          <c:smooth val="0"/>
          <c:extLst>
            <c:ext xmlns:c16="http://schemas.microsoft.com/office/drawing/2014/chart" uri="{C3380CC4-5D6E-409C-BE32-E72D297353CC}">
              <c16:uniqueId val="{00000009-56B1-4CCF-9E34-AB2338708C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{865735A1-5C33-4BDA-A74B-EEDBBD42C05E}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6B1-4CCF-9E34-AB2338708C8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{2C891E8E-0757-4E79-A173-6B871EF87A4B}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B1-4CCF-9E34-AB2338708C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{439C8EDC-86BC-45E3-A858-A830D1CDCB10}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B1-4CCF-9E34-AB2338708C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{EEE6EB1D-CB56-4A4E-9721-6035ADAA3297}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B1-4CCF-9E34-AB2338708C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{7232AB65-C079-45A8-A66A-56EAEC808A03}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B1-4CCF-9E34-AB2338708C81}"/>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{276D95A4-182E-4F30-BF88-CA8AC705A2DF}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6B1-4CCF-9E34-AB2338708C8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{9DA4F5F3-22DF-4B3F-BE3E-7670EF829D97}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6B1-4CCF-9E34-AB2338708C8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{9A42DEFF-5E30-4FB0-9EAA-4171C97B135C}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6B1-4CCF-9E34-AB2338708C8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{39673564-C9D2-4A33-B71F-D32F25E0F1F7}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6B1-4CCF-9E34-AB2338708C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59.7</c:v>
                </c:pt>
                <c:pt idx="16">
                  <c:v>60.7</c:v>
                </c:pt>
                <c:pt idx="24">
                  <c:v>61.1</c:v>
                </c:pt>
                <c:pt idx="32">
                  <c:v>63.1</c:v>
                </c:pt>
              </c:numCache>
            </c:numRef>
          </c:xVal>
          <c:yVal>
            <c:numRef>
              <c:f>公会計指標分析・財政指標組合せ分析表!$BP$55:$DC$55</c:f>
              <c:numCache>
                <c:formatCode>#,##0.0;"▲ "#,##0.0</c:formatCode>
                <c:ptCount val="40"/>
                <c:pt idx="0">
                  <c:v>19.8</c:v>
                </c:pt>
                <c:pt idx="8">
                  <c:v>19.8</c:v>
                </c:pt>
                <c:pt idx="16">
                  <c:v>20</c:v>
                </c:pt>
                <c:pt idx="24">
                  <c:v>10.199999999999999</c:v>
                </c:pt>
                <c:pt idx="32">
                  <c:v>0</c:v>
                </c:pt>
              </c:numCache>
            </c:numRef>
          </c:yVal>
          <c:smooth val="0"/>
          <c:extLst>
            <c:ext xmlns:c16="http://schemas.microsoft.com/office/drawing/2014/chart" uri="{C3380CC4-5D6E-409C-BE32-E72D297353CC}">
              <c16:uniqueId val="{00000013-56B1-4CCF-9E34-AB2338708C81}"/>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{EAC35F8B-C43D-49DF-9DBF-00C2E154047F}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707-4C25-A891-5F2A384250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{6EBFDE8F-2400-4229-9212-081EF1A6027E}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07-4C25-A891-5F2A384250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{CB44D567-2BDA-49A1-B0C4-28379EA18F81}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07-4C25-A891-5F2A384250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{2A68A655-7523-4858-850A-442A3B6D6FE4}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07-4C25-A891-5F2A384250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{51723935-9488-4864-9B0F-ECCEE2BD076A}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07-4C25-A891-5F2A3842503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{79A54BB4-0636-4A25-9CE4-F64237894BA5}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707-4C25-A891-5F2A3842503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{33B75BF8-A7AD-4EF5-84F4-3C445201BA50}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707-4C25-A891-5F2A3842503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{2CE7A460-44D5-43CF-B02D-9D507DA2B97E}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707-4C25-A891-5F2A3842503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{4F77667C-9182-405C-B289-CF51E5EBFD23}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707-4C25-A891-5F2A384250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12.6</c:v>
                </c:pt>
                <c:pt idx="16">
                  <c:v>11.7</c:v>
                </c:pt>
                <c:pt idx="24">
                  <c:v>10.4</c:v>
                </c:pt>
                <c:pt idx="32">
                  <c:v>9.3000000000000007</c:v>
                </c:pt>
              </c:numCache>
            </c:numRef>
          </c:xVal>
          <c:yVal>
            <c:numRef>
              <c:f>公会計指標分析・財政指標組合せ分析表!$BP$73:$DC$73</c:f>
              <c:numCache>
                <c:formatCode>#,##0.0;"▲ "#,##0.0</c:formatCode>
                <c:ptCount val="40"/>
                <c:pt idx="0">
                  <c:v>113.1</c:v>
                </c:pt>
                <c:pt idx="8">
                  <c:v>111.7</c:v>
                </c:pt>
                <c:pt idx="16">
                  <c:v>92.7</c:v>
                </c:pt>
                <c:pt idx="24">
                  <c:v>62.5</c:v>
                </c:pt>
                <c:pt idx="32">
                  <c:v>37.6</c:v>
                </c:pt>
              </c:numCache>
            </c:numRef>
          </c:yVal>
          <c:smooth val="0"/>
          <c:extLst>
            <c:ext xmlns:c16="http://schemas.microsoft.com/office/drawing/2014/chart" uri="{C3380CC4-5D6E-409C-BE32-E72D297353CC}">
              <c16:uniqueId val="{00000009-6707-4C25-A891-5F2A384250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94974223249E-2"/>
                  <c:y val="-8.085035553634582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{93F17D62-268E-4C3B-A230-7685BD60DE31}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707-4C25-A891-5F2A384250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{33EC8647-F0A2-4EF4-9631-F72DF3ADA1E4}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07-4C25-A891-5F2A384250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{8A741B0E-9A80-42FB-AF11-8D7CE0CA0844}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07-4C25-A891-5F2A384250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{C8CB282B-5D50-4C7E-A36C-2E083CC1DC56}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07-4C25-A891-5F2A384250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{65F752DC-CC6D-4F4E-B79C-28BF5C1D1170}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07-4C25-A891-5F2A38425030}"/>
                </c:ext>
              </c:extLst>
            </c:dLbl>
            <c:dLbl>
              <c:idx val="8"/>
              <c:layout>
                <c:manualLayout>
                  <c:x val="-2.5298388263998016E-2"/>
                  <c:y val="-7.152921384718341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{4B166D6D-E1B6-4D83-8493-E73402B58C18}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707-4C25-A891-5F2A38425030}"/>
                </c:ext>
              </c:extLst>
            </c:dLbl>
            <c:dLbl>
              <c:idx val="16"/>
              <c:layout>
                <c:manualLayout>
                  <c:x val="-3.1570342725075584E-2"/>
                  <c:y val="-3.466419436306559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{C8B581F0-5445-4990-9EC2-C1AC9C7A6EA2}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707-4C25-A891-5F2A38425030}"/>
                </c:ext>
              </c:extLst>
            </c:dLbl>
            <c:dLbl>
              <c:idx val="24"/>
              <c:layout>
                <c:manualLayout>
                  <c:x val="-3.1570342725075584E-2"/>
                  <c:y val="-6.26224821170115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{8BD6083F-E32E-472B-A80C-E811E0AACCF7}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707-4C25-A891-5F2A3842503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{9CDF657F-2625-414D-8EED-E00C32FF7E6D}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707-4C25-A891-5F2A384250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8.8000000000000007</c:v>
                </c:pt>
                <c:pt idx="16">
                  <c:v>8.9</c:v>
                </c:pt>
                <c:pt idx="24">
                  <c:v>8.6999999999999993</c:v>
                </c:pt>
                <c:pt idx="32">
                  <c:v>8</c:v>
                </c:pt>
              </c:numCache>
            </c:numRef>
          </c:xVal>
          <c:yVal>
            <c:numRef>
              <c:f>公会計指標分析・財政指標組合せ分析表!$BP$77:$DC$77</c:f>
              <c:numCache>
                <c:formatCode>#,##0.0;"▲ "#,##0.0</c:formatCode>
                <c:ptCount val="40"/>
                <c:pt idx="0">
                  <c:v>19.8</c:v>
                </c:pt>
                <c:pt idx="8">
                  <c:v>19.8</c:v>
                </c:pt>
                <c:pt idx="16">
                  <c:v>20</c:v>
                </c:pt>
                <c:pt idx="24">
                  <c:v>10.199999999999999</c:v>
                </c:pt>
                <c:pt idx="32">
                  <c:v>0</c:v>
                </c:pt>
              </c:numCache>
            </c:numRef>
          </c:yVal>
          <c:smooth val="0"/>
          <c:extLst>
            <c:ext xmlns:c16="http://schemas.microsoft.com/office/drawing/2014/chart" uri="{C3380CC4-5D6E-409C-BE32-E72D297353CC}">
              <c16:uniqueId val="{00000013-6707-4C25-A891-5F2A38425030}"/>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と増加傾向にあったが、</a:t>
          </a:r>
          <a:r>
            <a:rPr kumimoji="1" lang="en-US" altLang="ja-JP" sz="1400">
              <a:latin typeface="ＭＳ ゴシック" pitchFamily="49" charset="-128"/>
              <a:ea typeface="ＭＳ ゴシック" pitchFamily="49" charset="-128"/>
            </a:rPr>
            <a:t>R01</a:t>
          </a:r>
          <a:r>
            <a:rPr kumimoji="1" lang="ja-JP" altLang="en-US" sz="1400">
              <a:latin typeface="ＭＳ ゴシック" pitchFamily="49" charset="-128"/>
              <a:ea typeface="ＭＳ ゴシック" pitchFamily="49" charset="-128"/>
            </a:rPr>
            <a:t>において繰上償還を行ったことで大きく減少している。</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R03</a:t>
          </a:r>
          <a:r>
            <a:rPr kumimoji="1" lang="ja-JP" altLang="en-US" sz="1400">
              <a:latin typeface="ＭＳ ゴシック" pitchFamily="49" charset="-128"/>
              <a:ea typeface="ＭＳ ゴシック" pitchFamily="49" charset="-128"/>
            </a:rPr>
            <a:t>においては、過疎対策事業債や合併特例債の通常償還額が増加したことで元利償還金が増加している。</a:t>
          </a:r>
        </a:p>
        <a:p>
          <a:r>
            <a:rPr kumimoji="1" lang="ja-JP" altLang="en-US" sz="1400">
              <a:latin typeface="ＭＳ ゴシック" pitchFamily="49" charset="-128"/>
              <a:ea typeface="ＭＳ ゴシック" pitchFamily="49" charset="-128"/>
            </a:rPr>
            <a:t>　今後、人口減少による普通交付税の減少などにより標準財政規模は縮小するものの、元利償還金額の実質負担額の減少により、実質公債費比率は減少する見込みとなっている。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満期一括償還地方債の利用をしていない。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SPゴシック"/>
              <a:ea typeface="ＭＳ ゴシック" pitchFamily="49" charset="-128"/>
            </a:rPr>
            <a:t>　将来負担比率の分子について、新規事業の抑制による地方債現在高の減少や下水道事業の法適用化による公営企業債等繰入見込額が減少したことで大きく減少している。</a:t>
          </a:r>
        </a:p>
        <a:p>
          <a:r>
            <a:rPr kumimoji="1" lang="ja-JP" altLang="en-US" sz="1400">
              <a:latin typeface="MSPゴシック"/>
              <a:ea typeface="ＭＳ ゴシック" pitchFamily="49" charset="-128"/>
            </a:rPr>
            <a:t>　ふるさとかつらぎ基金や財政調整基金が増加したことで、充当可能基金が増加している。</a:t>
          </a:r>
          <a:endParaRPr kumimoji="1" lang="en-US" altLang="ja-JP" sz="1400">
            <a:latin typeface="MSPゴシック"/>
            <a:ea typeface="ＭＳ ゴシック" pitchFamily="49" charset="-128"/>
          </a:endParaRPr>
        </a:p>
        <a:p>
          <a:r>
            <a:rPr kumimoji="1" lang="ja-JP" altLang="en-US" sz="1400">
              <a:latin typeface="MSPゴシック"/>
              <a:ea typeface="ＭＳ ゴシック" pitchFamily="49" charset="-128"/>
            </a:rPr>
            <a:t>　地方交付税や一般財源収入の減少に対応するため、引き続き財政の健全化を推進する必要がある。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和歌山県かつらぎ町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普通交付税や地方消費税交付金の増加による財政調整基金の残高増加、ふるさと寄附金の好調に伴うふるさとかつらぎ基金の増加により、基金全体で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普通交付税の増加に伴い、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以降減少傾向にあった財政調整基金現在高が増加に転じた。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引き続き収支の改善を行い、積立額の増加に努める。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ふるさとかつらぎ基金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施策に取り組むため寄附金を募り、環境保全・高齢者福祉の増進・教育の振興など必要な施策に充当。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公立学校施設整備基金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学校の新築、改築など、公立学校施設の計画的な整備に充当。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在宅福祉の向上、健康づくり等の地域の実情に応じたきめ細かい福祉社会の促進。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地震、風水害その他の自然災害又は人為的災害の予防対策、復旧対策、復興対策、被災者支援及び庁舎等防災拠点施設の計画的な整備に充当。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ふるさとかつらぎ基金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寄附額分積立による増。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新庁舎建設に向けた積立による増。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公立学校施設整備基金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教師用駐車場の賃借料の積立による増。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各基金の目的に沿った事業の財源として充当を行う予定。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普通交付税や地方消費税交付金の増加により増。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現状の財政調整基金現在高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百万円をを維持することを目標に引き続き収支の改善を行う。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臨時財政対策債発行額の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を積み立てたことにより増。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引続き臨時財政対策債発行額の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16,137
16,052
151.69
12,203,344
11,811,617
376,064
6,547,393
13,820,078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は、南北に長い地形から、類似団体と比較して多くのインフラを整備している。また、日本の経済成長に伴い、昭和４０年代半ばから昭和５０年代にかけて多くの公共施設を建設してきた。有形固定資産減価償却率は全国平均並みとなっているが、これは平成２２年以降に小学校の統廃合、幼保一元化のための施設を整備したこと、観光施設を新たに整備したために有形固定資産全体での減価償却率を押し下げている。一方で老朽化した施設も多く有していることから、有形固定資産減価償却率を用いた今後の更新費用の推計については、この点を考慮す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34</xdr:row>
      <xdr:rowOff>105283</xdr:rowOff>
    </xdr:to>
    <xdr:cxnSp macro="">
      <xdr:nvCxnSpPr>
        <xdr:cNvPr id="63" name="直線コネクタ 62"/>
        <xdr:cNvCxnSpPr/>
      </xdr:nvCxnSpPr>
      <xdr:spPr>
        <a:xfrm flipV="1">
          <a:off x="4760595" y="5324348"/>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109110</xdr:rowOff>
    </xdr:from>
    <xdr:ext cx="405111" cy="259045"/>
    <xdr:sp macro="" textlink="">
      <xdr:nvSpPr>
        <xdr:cNvPr id="64" name="有形固定資産減価償却率最小値テキスト"/>
        <xdr:cNvSpPr txBox="1"/>
      </xdr:nvSpPr>
      <xdr:spPr>
        <a:xfrm>
          <a:off x="4813300" y="6709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105283</xdr:rowOff>
    </xdr:from>
    <xdr:to>
      <xdr:col>23</xdr:col>
      <xdr:colOff>174625</xdr:colOff>
      <xdr:row>34</xdr:row>
      <xdr:rowOff>105283</xdr:rowOff>
    </xdr:to>
    <xdr:cxnSp macro="">
      <xdr:nvCxnSpPr>
        <xdr:cNvPr id="65" name="直線コネクタ 64"/>
        <xdr:cNvCxnSpPr/>
      </xdr:nvCxnSpPr>
      <xdr:spPr>
        <a:xfrm>
          <a:off x="4673600" y="67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xdr:cNvSpPr txBox="1"/>
      </xdr:nvSpPr>
      <xdr:spPr>
        <a:xfrm>
          <a:off x="4813300" y="509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xdr:cNvCxnSpPr/>
      </xdr:nvCxnSpPr>
      <xdr:spPr>
        <a:xfrm>
          <a:off x="4673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141368</xdr:rowOff>
    </xdr:from>
    <xdr:ext cx="405111" cy="259045"/>
    <xdr:sp macro="" textlink="">
      <xdr:nvSpPr>
        <xdr:cNvPr id="68" name="有形固定資産減価償却率平均値テキスト"/>
        <xdr:cNvSpPr txBox="1"/>
      </xdr:nvSpPr>
      <xdr:spPr>
        <a:xfrm>
          <a:off x="4813300" y="5884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118491</xdr:rowOff>
    </xdr:from>
    <xdr:to>
      <xdr:col>23</xdr:col>
      <xdr:colOff>136525</xdr:colOff>
      <xdr:row>31</xdr:row>
      <xdr:rowOff>48641</xdr:rowOff>
    </xdr:to>
    <xdr:sp macro="" textlink="">
      <xdr:nvSpPr>
        <xdr:cNvPr id="69" name="フローチャート: 判断 68"/>
        <xdr:cNvSpPr/>
      </xdr:nvSpPr>
      <xdr:spPr>
        <a:xfrm>
          <a:off x="4711700" y="603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0" name="フローチャート: 判断 69"/>
        <xdr:cNvSpPr/>
      </xdr:nvSpPr>
      <xdr:spPr>
        <a:xfrm>
          <a:off x="4000500" y="586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1" name="フローチャート: 判断 70"/>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167767</xdr:rowOff>
    </xdr:from>
    <xdr:to>
      <xdr:col>11</xdr:col>
      <xdr:colOff>187325</xdr:colOff>
      <xdr:row>29</xdr:row>
      <xdr:rowOff>97917</xdr:rowOff>
    </xdr:to>
    <xdr:sp macro="" textlink="">
      <xdr:nvSpPr>
        <xdr:cNvPr id="72" name="フローチャート: 判断 71"/>
        <xdr:cNvSpPr/>
      </xdr:nvSpPr>
      <xdr:spPr>
        <a:xfrm>
          <a:off x="24765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72771</xdr:rowOff>
    </xdr:from>
    <xdr:to>
      <xdr:col>7</xdr:col>
      <xdr:colOff>187325</xdr:colOff>
      <xdr:row>29</xdr:row>
      <xdr:rowOff>2921</xdr:rowOff>
    </xdr:to>
    <xdr:sp macro="" textlink="">
      <xdr:nvSpPr>
        <xdr:cNvPr id="73" name="フローチャート: 判断 72"/>
        <xdr:cNvSpPr/>
      </xdr:nvSpPr>
      <xdr:spPr>
        <a:xfrm>
          <a:off x="1714500" y="56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85217</xdr:rowOff>
    </xdr:from>
    <xdr:to>
      <xdr:col>23</xdr:col>
      <xdr:colOff>136525</xdr:colOff>
      <xdr:row>32</xdr:row>
      <xdr:rowOff>15367</xdr:rowOff>
    </xdr:to>
    <xdr:sp macro="" textlink="">
      <xdr:nvSpPr>
        <xdr:cNvPr id="79" name="楕円 78"/>
        <xdr:cNvSpPr/>
      </xdr:nvSpPr>
      <xdr:spPr>
        <a:xfrm>
          <a:off x="47117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63644</xdr:rowOff>
    </xdr:from>
    <xdr:ext cx="405111" cy="259045"/>
    <xdr:sp macro="" textlink="">
      <xdr:nvSpPr>
        <xdr:cNvPr id="80" name="有形固定資産減価償却率該当値テキスト"/>
        <xdr:cNvSpPr txBox="1"/>
      </xdr:nvSpPr>
      <xdr:spPr>
        <a:xfrm>
          <a:off x="4813300" y="6150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161671</xdr:rowOff>
    </xdr:from>
    <xdr:to>
      <xdr:col>19</xdr:col>
      <xdr:colOff>187325</xdr:colOff>
      <xdr:row>31</xdr:row>
      <xdr:rowOff>91821</xdr:rowOff>
    </xdr:to>
    <xdr:sp macro="" textlink="">
      <xdr:nvSpPr>
        <xdr:cNvPr id="81" name="楕円 80"/>
        <xdr:cNvSpPr/>
      </xdr:nvSpPr>
      <xdr:spPr>
        <a:xfrm>
          <a:off x="40005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41021</xdr:rowOff>
    </xdr:from>
    <xdr:to>
      <xdr:col>23</xdr:col>
      <xdr:colOff>85725</xdr:colOff>
      <xdr:row>31</xdr:row>
      <xdr:rowOff>136017</xdr:rowOff>
    </xdr:to>
    <xdr:cxnSp macro="">
      <xdr:nvCxnSpPr>
        <xdr:cNvPr id="82" name="直線コネクタ 81"/>
        <xdr:cNvCxnSpPr/>
      </xdr:nvCxnSpPr>
      <xdr:spPr>
        <a:xfrm>
          <a:off x="4051300" y="6127496"/>
          <a:ext cx="7112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23495</xdr:rowOff>
    </xdr:from>
    <xdr:to>
      <xdr:col>15</xdr:col>
      <xdr:colOff>187325</xdr:colOff>
      <xdr:row>30</xdr:row>
      <xdr:rowOff>125095</xdr:rowOff>
    </xdr:to>
    <xdr:sp macro="" textlink="">
      <xdr:nvSpPr>
        <xdr:cNvPr id="83" name="楕円 82"/>
        <xdr:cNvSpPr/>
      </xdr:nvSpPr>
      <xdr:spPr>
        <a:xfrm>
          <a:off x="3238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31</xdr:row>
      <xdr:rowOff>41021</xdr:rowOff>
    </xdr:to>
    <xdr:cxnSp macro="">
      <xdr:nvCxnSpPr>
        <xdr:cNvPr id="84" name="直線コネクタ 83"/>
        <xdr:cNvCxnSpPr/>
      </xdr:nvCxnSpPr>
      <xdr:spPr>
        <a:xfrm>
          <a:off x="3289300" y="5989320"/>
          <a:ext cx="762000" cy="1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5" name="楕円 84"/>
        <xdr:cNvSpPr/>
      </xdr:nvSpPr>
      <xdr:spPr>
        <a:xfrm>
          <a:off x="2476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116205</xdr:rowOff>
    </xdr:from>
    <xdr:to>
      <xdr:col>15</xdr:col>
      <xdr:colOff>136525</xdr:colOff>
      <xdr:row>30</xdr:row>
      <xdr:rowOff>74295</xdr:rowOff>
    </xdr:to>
    <xdr:cxnSp macro="">
      <xdr:nvCxnSpPr>
        <xdr:cNvPr id="86" name="直線コネクタ 85"/>
        <xdr:cNvCxnSpPr/>
      </xdr:nvCxnSpPr>
      <xdr:spPr>
        <a:xfrm>
          <a:off x="2527300" y="5859780"/>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141859</xdr:rowOff>
    </xdr:from>
    <xdr:to>
      <xdr:col>7</xdr:col>
      <xdr:colOff>187325</xdr:colOff>
      <xdr:row>29</xdr:row>
      <xdr:rowOff>72009</xdr:rowOff>
    </xdr:to>
    <xdr:sp macro="" textlink="">
      <xdr:nvSpPr>
        <xdr:cNvPr id="87" name="楕円 86"/>
        <xdr:cNvSpPr/>
      </xdr:nvSpPr>
      <xdr:spPr>
        <a:xfrm>
          <a:off x="1714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21209</xdr:rowOff>
    </xdr:from>
    <xdr:to>
      <xdr:col>11</xdr:col>
      <xdr:colOff>136525</xdr:colOff>
      <xdr:row>29</xdr:row>
      <xdr:rowOff>116205</xdr:rowOff>
    </xdr:to>
    <xdr:cxnSp macro="">
      <xdr:nvCxnSpPr>
        <xdr:cNvPr id="88" name="直線コネクタ 87"/>
        <xdr:cNvCxnSpPr/>
      </xdr:nvCxnSpPr>
      <xdr:spPr>
        <a:xfrm>
          <a:off x="1765300" y="5764784"/>
          <a:ext cx="762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89" name="n_1aveValue有形固定資産減価償却率"/>
        <xdr:cNvSpPr txBox="1"/>
      </xdr:nvSpPr>
      <xdr:spPr>
        <a:xfrm>
          <a:off x="3836044"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90" name="n_2aveValue有形固定資産減価償却率"/>
        <xdr:cNvSpPr txBox="1"/>
      </xdr:nvSpPr>
      <xdr:spPr>
        <a:xfrm>
          <a:off x="30867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114444</xdr:rowOff>
    </xdr:from>
    <xdr:ext cx="405111" cy="259045"/>
    <xdr:sp macro="" textlink="">
      <xdr:nvSpPr>
        <xdr:cNvPr id="91" name="n_3aveValue有形固定資産減価償却率"/>
        <xdr:cNvSpPr txBox="1"/>
      </xdr:nvSpPr>
      <xdr:spPr>
        <a:xfrm>
          <a:off x="2324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19448</xdr:rowOff>
    </xdr:from>
    <xdr:ext cx="405111" cy="259045"/>
    <xdr:sp macro="" textlink="">
      <xdr:nvSpPr>
        <xdr:cNvPr id="92" name="n_4aveValue有形固定資産減価償却率"/>
        <xdr:cNvSpPr txBox="1"/>
      </xdr:nvSpPr>
      <xdr:spPr>
        <a:xfrm>
          <a:off x="1562744" y="542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82948</xdr:rowOff>
    </xdr:from>
    <xdr:ext cx="405111" cy="259045"/>
    <xdr:sp macro="" textlink="">
      <xdr:nvSpPr>
        <xdr:cNvPr id="93" name="n_1mainValue有形固定資産減価償却率"/>
        <xdr:cNvSpPr txBox="1"/>
      </xdr:nvSpPr>
      <xdr:spPr>
        <a:xfrm>
          <a:off x="3836044" y="616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94" name="n_2mainValue有形固定資産減価償却率"/>
        <xdr:cNvSpPr txBox="1"/>
      </xdr:nvSpPr>
      <xdr:spPr>
        <a:xfrm>
          <a:off x="3086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95" name="n_3mainValue有形固定資産減価償却率"/>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63136</xdr:rowOff>
    </xdr:from>
    <xdr:ext cx="405111" cy="259045"/>
    <xdr:sp macro="" textlink="">
      <xdr:nvSpPr>
        <xdr:cNvPr id="96" name="n_4mainValue有形固定資産減価償却率"/>
        <xdr:cNvSpPr txBox="1"/>
      </xdr:nvSpPr>
      <xdr:spPr>
        <a:xfrm>
          <a:off x="1562744" y="580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前年度比で</a:t>
          </a:r>
          <a:r>
            <a:rPr kumimoji="0" lang="en-US" altLang="ja-JP" sz="1100" b="0" i="0" u="none" strike="noStrike" kern="0" cap="none" spc="0" normalizeH="0" baseline="0" noProof="0">
              <a:ln>
                <a:noFill/>
              </a:ln>
              <a:solidFill>
                <a:prstClr val="black"/>
              </a:solidFill>
              <a:effectLst/>
              <a:uLnTx/>
              <a:uFillTx/>
              <a:latin typeface="+mn-lt"/>
              <a:ea typeface="+mn-ea"/>
              <a:cs typeface="+mn-cs"/>
            </a:rPr>
            <a:t>-261.8</a:t>
          </a:r>
          <a:r>
            <a:rPr kumimoji="0" lang="ja-JP" altLang="ja-JP" sz="1100" b="0" i="0" u="none" strike="noStrike" kern="0" cap="none" spc="0" normalizeH="0" baseline="0" noProof="0">
              <a:ln>
                <a:noFill/>
              </a:ln>
              <a:solidFill>
                <a:prstClr val="black"/>
              </a:solidFill>
              <a:effectLst/>
              <a:uLnTx/>
              <a:uFillTx/>
              <a:latin typeface="+mn-lt"/>
              <a:ea typeface="+mn-ea"/>
              <a:cs typeface="+mn-cs"/>
            </a:rPr>
            <a:t>％と大きく改善したものの、依然として他団体より地方債残高が多く、債務償還比率も類似団体平均を大きく上回る</a:t>
          </a:r>
          <a:r>
            <a:rPr kumimoji="0" lang="en-US" altLang="ja-JP" sz="1100" b="0" i="0" u="none" strike="noStrike" kern="0" cap="none" spc="0" normalizeH="0" baseline="0" noProof="0">
              <a:ln>
                <a:noFill/>
              </a:ln>
              <a:solidFill>
                <a:prstClr val="black"/>
              </a:solidFill>
              <a:effectLst/>
              <a:uLnTx/>
              <a:uFillTx/>
              <a:latin typeface="+mn-lt"/>
              <a:ea typeface="+mn-ea"/>
              <a:cs typeface="+mn-cs"/>
            </a:rPr>
            <a:t>585.0%</a:t>
          </a:r>
          <a:r>
            <a:rPr kumimoji="0" lang="ja-JP" altLang="ja-JP" sz="1100" b="0" i="0" u="none" strike="noStrike" kern="0" cap="none" spc="0" normalizeH="0" baseline="0" noProof="0">
              <a:ln>
                <a:noFill/>
              </a:ln>
              <a:solidFill>
                <a:prstClr val="black"/>
              </a:solidFill>
              <a:effectLst/>
              <a:uLnTx/>
              <a:uFillTx/>
              <a:latin typeface="+mn-lt"/>
              <a:ea typeface="+mn-ea"/>
              <a:cs typeface="+mn-cs"/>
            </a:rPr>
            <a:t>と地方債の負担が重い状況になっているといえる。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今後もかつらぎ西部公園整備や妙寺団地建替などの大規模事業による地方債の増加が予想されるが、過度な地方債残高とならないよう、計画的な地方債の発行に努める必要がある。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48415</xdr:rowOff>
    </xdr:from>
    <xdr:to>
      <xdr:col>76</xdr:col>
      <xdr:colOff>21589</xdr:colOff>
      <xdr:row>30</xdr:row>
      <xdr:rowOff>99483</xdr:rowOff>
    </xdr:to>
    <xdr:cxnSp macro="">
      <xdr:nvCxnSpPr>
        <xdr:cNvPr id="125" name="直線コネクタ 124"/>
        <xdr:cNvCxnSpPr/>
      </xdr:nvCxnSpPr>
      <xdr:spPr>
        <a:xfrm flipV="1">
          <a:off x="14793595" y="5449090"/>
          <a:ext cx="1269" cy="5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103310</xdr:rowOff>
    </xdr:from>
    <xdr:ext cx="469744" cy="259045"/>
    <xdr:sp macro="" textlink="">
      <xdr:nvSpPr>
        <xdr:cNvPr id="126" name="債務償還比率最小値テキスト"/>
        <xdr:cNvSpPr txBox="1"/>
      </xdr:nvSpPr>
      <xdr:spPr>
        <a:xfrm>
          <a:off x="14846300" y="60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30</xdr:row>
      <xdr:rowOff>99483</xdr:rowOff>
    </xdr:from>
    <xdr:to>
      <xdr:col>76</xdr:col>
      <xdr:colOff>111125</xdr:colOff>
      <xdr:row>30</xdr:row>
      <xdr:rowOff>99483</xdr:rowOff>
    </xdr:to>
    <xdr:cxnSp macro="">
      <xdr:nvCxnSpPr>
        <xdr:cNvPr id="127" name="直線コネクタ 126"/>
        <xdr:cNvCxnSpPr/>
      </xdr:nvCxnSpPr>
      <xdr:spPr>
        <a:xfrm>
          <a:off x="14706600" y="6014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166542</xdr:rowOff>
    </xdr:from>
    <xdr:ext cx="469744" cy="259045"/>
    <xdr:sp macro="" textlink="">
      <xdr:nvSpPr>
        <xdr:cNvPr id="128" name="債務償還比率最大値テキスト"/>
        <xdr:cNvSpPr txBox="1"/>
      </xdr:nvSpPr>
      <xdr:spPr>
        <a:xfrm>
          <a:off x="14846300" y="52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48415</xdr:rowOff>
    </xdr:from>
    <xdr:to>
      <xdr:col>76</xdr:col>
      <xdr:colOff>111125</xdr:colOff>
      <xdr:row>27</xdr:row>
      <xdr:rowOff>48415</xdr:rowOff>
    </xdr:to>
    <xdr:cxnSp macro="">
      <xdr:nvCxnSpPr>
        <xdr:cNvPr id="129" name="直線コネクタ 128"/>
        <xdr:cNvCxnSpPr/>
      </xdr:nvCxnSpPr>
      <xdr:spPr>
        <a:xfrm>
          <a:off x="14706600" y="54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150942</xdr:rowOff>
    </xdr:from>
    <xdr:ext cx="469744" cy="259045"/>
    <xdr:sp macro="" textlink="">
      <xdr:nvSpPr>
        <xdr:cNvPr id="130" name="債務償還比率平均値テキスト"/>
        <xdr:cNvSpPr txBox="1"/>
      </xdr:nvSpPr>
      <xdr:spPr>
        <a:xfrm>
          <a:off x="14846300" y="5551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128065</xdr:rowOff>
    </xdr:from>
    <xdr:to>
      <xdr:col>76</xdr:col>
      <xdr:colOff>73025</xdr:colOff>
      <xdr:row>29</xdr:row>
      <xdr:rowOff>58215</xdr:rowOff>
    </xdr:to>
    <xdr:sp macro="" textlink="">
      <xdr:nvSpPr>
        <xdr:cNvPr id="131" name="フローチャート: 判断 130"/>
        <xdr:cNvSpPr/>
      </xdr:nvSpPr>
      <xdr:spPr>
        <a:xfrm>
          <a:off x="14744700" y="57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137851</xdr:rowOff>
    </xdr:from>
    <xdr:to>
      <xdr:col>72</xdr:col>
      <xdr:colOff>123825</xdr:colOff>
      <xdr:row>30</xdr:row>
      <xdr:rowOff>68001</xdr:rowOff>
    </xdr:to>
    <xdr:sp macro="" textlink="">
      <xdr:nvSpPr>
        <xdr:cNvPr id="132" name="フローチャート: 判断 131"/>
        <xdr:cNvSpPr/>
      </xdr:nvSpPr>
      <xdr:spPr>
        <a:xfrm>
          <a:off x="14033500" y="58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158002</xdr:rowOff>
    </xdr:from>
    <xdr:to>
      <xdr:col>68</xdr:col>
      <xdr:colOff>123825</xdr:colOff>
      <xdr:row>30</xdr:row>
      <xdr:rowOff>88152</xdr:rowOff>
    </xdr:to>
    <xdr:sp macro="" textlink="">
      <xdr:nvSpPr>
        <xdr:cNvPr id="133" name="フローチャート: 判断 132"/>
        <xdr:cNvSpPr/>
      </xdr:nvSpPr>
      <xdr:spPr>
        <a:xfrm>
          <a:off x="13271500" y="590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165079</xdr:rowOff>
    </xdr:from>
    <xdr:to>
      <xdr:col>64</xdr:col>
      <xdr:colOff>123825</xdr:colOff>
      <xdr:row>30</xdr:row>
      <xdr:rowOff>95229</xdr:rowOff>
    </xdr:to>
    <xdr:sp macro="" textlink="">
      <xdr:nvSpPr>
        <xdr:cNvPr id="134" name="フローチャート: 判断 133"/>
        <xdr:cNvSpPr/>
      </xdr:nvSpPr>
      <xdr:spPr>
        <a:xfrm>
          <a:off x="12509500" y="590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155003</xdr:rowOff>
    </xdr:from>
    <xdr:to>
      <xdr:col>60</xdr:col>
      <xdr:colOff>123825</xdr:colOff>
      <xdr:row>30</xdr:row>
      <xdr:rowOff>85153</xdr:rowOff>
    </xdr:to>
    <xdr:sp macro="" textlink="">
      <xdr:nvSpPr>
        <xdr:cNvPr id="135" name="フローチャート: 判断 134"/>
        <xdr:cNvSpPr/>
      </xdr:nvSpPr>
      <xdr:spPr>
        <a:xfrm>
          <a:off x="11747500" y="589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48683</xdr:rowOff>
    </xdr:from>
    <xdr:to>
      <xdr:col>76</xdr:col>
      <xdr:colOff>73025</xdr:colOff>
      <xdr:row>30</xdr:row>
      <xdr:rowOff>150283</xdr:rowOff>
    </xdr:to>
    <xdr:sp macro="" textlink="">
      <xdr:nvSpPr>
        <xdr:cNvPr id="141" name="楕円 140"/>
        <xdr:cNvSpPr/>
      </xdr:nvSpPr>
      <xdr:spPr>
        <a:xfrm>
          <a:off x="147447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135060</xdr:rowOff>
    </xdr:from>
    <xdr:ext cx="469744" cy="259045"/>
    <xdr:sp macro="" textlink="">
      <xdr:nvSpPr>
        <xdr:cNvPr id="142" name="債務償還比率該当値テキスト"/>
        <xdr:cNvSpPr txBox="1"/>
      </xdr:nvSpPr>
      <xdr:spPr>
        <a:xfrm>
          <a:off x="14846300" y="587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19798</xdr:rowOff>
    </xdr:from>
    <xdr:to>
      <xdr:col>72</xdr:col>
      <xdr:colOff>123825</xdr:colOff>
      <xdr:row>32</xdr:row>
      <xdr:rowOff>121398</xdr:rowOff>
    </xdr:to>
    <xdr:sp macro="" textlink="">
      <xdr:nvSpPr>
        <xdr:cNvPr id="143" name="楕円 142"/>
        <xdr:cNvSpPr/>
      </xdr:nvSpPr>
      <xdr:spPr>
        <a:xfrm>
          <a:off x="14033500" y="62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99483</xdr:rowOff>
    </xdr:from>
    <xdr:to>
      <xdr:col>76</xdr:col>
      <xdr:colOff>22225</xdr:colOff>
      <xdr:row>32</xdr:row>
      <xdr:rowOff>70598</xdr:rowOff>
    </xdr:to>
    <xdr:cxnSp macro="">
      <xdr:nvCxnSpPr>
        <xdr:cNvPr id="144" name="直線コネクタ 143"/>
        <xdr:cNvCxnSpPr/>
      </xdr:nvCxnSpPr>
      <xdr:spPr>
        <a:xfrm flipV="1">
          <a:off x="14084300" y="6014508"/>
          <a:ext cx="711200" cy="31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44937</xdr:rowOff>
    </xdr:from>
    <xdr:to>
      <xdr:col>68</xdr:col>
      <xdr:colOff>123825</xdr:colOff>
      <xdr:row>33</xdr:row>
      <xdr:rowOff>146537</xdr:rowOff>
    </xdr:to>
    <xdr:sp macro="" textlink="">
      <xdr:nvSpPr>
        <xdr:cNvPr id="145" name="楕円 144"/>
        <xdr:cNvSpPr/>
      </xdr:nvSpPr>
      <xdr:spPr>
        <a:xfrm>
          <a:off x="13271500" y="647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70598</xdr:rowOff>
    </xdr:from>
    <xdr:to>
      <xdr:col>72</xdr:col>
      <xdr:colOff>73025</xdr:colOff>
      <xdr:row>33</xdr:row>
      <xdr:rowOff>95737</xdr:rowOff>
    </xdr:to>
    <xdr:cxnSp macro="">
      <xdr:nvCxnSpPr>
        <xdr:cNvPr id="146" name="直線コネクタ 145"/>
        <xdr:cNvCxnSpPr/>
      </xdr:nvCxnSpPr>
      <xdr:spPr>
        <a:xfrm flipV="1">
          <a:off x="13322300" y="6328523"/>
          <a:ext cx="762000" cy="19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116663</xdr:rowOff>
    </xdr:from>
    <xdr:to>
      <xdr:col>64</xdr:col>
      <xdr:colOff>123825</xdr:colOff>
      <xdr:row>34</xdr:row>
      <xdr:rowOff>46813</xdr:rowOff>
    </xdr:to>
    <xdr:sp macro="" textlink="">
      <xdr:nvSpPr>
        <xdr:cNvPr id="147" name="楕円 146"/>
        <xdr:cNvSpPr/>
      </xdr:nvSpPr>
      <xdr:spPr>
        <a:xfrm>
          <a:off x="12509500" y="65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95737</xdr:rowOff>
    </xdr:from>
    <xdr:to>
      <xdr:col>68</xdr:col>
      <xdr:colOff>73025</xdr:colOff>
      <xdr:row>33</xdr:row>
      <xdr:rowOff>167463</xdr:rowOff>
    </xdr:to>
    <xdr:cxnSp macro="">
      <xdr:nvCxnSpPr>
        <xdr:cNvPr id="148" name="直線コネクタ 147"/>
        <xdr:cNvCxnSpPr/>
      </xdr:nvCxnSpPr>
      <xdr:spPr>
        <a:xfrm flipV="1">
          <a:off x="12560300" y="6525112"/>
          <a:ext cx="762000" cy="7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114336</xdr:rowOff>
    </xdr:from>
    <xdr:to>
      <xdr:col>60</xdr:col>
      <xdr:colOff>123825</xdr:colOff>
      <xdr:row>35</xdr:row>
      <xdr:rowOff>44486</xdr:rowOff>
    </xdr:to>
    <xdr:sp macro="" textlink="">
      <xdr:nvSpPr>
        <xdr:cNvPr id="149" name="楕円 148"/>
        <xdr:cNvSpPr/>
      </xdr:nvSpPr>
      <xdr:spPr>
        <a:xfrm>
          <a:off x="11747500" y="67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167463</xdr:rowOff>
    </xdr:from>
    <xdr:to>
      <xdr:col>64</xdr:col>
      <xdr:colOff>73025</xdr:colOff>
      <xdr:row>34</xdr:row>
      <xdr:rowOff>165136</xdr:rowOff>
    </xdr:to>
    <xdr:cxnSp macro="">
      <xdr:nvCxnSpPr>
        <xdr:cNvPr id="150" name="直線コネクタ 149"/>
        <xdr:cNvCxnSpPr/>
      </xdr:nvCxnSpPr>
      <xdr:spPr>
        <a:xfrm flipV="1">
          <a:off x="11798300" y="6596838"/>
          <a:ext cx="762000" cy="16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84528</xdr:rowOff>
    </xdr:from>
    <xdr:ext cx="469744" cy="259045"/>
    <xdr:sp macro="" textlink="">
      <xdr:nvSpPr>
        <xdr:cNvPr id="151" name="n_1aveValue債務償還比率"/>
        <xdr:cNvSpPr txBox="1"/>
      </xdr:nvSpPr>
      <xdr:spPr>
        <a:xfrm>
          <a:off x="13836727" y="565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104679</xdr:rowOff>
    </xdr:from>
    <xdr:ext cx="469744" cy="259045"/>
    <xdr:sp macro="" textlink="">
      <xdr:nvSpPr>
        <xdr:cNvPr id="152" name="n_2aveValue債務償還比率"/>
        <xdr:cNvSpPr txBox="1"/>
      </xdr:nvSpPr>
      <xdr:spPr>
        <a:xfrm>
          <a:off x="13087427" y="567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111756</xdr:rowOff>
    </xdr:from>
    <xdr:ext cx="469744" cy="259045"/>
    <xdr:sp macro="" textlink="">
      <xdr:nvSpPr>
        <xdr:cNvPr id="153" name="n_3aveValue債務償還比率"/>
        <xdr:cNvSpPr txBox="1"/>
      </xdr:nvSpPr>
      <xdr:spPr>
        <a:xfrm>
          <a:off x="12325427" y="568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101680</xdr:rowOff>
    </xdr:from>
    <xdr:ext cx="469744" cy="259045"/>
    <xdr:sp macro="" textlink="">
      <xdr:nvSpPr>
        <xdr:cNvPr id="154" name="n_4aveValue債務償還比率"/>
        <xdr:cNvSpPr txBox="1"/>
      </xdr:nvSpPr>
      <xdr:spPr>
        <a:xfrm>
          <a:off x="11563427" y="567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112525</xdr:rowOff>
    </xdr:from>
    <xdr:ext cx="469744" cy="259045"/>
    <xdr:sp macro="" textlink="">
      <xdr:nvSpPr>
        <xdr:cNvPr id="155" name="n_1mainValue債務償還比率"/>
        <xdr:cNvSpPr txBox="1"/>
      </xdr:nvSpPr>
      <xdr:spPr>
        <a:xfrm>
          <a:off x="13836727" y="63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137664</xdr:rowOff>
    </xdr:from>
    <xdr:ext cx="560923" cy="259045"/>
    <xdr:sp macro="" textlink="">
      <xdr:nvSpPr>
        <xdr:cNvPr id="156" name="n_2mainValue債務償還比率"/>
        <xdr:cNvSpPr txBox="1"/>
      </xdr:nvSpPr>
      <xdr:spPr>
        <a:xfrm>
          <a:off x="13041838" y="65670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37940</xdr:rowOff>
    </xdr:from>
    <xdr:ext cx="560923" cy="259045"/>
    <xdr:sp macro="" textlink="">
      <xdr:nvSpPr>
        <xdr:cNvPr id="157" name="n_3mainValue債務償還比率"/>
        <xdr:cNvSpPr txBox="1"/>
      </xdr:nvSpPr>
      <xdr:spPr>
        <a:xfrm>
          <a:off x="12279838" y="66387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35</xdr:row>
      <xdr:rowOff>35613</xdr:rowOff>
    </xdr:from>
    <xdr:ext cx="560923" cy="259045"/>
    <xdr:sp macro="" textlink="">
      <xdr:nvSpPr>
        <xdr:cNvPr id="158" name="n_4mainValue債務償還比率"/>
        <xdr:cNvSpPr txBox="1"/>
      </xdr:nvSpPr>
      <xdr:spPr>
        <a:xfrm>
          <a:off x="11517838" y="680788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16,137
16,052
151.69
12,203,344
11,811,617
376,064
6,547,393
13,820,078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5334</xdr:rowOff>
    </xdr:from>
    <xdr:to>
      <xdr:col>24</xdr:col>
      <xdr:colOff>62865</xdr:colOff>
      <xdr:row>40</xdr:row>
      <xdr:rowOff>133350</xdr:rowOff>
    </xdr:to>
    <xdr:cxnSp macro="">
      <xdr:nvCxnSpPr>
        <xdr:cNvPr id="55" name="直線コネクタ 54"/>
        <xdr:cNvCxnSpPr/>
      </xdr:nvCxnSpPr>
      <xdr:spPr>
        <a:xfrm flipV="1">
          <a:off x="4634865" y="583463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137177</xdr:rowOff>
    </xdr:from>
    <xdr:ext cx="405111" cy="259045"/>
    <xdr:sp macro="" textlink="">
      <xdr:nvSpPr>
        <xdr:cNvPr id="56" name="【道路】&#10;有形固定資産減価償却率最小値テキスト"/>
        <xdr:cNvSpPr txBox="1"/>
      </xdr:nvSpPr>
      <xdr:spPr>
        <a:xfrm>
          <a:off x="4673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133350</xdr:rowOff>
    </xdr:from>
    <xdr:to>
      <xdr:col>24</xdr:col>
      <xdr:colOff>152400</xdr:colOff>
      <xdr:row>40</xdr:row>
      <xdr:rowOff>133350</xdr:rowOff>
    </xdr:to>
    <xdr:cxnSp macro="">
      <xdr:nvCxnSpPr>
        <xdr:cNvPr id="57" name="直線コネクタ 56"/>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123461</xdr:rowOff>
    </xdr:from>
    <xdr:ext cx="405111" cy="259045"/>
    <xdr:sp macro="" textlink="">
      <xdr:nvSpPr>
        <xdr:cNvPr id="58" name="【道路】&#10;有形固定資産減価償却率最大値テキスト"/>
        <xdr:cNvSpPr txBox="1"/>
      </xdr:nvSpPr>
      <xdr:spPr>
        <a:xfrm>
          <a:off x="4673600" y="560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5334</xdr:rowOff>
    </xdr:from>
    <xdr:to>
      <xdr:col>24</xdr:col>
      <xdr:colOff>152400</xdr:colOff>
      <xdr:row>34</xdr:row>
      <xdr:rowOff>5334</xdr:rowOff>
    </xdr:to>
    <xdr:cxnSp macro="">
      <xdr:nvCxnSpPr>
        <xdr:cNvPr id="59" name="直線コネクタ 58"/>
        <xdr:cNvCxnSpPr/>
      </xdr:nvCxnSpPr>
      <xdr:spPr>
        <a:xfrm>
          <a:off x="4546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126001</xdr:rowOff>
    </xdr:from>
    <xdr:ext cx="405111" cy="259045"/>
    <xdr:sp macro="" textlink="">
      <xdr:nvSpPr>
        <xdr:cNvPr id="60" name="【道路】&#10;有形固定資産減価償却率平均値テキスト"/>
        <xdr:cNvSpPr txBox="1"/>
      </xdr:nvSpPr>
      <xdr:spPr>
        <a:xfrm>
          <a:off x="4673600" y="6126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103124</xdr:rowOff>
    </xdr:from>
    <xdr:to>
      <xdr:col>24</xdr:col>
      <xdr:colOff>114300</xdr:colOff>
      <xdr:row>37</xdr:row>
      <xdr:rowOff>33274</xdr:rowOff>
    </xdr:to>
    <xdr:sp macro="" textlink="">
      <xdr:nvSpPr>
        <xdr:cNvPr id="61" name="フローチャート: 判断 60"/>
        <xdr:cNvSpPr/>
      </xdr:nvSpPr>
      <xdr:spPr>
        <a:xfrm>
          <a:off x="45847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xdr:rowOff>
    </xdr:from>
    <xdr:to>
      <xdr:col>20</xdr:col>
      <xdr:colOff>38100</xdr:colOff>
      <xdr:row>36</xdr:row>
      <xdr:rowOff>106426</xdr:rowOff>
    </xdr:to>
    <xdr:sp macro="" textlink="">
      <xdr:nvSpPr>
        <xdr:cNvPr id="62" name="フローチャート: 判断 61"/>
        <xdr:cNvSpPr/>
      </xdr:nvSpPr>
      <xdr:spPr>
        <a:xfrm>
          <a:off x="3746500" y="61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xdr:rowOff>
    </xdr:from>
    <xdr:to>
      <xdr:col>15</xdr:col>
      <xdr:colOff>101600</xdr:colOff>
      <xdr:row>36</xdr:row>
      <xdr:rowOff>101854</xdr:rowOff>
    </xdr:to>
    <xdr:sp macro="" textlink="">
      <xdr:nvSpPr>
        <xdr:cNvPr id="63" name="フローチャート: 判断 62"/>
        <xdr:cNvSpPr/>
      </xdr:nvSpPr>
      <xdr:spPr>
        <a:xfrm>
          <a:off x="2857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121412</xdr:rowOff>
    </xdr:from>
    <xdr:to>
      <xdr:col>10</xdr:col>
      <xdr:colOff>165100</xdr:colOff>
      <xdr:row>36</xdr:row>
      <xdr:rowOff>51562</xdr:rowOff>
    </xdr:to>
    <xdr:sp macro="" textlink="">
      <xdr:nvSpPr>
        <xdr:cNvPr id="64" name="フローチャート: 判断 63"/>
        <xdr:cNvSpPr/>
      </xdr:nvSpPr>
      <xdr:spPr>
        <a:xfrm>
          <a:off x="19685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109982</xdr:rowOff>
    </xdr:from>
    <xdr:to>
      <xdr:col>6</xdr:col>
      <xdr:colOff>38100</xdr:colOff>
      <xdr:row>36</xdr:row>
      <xdr:rowOff>40132</xdr:rowOff>
    </xdr:to>
    <xdr:sp macro="" textlink="">
      <xdr:nvSpPr>
        <xdr:cNvPr id="65" name="フローチャート: 判断 64"/>
        <xdr:cNvSpPr/>
      </xdr:nvSpPr>
      <xdr:spPr>
        <a:xfrm>
          <a:off x="1079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100838</xdr:rowOff>
    </xdr:from>
    <xdr:to>
      <xdr:col>24</xdr:col>
      <xdr:colOff>114300</xdr:colOff>
      <xdr:row>38</xdr:row>
      <xdr:rowOff>30988</xdr:rowOff>
    </xdr:to>
    <xdr:sp macro="" textlink="">
      <xdr:nvSpPr>
        <xdr:cNvPr id="71" name="楕円 70"/>
        <xdr:cNvSpPr/>
      </xdr:nvSpPr>
      <xdr:spPr>
        <a:xfrm>
          <a:off x="45847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79265</xdr:rowOff>
    </xdr:from>
    <xdr:ext cx="405111" cy="259045"/>
    <xdr:sp macro="" textlink="">
      <xdr:nvSpPr>
        <xdr:cNvPr id="72" name="【道路】&#10;有形固定資産減価償却率該当値テキスト"/>
        <xdr:cNvSpPr txBox="1"/>
      </xdr:nvSpPr>
      <xdr:spPr>
        <a:xfrm>
          <a:off x="4673600" y="642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61976</xdr:rowOff>
    </xdr:from>
    <xdr:to>
      <xdr:col>20</xdr:col>
      <xdr:colOff>38100</xdr:colOff>
      <xdr:row>37</xdr:row>
      <xdr:rowOff>163576</xdr:rowOff>
    </xdr:to>
    <xdr:sp macro="" textlink="">
      <xdr:nvSpPr>
        <xdr:cNvPr id="73" name="楕円 72"/>
        <xdr:cNvSpPr/>
      </xdr:nvSpPr>
      <xdr:spPr>
        <a:xfrm>
          <a:off x="37465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112776</xdr:rowOff>
    </xdr:from>
    <xdr:to>
      <xdr:col>24</xdr:col>
      <xdr:colOff>63500</xdr:colOff>
      <xdr:row>37</xdr:row>
      <xdr:rowOff>151638</xdr:rowOff>
    </xdr:to>
    <xdr:cxnSp macro="">
      <xdr:nvCxnSpPr>
        <xdr:cNvPr id="74" name="直線コネクタ 73"/>
        <xdr:cNvCxnSpPr/>
      </xdr:nvCxnSpPr>
      <xdr:spPr>
        <a:xfrm>
          <a:off x="3797300" y="645642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23114</xdr:rowOff>
    </xdr:from>
    <xdr:to>
      <xdr:col>15</xdr:col>
      <xdr:colOff>101600</xdr:colOff>
      <xdr:row>37</xdr:row>
      <xdr:rowOff>124714</xdr:rowOff>
    </xdr:to>
    <xdr:sp macro="" textlink="">
      <xdr:nvSpPr>
        <xdr:cNvPr id="75" name="楕円 74"/>
        <xdr:cNvSpPr/>
      </xdr:nvSpPr>
      <xdr:spPr>
        <a:xfrm>
          <a:off x="2857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73914</xdr:rowOff>
    </xdr:from>
    <xdr:to>
      <xdr:col>19</xdr:col>
      <xdr:colOff>177800</xdr:colOff>
      <xdr:row>37</xdr:row>
      <xdr:rowOff>112776</xdr:rowOff>
    </xdr:to>
    <xdr:cxnSp macro="">
      <xdr:nvCxnSpPr>
        <xdr:cNvPr id="76" name="直線コネクタ 75"/>
        <xdr:cNvCxnSpPr/>
      </xdr:nvCxnSpPr>
      <xdr:spPr>
        <a:xfrm>
          <a:off x="2908300" y="641756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157988</xdr:rowOff>
    </xdr:from>
    <xdr:to>
      <xdr:col>10</xdr:col>
      <xdr:colOff>165100</xdr:colOff>
      <xdr:row>37</xdr:row>
      <xdr:rowOff>88138</xdr:rowOff>
    </xdr:to>
    <xdr:sp macro="" textlink="">
      <xdr:nvSpPr>
        <xdr:cNvPr id="77" name="楕円 76"/>
        <xdr:cNvSpPr/>
      </xdr:nvSpPr>
      <xdr:spPr>
        <a:xfrm>
          <a:off x="1968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37338</xdr:rowOff>
    </xdr:from>
    <xdr:to>
      <xdr:col>15</xdr:col>
      <xdr:colOff>50800</xdr:colOff>
      <xdr:row>37</xdr:row>
      <xdr:rowOff>73914</xdr:rowOff>
    </xdr:to>
    <xdr:cxnSp macro="">
      <xdr:nvCxnSpPr>
        <xdr:cNvPr id="78" name="直線コネクタ 77"/>
        <xdr:cNvCxnSpPr/>
      </xdr:nvCxnSpPr>
      <xdr:spPr>
        <a:xfrm>
          <a:off x="2019300" y="63809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123698</xdr:rowOff>
    </xdr:from>
    <xdr:to>
      <xdr:col>6</xdr:col>
      <xdr:colOff>38100</xdr:colOff>
      <xdr:row>37</xdr:row>
      <xdr:rowOff>53848</xdr:rowOff>
    </xdr:to>
    <xdr:sp macro="" textlink="">
      <xdr:nvSpPr>
        <xdr:cNvPr id="79" name="楕円 78"/>
        <xdr:cNvSpPr/>
      </xdr:nvSpPr>
      <xdr:spPr>
        <a:xfrm>
          <a:off x="10795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xdr:rowOff>
    </xdr:from>
    <xdr:to>
      <xdr:col>10</xdr:col>
      <xdr:colOff>114300</xdr:colOff>
      <xdr:row>37</xdr:row>
      <xdr:rowOff>37338</xdr:rowOff>
    </xdr:to>
    <xdr:cxnSp macro="">
      <xdr:nvCxnSpPr>
        <xdr:cNvPr id="80" name="直線コネクタ 79"/>
        <xdr:cNvCxnSpPr/>
      </xdr:nvCxnSpPr>
      <xdr:spPr>
        <a:xfrm>
          <a:off x="1130300" y="634669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122953</xdr:rowOff>
    </xdr:from>
    <xdr:ext cx="405111" cy="259045"/>
    <xdr:sp macro="" textlink="">
      <xdr:nvSpPr>
        <xdr:cNvPr id="81" name="n_1aveValue【道路】&#10;有形固定資産減価償却率"/>
        <xdr:cNvSpPr txBox="1"/>
      </xdr:nvSpPr>
      <xdr:spPr>
        <a:xfrm>
          <a:off x="3582044" y="595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118381</xdr:rowOff>
    </xdr:from>
    <xdr:ext cx="405111" cy="259045"/>
    <xdr:sp macro="" textlink="">
      <xdr:nvSpPr>
        <xdr:cNvPr id="82" name="n_2aveValue【道路】&#10;有形固定資産減価償却率"/>
        <xdr:cNvSpPr txBox="1"/>
      </xdr:nvSpPr>
      <xdr:spPr>
        <a:xfrm>
          <a:off x="27057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68089</xdr:rowOff>
    </xdr:from>
    <xdr:ext cx="405111" cy="259045"/>
    <xdr:sp macro="" textlink="">
      <xdr:nvSpPr>
        <xdr:cNvPr id="83" name="n_3aveValue【道路】&#10;有形固定資産減価償却率"/>
        <xdr:cNvSpPr txBox="1"/>
      </xdr:nvSpPr>
      <xdr:spPr>
        <a:xfrm>
          <a:off x="181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56659</xdr:rowOff>
    </xdr:from>
    <xdr:ext cx="405111" cy="259045"/>
    <xdr:sp macro="" textlink="">
      <xdr:nvSpPr>
        <xdr:cNvPr id="84" name="n_4aveValue【道路】&#10;有形固定資産減価償却率"/>
        <xdr:cNvSpPr txBox="1"/>
      </xdr:nvSpPr>
      <xdr:spPr>
        <a:xfrm>
          <a:off x="9277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154703</xdr:rowOff>
    </xdr:from>
    <xdr:ext cx="405111" cy="259045"/>
    <xdr:sp macro="" textlink="">
      <xdr:nvSpPr>
        <xdr:cNvPr id="85" name="n_1mainValue【道路】&#10;有形固定資産減価償却率"/>
        <xdr:cNvSpPr txBox="1"/>
      </xdr:nvSpPr>
      <xdr:spPr>
        <a:xfrm>
          <a:off x="3582044"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115841</xdr:rowOff>
    </xdr:from>
    <xdr:ext cx="405111" cy="259045"/>
    <xdr:sp macro="" textlink="">
      <xdr:nvSpPr>
        <xdr:cNvPr id="86" name="n_2mainValue【道路】&#10;有形固定資産減価償却率"/>
        <xdr:cNvSpPr txBox="1"/>
      </xdr:nvSpPr>
      <xdr:spPr>
        <a:xfrm>
          <a:off x="2705744"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79265</xdr:rowOff>
    </xdr:from>
    <xdr:ext cx="405111" cy="259045"/>
    <xdr:sp macro="" textlink="">
      <xdr:nvSpPr>
        <xdr:cNvPr id="87" name="n_3mainValue【道路】&#10;有形固定資産減価償却率"/>
        <xdr:cNvSpPr txBox="1"/>
      </xdr:nvSpPr>
      <xdr:spPr>
        <a:xfrm>
          <a:off x="1816744" y="642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44975</xdr:rowOff>
    </xdr:from>
    <xdr:ext cx="405111" cy="259045"/>
    <xdr:sp macro="" textlink="">
      <xdr:nvSpPr>
        <xdr:cNvPr id="88" name="n_4mainValue【道路】&#10;有形固定資産減価償却率"/>
        <xdr:cNvSpPr txBox="1"/>
      </xdr:nvSpPr>
      <xdr:spPr>
        <a:xfrm>
          <a:off x="927744" y="638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9" name="テキスト ボックス 98"/>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1" name="テキスト ボックス 100"/>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3" name="テキスト ボックス 10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9" name="テキスト ボックス 10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131902</xdr:rowOff>
    </xdr:from>
    <xdr:to>
      <xdr:col>54</xdr:col>
      <xdr:colOff>189865</xdr:colOff>
      <xdr:row>42</xdr:row>
      <xdr:rowOff>52616</xdr:rowOff>
    </xdr:to>
    <xdr:cxnSp macro="">
      <xdr:nvCxnSpPr>
        <xdr:cNvPr id="113" name="直線コネクタ 112"/>
        <xdr:cNvCxnSpPr/>
      </xdr:nvCxnSpPr>
      <xdr:spPr>
        <a:xfrm flipV="1">
          <a:off x="10476865" y="5961202"/>
          <a:ext cx="0" cy="129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56443</xdr:rowOff>
    </xdr:from>
    <xdr:ext cx="534377" cy="259045"/>
    <xdr:sp macro="" textlink="">
      <xdr:nvSpPr>
        <xdr:cNvPr id="114" name="【道路】&#10;一人当たり延長最小値テキスト"/>
        <xdr:cNvSpPr txBox="1"/>
      </xdr:nvSpPr>
      <xdr:spPr>
        <a:xfrm>
          <a:off x="10515600" y="725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52616</xdr:rowOff>
    </xdr:from>
    <xdr:to>
      <xdr:col>55</xdr:col>
      <xdr:colOff>88900</xdr:colOff>
      <xdr:row>42</xdr:row>
      <xdr:rowOff>52616</xdr:rowOff>
    </xdr:to>
    <xdr:cxnSp macro="">
      <xdr:nvCxnSpPr>
        <xdr:cNvPr id="115" name="直線コネクタ 114"/>
        <xdr:cNvCxnSpPr/>
      </xdr:nvCxnSpPr>
      <xdr:spPr>
        <a:xfrm>
          <a:off x="10388600" y="725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78579</xdr:rowOff>
    </xdr:from>
    <xdr:ext cx="534377" cy="259045"/>
    <xdr:sp macro="" textlink="">
      <xdr:nvSpPr>
        <xdr:cNvPr id="116" name="【道路】&#10;一人当たり延長最大値テキスト"/>
        <xdr:cNvSpPr txBox="1"/>
      </xdr:nvSpPr>
      <xdr:spPr>
        <a:xfrm>
          <a:off x="10515600" y="573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131902</xdr:rowOff>
    </xdr:from>
    <xdr:to>
      <xdr:col>55</xdr:col>
      <xdr:colOff>88900</xdr:colOff>
      <xdr:row>34</xdr:row>
      <xdr:rowOff>131902</xdr:rowOff>
    </xdr:to>
    <xdr:cxnSp macro="">
      <xdr:nvCxnSpPr>
        <xdr:cNvPr id="117" name="直線コネクタ 116"/>
        <xdr:cNvCxnSpPr/>
      </xdr:nvCxnSpPr>
      <xdr:spPr>
        <a:xfrm>
          <a:off x="10388600" y="596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96664</xdr:rowOff>
    </xdr:from>
    <xdr:ext cx="534377" cy="259045"/>
    <xdr:sp macro="" textlink="">
      <xdr:nvSpPr>
        <xdr:cNvPr id="118" name="【道路】&#10;一人当たり延長平均値テキスト"/>
        <xdr:cNvSpPr txBox="1"/>
      </xdr:nvSpPr>
      <xdr:spPr>
        <a:xfrm>
          <a:off x="10515600" y="6440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73787</xdr:rowOff>
    </xdr:from>
    <xdr:to>
      <xdr:col>55</xdr:col>
      <xdr:colOff>50800</xdr:colOff>
      <xdr:row>39</xdr:row>
      <xdr:rowOff>3937</xdr:rowOff>
    </xdr:to>
    <xdr:sp macro="" textlink="">
      <xdr:nvSpPr>
        <xdr:cNvPr id="119" name="フローチャート: 判断 118"/>
        <xdr:cNvSpPr/>
      </xdr:nvSpPr>
      <xdr:spPr>
        <a:xfrm>
          <a:off x="10426700" y="658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144729</xdr:rowOff>
    </xdr:from>
    <xdr:to>
      <xdr:col>50</xdr:col>
      <xdr:colOff>165100</xdr:colOff>
      <xdr:row>37</xdr:row>
      <xdr:rowOff>74879</xdr:rowOff>
    </xdr:to>
    <xdr:sp macro="" textlink="">
      <xdr:nvSpPr>
        <xdr:cNvPr id="120" name="フローチャート: 判断 119"/>
        <xdr:cNvSpPr/>
      </xdr:nvSpPr>
      <xdr:spPr>
        <a:xfrm>
          <a:off x="95885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23343</xdr:rowOff>
    </xdr:from>
    <xdr:to>
      <xdr:col>46</xdr:col>
      <xdr:colOff>38100</xdr:colOff>
      <xdr:row>37</xdr:row>
      <xdr:rowOff>124943</xdr:rowOff>
    </xdr:to>
    <xdr:sp macro="" textlink="">
      <xdr:nvSpPr>
        <xdr:cNvPr id="121" name="フローチャート: 判断 120"/>
        <xdr:cNvSpPr/>
      </xdr:nvSpPr>
      <xdr:spPr>
        <a:xfrm>
          <a:off x="8699500" y="636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35077</xdr:rowOff>
    </xdr:from>
    <xdr:to>
      <xdr:col>41</xdr:col>
      <xdr:colOff>101600</xdr:colOff>
      <xdr:row>37</xdr:row>
      <xdr:rowOff>136677</xdr:rowOff>
    </xdr:to>
    <xdr:sp macro="" textlink="">
      <xdr:nvSpPr>
        <xdr:cNvPr id="122" name="フローチャート: 判断 121"/>
        <xdr:cNvSpPr/>
      </xdr:nvSpPr>
      <xdr:spPr>
        <a:xfrm>
          <a:off x="7810500" y="63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58738</xdr:rowOff>
    </xdr:from>
    <xdr:to>
      <xdr:col>36</xdr:col>
      <xdr:colOff>165100</xdr:colOff>
      <xdr:row>37</xdr:row>
      <xdr:rowOff>160338</xdr:rowOff>
    </xdr:to>
    <xdr:sp macro="" textlink="">
      <xdr:nvSpPr>
        <xdr:cNvPr id="123" name="フローチャート: 判断 122"/>
        <xdr:cNvSpPr/>
      </xdr:nvSpPr>
      <xdr:spPr>
        <a:xfrm>
          <a:off x="6921500" y="640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97066</xdr:rowOff>
    </xdr:from>
    <xdr:to>
      <xdr:col>55</xdr:col>
      <xdr:colOff>50800</xdr:colOff>
      <xdr:row>40</xdr:row>
      <xdr:rowOff>27216</xdr:rowOff>
    </xdr:to>
    <xdr:sp macro="" textlink="">
      <xdr:nvSpPr>
        <xdr:cNvPr id="129" name="楕円 128"/>
        <xdr:cNvSpPr/>
      </xdr:nvSpPr>
      <xdr:spPr>
        <a:xfrm>
          <a:off x="10426700" y="67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75493</xdr:rowOff>
    </xdr:from>
    <xdr:ext cx="534377" cy="259045"/>
    <xdr:sp macro="" textlink="">
      <xdr:nvSpPr>
        <xdr:cNvPr id="130" name="【道路】&#10;一人当たり延長該当値テキスト"/>
        <xdr:cNvSpPr txBox="1"/>
      </xdr:nvSpPr>
      <xdr:spPr>
        <a:xfrm>
          <a:off x="10515600" y="676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32753</xdr:rowOff>
    </xdr:from>
    <xdr:to>
      <xdr:col>50</xdr:col>
      <xdr:colOff>165100</xdr:colOff>
      <xdr:row>37</xdr:row>
      <xdr:rowOff>134353</xdr:rowOff>
    </xdr:to>
    <xdr:sp macro="" textlink="">
      <xdr:nvSpPr>
        <xdr:cNvPr id="131" name="楕円 130"/>
        <xdr:cNvSpPr/>
      </xdr:nvSpPr>
      <xdr:spPr>
        <a:xfrm>
          <a:off x="9588500" y="637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83553</xdr:rowOff>
    </xdr:from>
    <xdr:to>
      <xdr:col>55</xdr:col>
      <xdr:colOff>0</xdr:colOff>
      <xdr:row>39</xdr:row>
      <xdr:rowOff>147866</xdr:rowOff>
    </xdr:to>
    <xdr:cxnSp macro="">
      <xdr:nvCxnSpPr>
        <xdr:cNvPr id="132" name="直線コネクタ 131"/>
        <xdr:cNvCxnSpPr/>
      </xdr:nvCxnSpPr>
      <xdr:spPr>
        <a:xfrm>
          <a:off x="9639300" y="6427203"/>
          <a:ext cx="838200" cy="40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71082</xdr:rowOff>
    </xdr:from>
    <xdr:to>
      <xdr:col>46</xdr:col>
      <xdr:colOff>38100</xdr:colOff>
      <xdr:row>38</xdr:row>
      <xdr:rowOff>1232</xdr:rowOff>
    </xdr:to>
    <xdr:sp macro="" textlink="">
      <xdr:nvSpPr>
        <xdr:cNvPr id="133" name="楕円 132"/>
        <xdr:cNvSpPr/>
      </xdr:nvSpPr>
      <xdr:spPr>
        <a:xfrm>
          <a:off x="8699500" y="64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83553</xdr:rowOff>
    </xdr:from>
    <xdr:to>
      <xdr:col>50</xdr:col>
      <xdr:colOff>114300</xdr:colOff>
      <xdr:row>37</xdr:row>
      <xdr:rowOff>121882</xdr:rowOff>
    </xdr:to>
    <xdr:cxnSp macro="">
      <xdr:nvCxnSpPr>
        <xdr:cNvPr id="134" name="直線コネクタ 133"/>
        <xdr:cNvCxnSpPr/>
      </xdr:nvCxnSpPr>
      <xdr:spPr>
        <a:xfrm flipV="1">
          <a:off x="8750300" y="6427203"/>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100038</xdr:rowOff>
    </xdr:from>
    <xdr:to>
      <xdr:col>41</xdr:col>
      <xdr:colOff>101600</xdr:colOff>
      <xdr:row>38</xdr:row>
      <xdr:rowOff>30188</xdr:rowOff>
    </xdr:to>
    <xdr:sp macro="" textlink="">
      <xdr:nvSpPr>
        <xdr:cNvPr id="135" name="楕円 134"/>
        <xdr:cNvSpPr/>
      </xdr:nvSpPr>
      <xdr:spPr>
        <a:xfrm>
          <a:off x="7810500" y="64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121882</xdr:rowOff>
    </xdr:from>
    <xdr:to>
      <xdr:col>45</xdr:col>
      <xdr:colOff>177800</xdr:colOff>
      <xdr:row>37</xdr:row>
      <xdr:rowOff>150838</xdr:rowOff>
    </xdr:to>
    <xdr:cxnSp macro="">
      <xdr:nvCxnSpPr>
        <xdr:cNvPr id="136" name="直線コネクタ 135"/>
        <xdr:cNvCxnSpPr/>
      </xdr:nvCxnSpPr>
      <xdr:spPr>
        <a:xfrm flipV="1">
          <a:off x="7861300" y="64655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117945</xdr:rowOff>
    </xdr:from>
    <xdr:to>
      <xdr:col>36</xdr:col>
      <xdr:colOff>165100</xdr:colOff>
      <xdr:row>38</xdr:row>
      <xdr:rowOff>48095</xdr:rowOff>
    </xdr:to>
    <xdr:sp macro="" textlink="">
      <xdr:nvSpPr>
        <xdr:cNvPr id="137" name="楕円 136"/>
        <xdr:cNvSpPr/>
      </xdr:nvSpPr>
      <xdr:spPr>
        <a:xfrm>
          <a:off x="6921500" y="64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150838</xdr:rowOff>
    </xdr:from>
    <xdr:to>
      <xdr:col>41</xdr:col>
      <xdr:colOff>50800</xdr:colOff>
      <xdr:row>37</xdr:row>
      <xdr:rowOff>168745</xdr:rowOff>
    </xdr:to>
    <xdr:cxnSp macro="">
      <xdr:nvCxnSpPr>
        <xdr:cNvPr id="138" name="直線コネクタ 137"/>
        <xdr:cNvCxnSpPr/>
      </xdr:nvCxnSpPr>
      <xdr:spPr>
        <a:xfrm flipV="1">
          <a:off x="6972300" y="6494488"/>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91406</xdr:rowOff>
    </xdr:from>
    <xdr:ext cx="534377" cy="259045"/>
    <xdr:sp macro="" textlink="">
      <xdr:nvSpPr>
        <xdr:cNvPr id="139" name="n_1aveValue【道路】&#10;一人当たり延長"/>
        <xdr:cNvSpPr txBox="1"/>
      </xdr:nvSpPr>
      <xdr:spPr>
        <a:xfrm>
          <a:off x="9359411" y="60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141470</xdr:rowOff>
    </xdr:from>
    <xdr:ext cx="534377" cy="259045"/>
    <xdr:sp macro="" textlink="">
      <xdr:nvSpPr>
        <xdr:cNvPr id="140" name="n_2aveValue【道路】&#10;一人当たり延長"/>
        <xdr:cNvSpPr txBox="1"/>
      </xdr:nvSpPr>
      <xdr:spPr>
        <a:xfrm>
          <a:off x="8483111" y="614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153204</xdr:rowOff>
    </xdr:from>
    <xdr:ext cx="534377" cy="259045"/>
    <xdr:sp macro="" textlink="">
      <xdr:nvSpPr>
        <xdr:cNvPr id="141" name="n_3aveValue【道路】&#10;一人当たり延長"/>
        <xdr:cNvSpPr txBox="1"/>
      </xdr:nvSpPr>
      <xdr:spPr>
        <a:xfrm>
          <a:off x="7594111" y="615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5415</xdr:rowOff>
    </xdr:from>
    <xdr:ext cx="534377" cy="259045"/>
    <xdr:sp macro="" textlink="">
      <xdr:nvSpPr>
        <xdr:cNvPr id="142" name="n_4aveValue【道路】&#10;一人当たり延長"/>
        <xdr:cNvSpPr txBox="1"/>
      </xdr:nvSpPr>
      <xdr:spPr>
        <a:xfrm>
          <a:off x="6705111" y="61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125480</xdr:rowOff>
    </xdr:from>
    <xdr:ext cx="534377" cy="259045"/>
    <xdr:sp macro="" textlink="">
      <xdr:nvSpPr>
        <xdr:cNvPr id="143" name="n_1mainValue【道路】&#10;一人当たり延長"/>
        <xdr:cNvSpPr txBox="1"/>
      </xdr:nvSpPr>
      <xdr:spPr>
        <a:xfrm>
          <a:off x="9359411" y="646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163809</xdr:rowOff>
    </xdr:from>
    <xdr:ext cx="534377" cy="259045"/>
    <xdr:sp macro="" textlink="">
      <xdr:nvSpPr>
        <xdr:cNvPr id="144" name="n_2mainValue【道路】&#10;一人当たり延長"/>
        <xdr:cNvSpPr txBox="1"/>
      </xdr:nvSpPr>
      <xdr:spPr>
        <a:xfrm>
          <a:off x="8483111" y="650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21315</xdr:rowOff>
    </xdr:from>
    <xdr:ext cx="534377" cy="259045"/>
    <xdr:sp macro="" textlink="">
      <xdr:nvSpPr>
        <xdr:cNvPr id="145" name="n_3mainValue【道路】&#10;一人当たり延長"/>
        <xdr:cNvSpPr txBox="1"/>
      </xdr:nvSpPr>
      <xdr:spPr>
        <a:xfrm>
          <a:off x="7594111" y="653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39222</xdr:rowOff>
    </xdr:from>
    <xdr:ext cx="534377" cy="259045"/>
    <xdr:sp macro="" textlink="">
      <xdr:nvSpPr>
        <xdr:cNvPr id="146" name="n_4mainValue【道路】&#10;一人当たり延長"/>
        <xdr:cNvSpPr txBox="1"/>
      </xdr:nvSpPr>
      <xdr:spPr>
        <a:xfrm>
          <a:off x="6705111" y="65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7" name="テキスト ボックス 15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8" name="直線コネクタ 157"/>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59" name="テキスト ボックス 158"/>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2" name="直線コネクタ 161"/>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3" name="テキスト ボックス 162"/>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5" name="テキスト ボックス 16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5715</xdr:rowOff>
    </xdr:to>
    <xdr:cxnSp macro="">
      <xdr:nvCxnSpPr>
        <xdr:cNvPr id="167" name="直線コネクタ 166"/>
        <xdr:cNvCxnSpPr/>
      </xdr:nvCxnSpPr>
      <xdr:spPr>
        <a:xfrm flipV="1">
          <a:off x="4634865" y="972693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9542</xdr:rowOff>
    </xdr:from>
    <xdr:ext cx="405111" cy="259045"/>
    <xdr:sp macro="" textlink="">
      <xdr:nvSpPr>
        <xdr:cNvPr id="168" name="【橋りょう・トンネル】&#10;有形固定資産減価償却率最小値テキスト"/>
        <xdr:cNvSpPr txBox="1"/>
      </xdr:nvSpPr>
      <xdr:spPr>
        <a:xfrm>
          <a:off x="4673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xdr:rowOff>
    </xdr:from>
    <xdr:to>
      <xdr:col>24</xdr:col>
      <xdr:colOff>152400</xdr:colOff>
      <xdr:row>64</xdr:row>
      <xdr:rowOff>5715</xdr:rowOff>
    </xdr:to>
    <xdr:cxnSp macro="">
      <xdr:nvCxnSpPr>
        <xdr:cNvPr id="169" name="直線コネクタ 168"/>
        <xdr:cNvCxnSpPr/>
      </xdr:nvCxnSpPr>
      <xdr:spPr>
        <a:xfrm>
          <a:off x="4546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0" name="【橋りょう・トンネル】&#10;有形固定資産減価償却率最大値テキスト"/>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1" name="直線コネクタ 170"/>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6367</xdr:rowOff>
    </xdr:from>
    <xdr:ext cx="405111" cy="259045"/>
    <xdr:sp macro="" textlink="">
      <xdr:nvSpPr>
        <xdr:cNvPr id="172" name="【橋りょう・トンネル】&#10;有形固定資産減価償却率平均値テキスト"/>
        <xdr:cNvSpPr txBox="1"/>
      </xdr:nvSpPr>
      <xdr:spPr>
        <a:xfrm>
          <a:off x="4673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73" name="フローチャート: 判断 172"/>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174" name="フローチャート: 判断 173"/>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137795</xdr:rowOff>
    </xdr:from>
    <xdr:to>
      <xdr:col>15</xdr:col>
      <xdr:colOff>101600</xdr:colOff>
      <xdr:row>60</xdr:row>
      <xdr:rowOff>67945</xdr:rowOff>
    </xdr:to>
    <xdr:sp macro="" textlink="">
      <xdr:nvSpPr>
        <xdr:cNvPr id="175" name="フローチャート: 判断 174"/>
        <xdr:cNvSpPr/>
      </xdr:nvSpPr>
      <xdr:spPr>
        <a:xfrm>
          <a:off x="2857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6" name="フローチャート: 判断 175"/>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63500</xdr:rowOff>
    </xdr:from>
    <xdr:to>
      <xdr:col>6</xdr:col>
      <xdr:colOff>38100</xdr:colOff>
      <xdr:row>59</xdr:row>
      <xdr:rowOff>165100</xdr:rowOff>
    </xdr:to>
    <xdr:sp macro="" textlink="">
      <xdr:nvSpPr>
        <xdr:cNvPr id="177" name="フローチャート: 判断 176"/>
        <xdr:cNvSpPr/>
      </xdr:nvSpPr>
      <xdr:spPr>
        <a:xfrm>
          <a:off x="1079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3" name="楕円 182"/>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87647</xdr:rowOff>
    </xdr:from>
    <xdr:ext cx="405111" cy="259045"/>
    <xdr:sp macro="" textlink="">
      <xdr:nvSpPr>
        <xdr:cNvPr id="184" name="【橋りょう・トンネル】&#10;有形固定資産減価償却率該当値テキスト"/>
        <xdr:cNvSpPr txBox="1"/>
      </xdr:nvSpPr>
      <xdr:spPr>
        <a:xfrm>
          <a:off x="4673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23495</xdr:rowOff>
    </xdr:from>
    <xdr:to>
      <xdr:col>20</xdr:col>
      <xdr:colOff>38100</xdr:colOff>
      <xdr:row>60</xdr:row>
      <xdr:rowOff>125095</xdr:rowOff>
    </xdr:to>
    <xdr:sp macro="" textlink="">
      <xdr:nvSpPr>
        <xdr:cNvPr id="185" name="楕円 184"/>
        <xdr:cNvSpPr/>
      </xdr:nvSpPr>
      <xdr:spPr>
        <a:xfrm>
          <a:off x="3746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74295</xdr:rowOff>
    </xdr:from>
    <xdr:to>
      <xdr:col>24</xdr:col>
      <xdr:colOff>63500</xdr:colOff>
      <xdr:row>60</xdr:row>
      <xdr:rowOff>160020</xdr:rowOff>
    </xdr:to>
    <xdr:cxnSp macro="">
      <xdr:nvCxnSpPr>
        <xdr:cNvPr id="186" name="直線コネクタ 185"/>
        <xdr:cNvCxnSpPr/>
      </xdr:nvCxnSpPr>
      <xdr:spPr>
        <a:xfrm>
          <a:off x="3797300" y="1036129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87" name="楕円 186"/>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74295</xdr:rowOff>
    </xdr:to>
    <xdr:cxnSp macro="">
      <xdr:nvCxnSpPr>
        <xdr:cNvPr id="188" name="直線コネクタ 187"/>
        <xdr:cNvCxnSpPr/>
      </xdr:nvCxnSpPr>
      <xdr:spPr>
        <a:xfrm>
          <a:off x="2908300" y="102870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57785</xdr:rowOff>
    </xdr:from>
    <xdr:to>
      <xdr:col>10</xdr:col>
      <xdr:colOff>165100</xdr:colOff>
      <xdr:row>59</xdr:row>
      <xdr:rowOff>159385</xdr:rowOff>
    </xdr:to>
    <xdr:sp macro="" textlink="">
      <xdr:nvSpPr>
        <xdr:cNvPr id="189" name="楕円 188"/>
        <xdr:cNvSpPr/>
      </xdr:nvSpPr>
      <xdr:spPr>
        <a:xfrm>
          <a:off x="1968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108585</xdr:rowOff>
    </xdr:from>
    <xdr:to>
      <xdr:col>15</xdr:col>
      <xdr:colOff>50800</xdr:colOff>
      <xdr:row>60</xdr:row>
      <xdr:rowOff>0</xdr:rowOff>
    </xdr:to>
    <xdr:cxnSp macro="">
      <xdr:nvCxnSpPr>
        <xdr:cNvPr id="190" name="直線コネクタ 189"/>
        <xdr:cNvCxnSpPr/>
      </xdr:nvCxnSpPr>
      <xdr:spPr>
        <a:xfrm>
          <a:off x="2019300" y="102241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160655</xdr:rowOff>
    </xdr:from>
    <xdr:to>
      <xdr:col>6</xdr:col>
      <xdr:colOff>38100</xdr:colOff>
      <xdr:row>59</xdr:row>
      <xdr:rowOff>90805</xdr:rowOff>
    </xdr:to>
    <xdr:sp macro="" textlink="">
      <xdr:nvSpPr>
        <xdr:cNvPr id="191" name="楕円 190"/>
        <xdr:cNvSpPr/>
      </xdr:nvSpPr>
      <xdr:spPr>
        <a:xfrm>
          <a:off x="1079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40005</xdr:rowOff>
    </xdr:from>
    <xdr:to>
      <xdr:col>10</xdr:col>
      <xdr:colOff>114300</xdr:colOff>
      <xdr:row>59</xdr:row>
      <xdr:rowOff>108585</xdr:rowOff>
    </xdr:to>
    <xdr:cxnSp macro="">
      <xdr:nvCxnSpPr>
        <xdr:cNvPr id="192" name="直線コネクタ 191"/>
        <xdr:cNvCxnSpPr/>
      </xdr:nvCxnSpPr>
      <xdr:spPr>
        <a:xfrm>
          <a:off x="1130300" y="1015555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193" name="n_1aveValue【橋りょう・トンネル】&#10;有形固定資産減価償却率"/>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59072</xdr:rowOff>
    </xdr:from>
    <xdr:ext cx="405111" cy="259045"/>
    <xdr:sp macro="" textlink="">
      <xdr:nvSpPr>
        <xdr:cNvPr id="194" name="n_2aveValue【橋りょう・トンネル】&#10;有形固定資産減価償却率"/>
        <xdr:cNvSpPr txBox="1"/>
      </xdr:nvSpPr>
      <xdr:spPr>
        <a:xfrm>
          <a:off x="2705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95" name="n_3aveValue【橋りょう・トンネ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156227</xdr:rowOff>
    </xdr:from>
    <xdr:ext cx="405111" cy="259045"/>
    <xdr:sp macro="" textlink="">
      <xdr:nvSpPr>
        <xdr:cNvPr id="196" name="n_4aveValue【橋りょう・トンネル】&#10;有形固定資産減価償却率"/>
        <xdr:cNvSpPr txBox="1"/>
      </xdr:nvSpPr>
      <xdr:spPr>
        <a:xfrm>
          <a:off x="927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116222</xdr:rowOff>
    </xdr:from>
    <xdr:ext cx="405111" cy="259045"/>
    <xdr:sp macro="" textlink="">
      <xdr:nvSpPr>
        <xdr:cNvPr id="197" name="n_1mainValue【橋りょう・トンネル】&#10;有形固定資産減価償却率"/>
        <xdr:cNvSpPr txBox="1"/>
      </xdr:nvSpPr>
      <xdr:spPr>
        <a:xfrm>
          <a:off x="35820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98" name="n_2main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4462</xdr:rowOff>
    </xdr:from>
    <xdr:ext cx="405111" cy="259045"/>
    <xdr:sp macro="" textlink="">
      <xdr:nvSpPr>
        <xdr:cNvPr id="199" name="n_3mainValue【橋りょう・トンネル】&#10;有形固定資産減価償却率"/>
        <xdr:cNvSpPr txBox="1"/>
      </xdr:nvSpPr>
      <xdr:spPr>
        <a:xfrm>
          <a:off x="1816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107332</xdr:rowOff>
    </xdr:from>
    <xdr:ext cx="405111" cy="259045"/>
    <xdr:sp macro="" textlink="">
      <xdr:nvSpPr>
        <xdr:cNvPr id="200" name="n_4mainValue【橋りょう・トンネル】&#10;有形固定資産減価償却率"/>
        <xdr:cNvSpPr txBox="1"/>
      </xdr:nvSpPr>
      <xdr:spPr>
        <a:xfrm>
          <a:off x="9277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2" name="テキスト ボックス 21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4" name="テキスト ボックス 21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6" name="テキスト ボックス 21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8" name="テキスト ボックス 21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0" name="テキスト ボックス 21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2" name="テキスト ボックス 22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58499</xdr:rowOff>
    </xdr:from>
    <xdr:to>
      <xdr:col>54</xdr:col>
      <xdr:colOff>189865</xdr:colOff>
      <xdr:row>64</xdr:row>
      <xdr:rowOff>84323</xdr:rowOff>
    </xdr:to>
    <xdr:cxnSp macro="">
      <xdr:nvCxnSpPr>
        <xdr:cNvPr id="226" name="直線コネクタ 225"/>
        <xdr:cNvCxnSpPr/>
      </xdr:nvCxnSpPr>
      <xdr:spPr>
        <a:xfrm flipV="1">
          <a:off x="10476865" y="9488249"/>
          <a:ext cx="0" cy="1568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88150</xdr:rowOff>
    </xdr:from>
    <xdr:ext cx="534377" cy="259045"/>
    <xdr:sp macro="" textlink="">
      <xdr:nvSpPr>
        <xdr:cNvPr id="227" name="【橋りょう・トンネル】&#10;一人当たり有形固定資産（償却資産）額最小値テキスト"/>
        <xdr:cNvSpPr txBox="1"/>
      </xdr:nvSpPr>
      <xdr:spPr>
        <a:xfrm>
          <a:off x="10515600" y="1106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84323</xdr:rowOff>
    </xdr:from>
    <xdr:to>
      <xdr:col>55</xdr:col>
      <xdr:colOff>88900</xdr:colOff>
      <xdr:row>64</xdr:row>
      <xdr:rowOff>84323</xdr:rowOff>
    </xdr:to>
    <xdr:cxnSp macro="">
      <xdr:nvCxnSpPr>
        <xdr:cNvPr id="228" name="直線コネクタ 227"/>
        <xdr:cNvCxnSpPr/>
      </xdr:nvCxnSpPr>
      <xdr:spPr>
        <a:xfrm>
          <a:off x="10388600" y="110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5176</xdr:rowOff>
    </xdr:from>
    <xdr:ext cx="690189" cy="259045"/>
    <xdr:sp macro="" textlink="">
      <xdr:nvSpPr>
        <xdr:cNvPr id="229" name="【橋りょう・トンネル】&#10;一人当たり有形固定資産（償却資産）額最大値テキスト"/>
        <xdr:cNvSpPr txBox="1"/>
      </xdr:nvSpPr>
      <xdr:spPr>
        <a:xfrm>
          <a:off x="10515600" y="92634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58499</xdr:rowOff>
    </xdr:from>
    <xdr:to>
      <xdr:col>55</xdr:col>
      <xdr:colOff>88900</xdr:colOff>
      <xdr:row>55</xdr:row>
      <xdr:rowOff>58499</xdr:rowOff>
    </xdr:to>
    <xdr:cxnSp macro="">
      <xdr:nvCxnSpPr>
        <xdr:cNvPr id="230" name="直線コネクタ 229"/>
        <xdr:cNvCxnSpPr/>
      </xdr:nvCxnSpPr>
      <xdr:spPr>
        <a:xfrm>
          <a:off x="10388600" y="948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60053</xdr:rowOff>
    </xdr:from>
    <xdr:ext cx="599010" cy="259045"/>
    <xdr:sp macro="" textlink="">
      <xdr:nvSpPr>
        <xdr:cNvPr id="231" name="【橋りょう・トンネル】&#10;一人当たり有形固定資産（償却資産）額平均値テキスト"/>
        <xdr:cNvSpPr txBox="1"/>
      </xdr:nvSpPr>
      <xdr:spPr>
        <a:xfrm>
          <a:off x="10515600" y="105185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81626</xdr:rowOff>
    </xdr:from>
    <xdr:to>
      <xdr:col>55</xdr:col>
      <xdr:colOff>50800</xdr:colOff>
      <xdr:row>62</xdr:row>
      <xdr:rowOff>11776</xdr:rowOff>
    </xdr:to>
    <xdr:sp macro="" textlink="">
      <xdr:nvSpPr>
        <xdr:cNvPr id="232" name="フローチャート: 判断 231"/>
        <xdr:cNvSpPr/>
      </xdr:nvSpPr>
      <xdr:spPr>
        <a:xfrm>
          <a:off x="10426700" y="105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90791</xdr:rowOff>
    </xdr:from>
    <xdr:to>
      <xdr:col>50</xdr:col>
      <xdr:colOff>165100</xdr:colOff>
      <xdr:row>62</xdr:row>
      <xdr:rowOff>20941</xdr:rowOff>
    </xdr:to>
    <xdr:sp macro="" textlink="">
      <xdr:nvSpPr>
        <xdr:cNvPr id="233" name="フローチャート: 判断 232"/>
        <xdr:cNvSpPr/>
      </xdr:nvSpPr>
      <xdr:spPr>
        <a:xfrm>
          <a:off x="9588500" y="1054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141258</xdr:rowOff>
    </xdr:from>
    <xdr:to>
      <xdr:col>46</xdr:col>
      <xdr:colOff>38100</xdr:colOff>
      <xdr:row>62</xdr:row>
      <xdr:rowOff>71408</xdr:rowOff>
    </xdr:to>
    <xdr:sp macro="" textlink="">
      <xdr:nvSpPr>
        <xdr:cNvPr id="234" name="フローチャート: 判断 233"/>
        <xdr:cNvSpPr/>
      </xdr:nvSpPr>
      <xdr:spPr>
        <a:xfrm>
          <a:off x="8699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45077</xdr:rowOff>
    </xdr:from>
    <xdr:to>
      <xdr:col>41</xdr:col>
      <xdr:colOff>101600</xdr:colOff>
      <xdr:row>62</xdr:row>
      <xdr:rowOff>146677</xdr:rowOff>
    </xdr:to>
    <xdr:sp macro="" textlink="">
      <xdr:nvSpPr>
        <xdr:cNvPr id="235" name="フローチャート: 判断 234"/>
        <xdr:cNvSpPr/>
      </xdr:nvSpPr>
      <xdr:spPr>
        <a:xfrm>
          <a:off x="7810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38561</xdr:rowOff>
    </xdr:from>
    <xdr:to>
      <xdr:col>36</xdr:col>
      <xdr:colOff>165100</xdr:colOff>
      <xdr:row>62</xdr:row>
      <xdr:rowOff>140161</xdr:rowOff>
    </xdr:to>
    <xdr:sp macro="" textlink="">
      <xdr:nvSpPr>
        <xdr:cNvPr id="236" name="フローチャート: 判断 235"/>
        <xdr:cNvSpPr/>
      </xdr:nvSpPr>
      <xdr:spPr>
        <a:xfrm>
          <a:off x="6921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3201</xdr:rowOff>
    </xdr:from>
    <xdr:to>
      <xdr:col>55</xdr:col>
      <xdr:colOff>50800</xdr:colOff>
      <xdr:row>61</xdr:row>
      <xdr:rowOff>104801</xdr:rowOff>
    </xdr:to>
    <xdr:sp macro="" textlink="">
      <xdr:nvSpPr>
        <xdr:cNvPr id="242" name="楕円 241"/>
        <xdr:cNvSpPr/>
      </xdr:nvSpPr>
      <xdr:spPr>
        <a:xfrm>
          <a:off x="10426700" y="104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26078</xdr:rowOff>
    </xdr:from>
    <xdr:ext cx="599010" cy="259045"/>
    <xdr:sp macro="" textlink="">
      <xdr:nvSpPr>
        <xdr:cNvPr id="243" name="【橋りょう・トンネル】&#10;一人当たり有形固定資産（償却資産）額該当値テキスト"/>
        <xdr:cNvSpPr txBox="1"/>
      </xdr:nvSpPr>
      <xdr:spPr>
        <a:xfrm>
          <a:off x="10515600" y="103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15873</xdr:rowOff>
    </xdr:from>
    <xdr:to>
      <xdr:col>50</xdr:col>
      <xdr:colOff>165100</xdr:colOff>
      <xdr:row>61</xdr:row>
      <xdr:rowOff>117473</xdr:rowOff>
    </xdr:to>
    <xdr:sp macro="" textlink="">
      <xdr:nvSpPr>
        <xdr:cNvPr id="244" name="楕円 243"/>
        <xdr:cNvSpPr/>
      </xdr:nvSpPr>
      <xdr:spPr>
        <a:xfrm>
          <a:off x="9588500" y="1047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54001</xdr:rowOff>
    </xdr:from>
    <xdr:to>
      <xdr:col>55</xdr:col>
      <xdr:colOff>0</xdr:colOff>
      <xdr:row>61</xdr:row>
      <xdr:rowOff>66673</xdr:rowOff>
    </xdr:to>
    <xdr:cxnSp macro="">
      <xdr:nvCxnSpPr>
        <xdr:cNvPr id="245" name="直線コネクタ 244"/>
        <xdr:cNvCxnSpPr/>
      </xdr:nvCxnSpPr>
      <xdr:spPr>
        <a:xfrm flipV="1">
          <a:off x="9639300" y="10512451"/>
          <a:ext cx="8382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24592</xdr:rowOff>
    </xdr:from>
    <xdr:to>
      <xdr:col>46</xdr:col>
      <xdr:colOff>38100</xdr:colOff>
      <xdr:row>61</xdr:row>
      <xdr:rowOff>126192</xdr:rowOff>
    </xdr:to>
    <xdr:sp macro="" textlink="">
      <xdr:nvSpPr>
        <xdr:cNvPr id="246" name="楕円 245"/>
        <xdr:cNvSpPr/>
      </xdr:nvSpPr>
      <xdr:spPr>
        <a:xfrm>
          <a:off x="8699500" y="1048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66673</xdr:rowOff>
    </xdr:from>
    <xdr:to>
      <xdr:col>50</xdr:col>
      <xdr:colOff>114300</xdr:colOff>
      <xdr:row>61</xdr:row>
      <xdr:rowOff>75392</xdr:rowOff>
    </xdr:to>
    <xdr:cxnSp macro="">
      <xdr:nvCxnSpPr>
        <xdr:cNvPr id="247" name="直線コネクタ 246"/>
        <xdr:cNvCxnSpPr/>
      </xdr:nvCxnSpPr>
      <xdr:spPr>
        <a:xfrm flipV="1">
          <a:off x="8750300" y="10525123"/>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37040</xdr:rowOff>
    </xdr:from>
    <xdr:to>
      <xdr:col>41</xdr:col>
      <xdr:colOff>101600</xdr:colOff>
      <xdr:row>61</xdr:row>
      <xdr:rowOff>138640</xdr:rowOff>
    </xdr:to>
    <xdr:sp macro="" textlink="">
      <xdr:nvSpPr>
        <xdr:cNvPr id="248" name="楕円 247"/>
        <xdr:cNvSpPr/>
      </xdr:nvSpPr>
      <xdr:spPr>
        <a:xfrm>
          <a:off x="7810500" y="104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75392</xdr:rowOff>
    </xdr:from>
    <xdr:to>
      <xdr:col>45</xdr:col>
      <xdr:colOff>177800</xdr:colOff>
      <xdr:row>61</xdr:row>
      <xdr:rowOff>87840</xdr:rowOff>
    </xdr:to>
    <xdr:cxnSp macro="">
      <xdr:nvCxnSpPr>
        <xdr:cNvPr id="249" name="直線コネクタ 248"/>
        <xdr:cNvCxnSpPr/>
      </xdr:nvCxnSpPr>
      <xdr:spPr>
        <a:xfrm flipV="1">
          <a:off x="7861300" y="10533842"/>
          <a:ext cx="889000" cy="1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45926</xdr:rowOff>
    </xdr:from>
    <xdr:to>
      <xdr:col>36</xdr:col>
      <xdr:colOff>165100</xdr:colOff>
      <xdr:row>61</xdr:row>
      <xdr:rowOff>147526</xdr:rowOff>
    </xdr:to>
    <xdr:sp macro="" textlink="">
      <xdr:nvSpPr>
        <xdr:cNvPr id="250" name="楕円 249"/>
        <xdr:cNvSpPr/>
      </xdr:nvSpPr>
      <xdr:spPr>
        <a:xfrm>
          <a:off x="6921500" y="1050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87840</xdr:rowOff>
    </xdr:from>
    <xdr:to>
      <xdr:col>41</xdr:col>
      <xdr:colOff>50800</xdr:colOff>
      <xdr:row>61</xdr:row>
      <xdr:rowOff>96726</xdr:rowOff>
    </xdr:to>
    <xdr:cxnSp macro="">
      <xdr:nvCxnSpPr>
        <xdr:cNvPr id="251" name="直線コネクタ 250"/>
        <xdr:cNvCxnSpPr/>
      </xdr:nvCxnSpPr>
      <xdr:spPr>
        <a:xfrm flipV="1">
          <a:off x="6972300" y="10546290"/>
          <a:ext cx="889000" cy="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12068</xdr:rowOff>
    </xdr:from>
    <xdr:ext cx="599010" cy="259045"/>
    <xdr:sp macro="" textlink="">
      <xdr:nvSpPr>
        <xdr:cNvPr id="252" name="n_1aveValue【橋りょう・トンネル】&#10;一人当たり有形固定資産（償却資産）額"/>
        <xdr:cNvSpPr txBox="1"/>
      </xdr:nvSpPr>
      <xdr:spPr>
        <a:xfrm>
          <a:off x="9327095" y="1064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62535</xdr:rowOff>
    </xdr:from>
    <xdr:ext cx="599010" cy="259045"/>
    <xdr:sp macro="" textlink="">
      <xdr:nvSpPr>
        <xdr:cNvPr id="253" name="n_2aveValue【橋りょう・トンネル】&#10;一人当たり有形固定資産（償却資産）額"/>
        <xdr:cNvSpPr txBox="1"/>
      </xdr:nvSpPr>
      <xdr:spPr>
        <a:xfrm>
          <a:off x="8450795" y="106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137804</xdr:rowOff>
    </xdr:from>
    <xdr:ext cx="599010" cy="259045"/>
    <xdr:sp macro="" textlink="">
      <xdr:nvSpPr>
        <xdr:cNvPr id="254" name="n_3aveValue【橋りょう・トンネル】&#10;一人当たり有形固定資産（償却資産）額"/>
        <xdr:cNvSpPr txBox="1"/>
      </xdr:nvSpPr>
      <xdr:spPr>
        <a:xfrm>
          <a:off x="7561795" y="1076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131288</xdr:rowOff>
    </xdr:from>
    <xdr:ext cx="599010" cy="259045"/>
    <xdr:sp macro="" textlink="">
      <xdr:nvSpPr>
        <xdr:cNvPr id="255" name="n_4aveValue【橋りょう・トンネル】&#10;一人当たり有形固定資産（償却資産）額"/>
        <xdr:cNvSpPr txBox="1"/>
      </xdr:nvSpPr>
      <xdr:spPr>
        <a:xfrm>
          <a:off x="66727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134000</xdr:rowOff>
    </xdr:from>
    <xdr:ext cx="599010" cy="259045"/>
    <xdr:sp macro="" textlink="">
      <xdr:nvSpPr>
        <xdr:cNvPr id="256" name="n_1mainValue【橋りょう・トンネル】&#10;一人当たり有形固定資産（償却資産）額"/>
        <xdr:cNvSpPr txBox="1"/>
      </xdr:nvSpPr>
      <xdr:spPr>
        <a:xfrm>
          <a:off x="9327095" y="1024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142719</xdr:rowOff>
    </xdr:from>
    <xdr:ext cx="599010" cy="259045"/>
    <xdr:sp macro="" textlink="">
      <xdr:nvSpPr>
        <xdr:cNvPr id="257" name="n_2mainValue【橋りょう・トンネル】&#10;一人当たり有形固定資産（償却資産）額"/>
        <xdr:cNvSpPr txBox="1"/>
      </xdr:nvSpPr>
      <xdr:spPr>
        <a:xfrm>
          <a:off x="8450795" y="1025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155167</xdr:rowOff>
    </xdr:from>
    <xdr:ext cx="599010" cy="259045"/>
    <xdr:sp macro="" textlink="">
      <xdr:nvSpPr>
        <xdr:cNvPr id="258" name="n_3mainValue【橋りょう・トンネル】&#10;一人当たり有形固定資産（償却資産）額"/>
        <xdr:cNvSpPr txBox="1"/>
      </xdr:nvSpPr>
      <xdr:spPr>
        <a:xfrm>
          <a:off x="7561795" y="1027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164053</xdr:rowOff>
    </xdr:from>
    <xdr:ext cx="599010" cy="259045"/>
    <xdr:sp macro="" textlink="">
      <xdr:nvSpPr>
        <xdr:cNvPr id="259" name="n_4mainValue【橋りょう・トンネル】&#10;一人当たり有形固定資産（償却資産）額"/>
        <xdr:cNvSpPr txBox="1"/>
      </xdr:nvSpPr>
      <xdr:spPr>
        <a:xfrm>
          <a:off x="6672795" y="1027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2" name="テキスト ボックス 27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19813</xdr:rowOff>
    </xdr:to>
    <xdr:cxnSp macro="">
      <xdr:nvCxnSpPr>
        <xdr:cNvPr id="282" name="直線コネクタ 281"/>
        <xdr:cNvCxnSpPr/>
      </xdr:nvCxnSpPr>
      <xdr:spPr>
        <a:xfrm flipV="1">
          <a:off x="4634865" y="134294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23640</xdr:rowOff>
    </xdr:from>
    <xdr:ext cx="405111" cy="259045"/>
    <xdr:sp macro="" textlink="">
      <xdr:nvSpPr>
        <xdr:cNvPr id="283" name="【公営住宅】&#10;有形固定資産減価償却率最小値テキスト"/>
        <xdr:cNvSpPr txBox="1"/>
      </xdr:nvSpPr>
      <xdr:spPr>
        <a:xfrm>
          <a:off x="4673600" y="1476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19813</xdr:rowOff>
    </xdr:from>
    <xdr:to>
      <xdr:col>24</xdr:col>
      <xdr:colOff>152400</xdr:colOff>
      <xdr:row>86</xdr:row>
      <xdr:rowOff>19813</xdr:rowOff>
    </xdr:to>
    <xdr:cxnSp macro="">
      <xdr:nvCxnSpPr>
        <xdr:cNvPr id="284" name="直線コネクタ 283"/>
        <xdr:cNvCxnSpPr/>
      </xdr:nvCxnSpPr>
      <xdr:spPr>
        <a:xfrm>
          <a:off x="4546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85"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86" name="直線コネクタ 285"/>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166895</xdr:rowOff>
    </xdr:from>
    <xdr:ext cx="405111" cy="259045"/>
    <xdr:sp macro="" textlink="">
      <xdr:nvSpPr>
        <xdr:cNvPr id="287" name="【公営住宅】&#10;有形固定資産減価償却率平均値テキスト"/>
        <xdr:cNvSpPr txBox="1"/>
      </xdr:nvSpPr>
      <xdr:spPr>
        <a:xfrm>
          <a:off x="4673600" y="1388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xdr:rowOff>
    </xdr:from>
    <xdr:to>
      <xdr:col>24</xdr:col>
      <xdr:colOff>114300</xdr:colOff>
      <xdr:row>81</xdr:row>
      <xdr:rowOff>118618</xdr:rowOff>
    </xdr:to>
    <xdr:sp macro="" textlink="">
      <xdr:nvSpPr>
        <xdr:cNvPr id="288" name="フローチャート: 判断 287"/>
        <xdr:cNvSpPr/>
      </xdr:nvSpPr>
      <xdr:spPr>
        <a:xfrm>
          <a:off x="4584700" y="139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62737</xdr:rowOff>
    </xdr:from>
    <xdr:to>
      <xdr:col>20</xdr:col>
      <xdr:colOff>38100</xdr:colOff>
      <xdr:row>81</xdr:row>
      <xdr:rowOff>164337</xdr:rowOff>
    </xdr:to>
    <xdr:sp macro="" textlink="">
      <xdr:nvSpPr>
        <xdr:cNvPr id="289" name="フローチャート: 判断 288"/>
        <xdr:cNvSpPr/>
      </xdr:nvSpPr>
      <xdr:spPr>
        <a:xfrm>
          <a:off x="3746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83313</xdr:rowOff>
    </xdr:from>
    <xdr:to>
      <xdr:col>15</xdr:col>
      <xdr:colOff>101600</xdr:colOff>
      <xdr:row>81</xdr:row>
      <xdr:rowOff>13463</xdr:rowOff>
    </xdr:to>
    <xdr:sp macro="" textlink="">
      <xdr:nvSpPr>
        <xdr:cNvPr id="290" name="フローチャート: 判断 289"/>
        <xdr:cNvSpPr/>
      </xdr:nvSpPr>
      <xdr:spPr>
        <a:xfrm>
          <a:off x="28575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92456</xdr:rowOff>
    </xdr:from>
    <xdr:to>
      <xdr:col>10</xdr:col>
      <xdr:colOff>165100</xdr:colOff>
      <xdr:row>81</xdr:row>
      <xdr:rowOff>22606</xdr:rowOff>
    </xdr:to>
    <xdr:sp macro="" textlink="">
      <xdr:nvSpPr>
        <xdr:cNvPr id="291" name="フローチャート: 判断 290"/>
        <xdr:cNvSpPr/>
      </xdr:nvSpPr>
      <xdr:spPr>
        <a:xfrm>
          <a:off x="1968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33020</xdr:rowOff>
    </xdr:from>
    <xdr:to>
      <xdr:col>6</xdr:col>
      <xdr:colOff>38100</xdr:colOff>
      <xdr:row>80</xdr:row>
      <xdr:rowOff>134620</xdr:rowOff>
    </xdr:to>
    <xdr:sp macro="" textlink="">
      <xdr:nvSpPr>
        <xdr:cNvPr id="292" name="フローチャート: 判断 291"/>
        <xdr:cNvSpPr/>
      </xdr:nvSpPr>
      <xdr:spPr>
        <a:xfrm>
          <a:off x="1079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133604</xdr:rowOff>
    </xdr:from>
    <xdr:to>
      <xdr:col>24</xdr:col>
      <xdr:colOff>114300</xdr:colOff>
      <xdr:row>79</xdr:row>
      <xdr:rowOff>63754</xdr:rowOff>
    </xdr:to>
    <xdr:sp macro="" textlink="">
      <xdr:nvSpPr>
        <xdr:cNvPr id="298" name="楕円 297"/>
        <xdr:cNvSpPr/>
      </xdr:nvSpPr>
      <xdr:spPr>
        <a:xfrm>
          <a:off x="4584700" y="135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156481</xdr:rowOff>
    </xdr:from>
    <xdr:ext cx="405111" cy="259045"/>
    <xdr:sp macro="" textlink="">
      <xdr:nvSpPr>
        <xdr:cNvPr id="299" name="【公営住宅】&#10;有形固定資産減価償却率該当値テキスト"/>
        <xdr:cNvSpPr txBox="1"/>
      </xdr:nvSpPr>
      <xdr:spPr>
        <a:xfrm>
          <a:off x="4673600" y="133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37592</xdr:rowOff>
    </xdr:from>
    <xdr:to>
      <xdr:col>20</xdr:col>
      <xdr:colOff>38100</xdr:colOff>
      <xdr:row>80</xdr:row>
      <xdr:rowOff>139192</xdr:rowOff>
    </xdr:to>
    <xdr:sp macro="" textlink="">
      <xdr:nvSpPr>
        <xdr:cNvPr id="300" name="楕円 299"/>
        <xdr:cNvSpPr/>
      </xdr:nvSpPr>
      <xdr:spPr>
        <a:xfrm>
          <a:off x="37465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12954</xdr:rowOff>
    </xdr:from>
    <xdr:to>
      <xdr:col>24</xdr:col>
      <xdr:colOff>63500</xdr:colOff>
      <xdr:row>80</xdr:row>
      <xdr:rowOff>88392</xdr:rowOff>
    </xdr:to>
    <xdr:cxnSp macro="">
      <xdr:nvCxnSpPr>
        <xdr:cNvPr id="301" name="直線コネクタ 300"/>
        <xdr:cNvCxnSpPr/>
      </xdr:nvCxnSpPr>
      <xdr:spPr>
        <a:xfrm flipV="1">
          <a:off x="3797300" y="13557504"/>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135889</xdr:rowOff>
    </xdr:from>
    <xdr:to>
      <xdr:col>15</xdr:col>
      <xdr:colOff>101600</xdr:colOff>
      <xdr:row>80</xdr:row>
      <xdr:rowOff>66039</xdr:rowOff>
    </xdr:to>
    <xdr:sp macro="" textlink="">
      <xdr:nvSpPr>
        <xdr:cNvPr id="302" name="楕円 301"/>
        <xdr:cNvSpPr/>
      </xdr:nvSpPr>
      <xdr:spPr>
        <a:xfrm>
          <a:off x="2857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15239</xdr:rowOff>
    </xdr:from>
    <xdr:to>
      <xdr:col>19</xdr:col>
      <xdr:colOff>177800</xdr:colOff>
      <xdr:row>80</xdr:row>
      <xdr:rowOff>88392</xdr:rowOff>
    </xdr:to>
    <xdr:cxnSp macro="">
      <xdr:nvCxnSpPr>
        <xdr:cNvPr id="303" name="直線コネクタ 302"/>
        <xdr:cNvCxnSpPr/>
      </xdr:nvCxnSpPr>
      <xdr:spPr>
        <a:xfrm>
          <a:off x="2908300" y="137312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71882</xdr:rowOff>
    </xdr:from>
    <xdr:to>
      <xdr:col>10</xdr:col>
      <xdr:colOff>165100</xdr:colOff>
      <xdr:row>80</xdr:row>
      <xdr:rowOff>2032</xdr:rowOff>
    </xdr:to>
    <xdr:sp macro="" textlink="">
      <xdr:nvSpPr>
        <xdr:cNvPr id="304" name="楕円 303"/>
        <xdr:cNvSpPr/>
      </xdr:nvSpPr>
      <xdr:spPr>
        <a:xfrm>
          <a:off x="1968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122682</xdr:rowOff>
    </xdr:from>
    <xdr:to>
      <xdr:col>15</xdr:col>
      <xdr:colOff>50800</xdr:colOff>
      <xdr:row>80</xdr:row>
      <xdr:rowOff>15239</xdr:rowOff>
    </xdr:to>
    <xdr:cxnSp macro="">
      <xdr:nvCxnSpPr>
        <xdr:cNvPr id="305" name="直線コネクタ 304"/>
        <xdr:cNvCxnSpPr/>
      </xdr:nvCxnSpPr>
      <xdr:spPr>
        <a:xfrm>
          <a:off x="2019300" y="136672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21589</xdr:rowOff>
    </xdr:from>
    <xdr:to>
      <xdr:col>6</xdr:col>
      <xdr:colOff>38100</xdr:colOff>
      <xdr:row>79</xdr:row>
      <xdr:rowOff>123189</xdr:rowOff>
    </xdr:to>
    <xdr:sp macro="" textlink="">
      <xdr:nvSpPr>
        <xdr:cNvPr id="306" name="楕円 305"/>
        <xdr:cNvSpPr/>
      </xdr:nvSpPr>
      <xdr:spPr>
        <a:xfrm>
          <a:off x="1079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72389</xdr:rowOff>
    </xdr:from>
    <xdr:to>
      <xdr:col>10</xdr:col>
      <xdr:colOff>114300</xdr:colOff>
      <xdr:row>79</xdr:row>
      <xdr:rowOff>122682</xdr:rowOff>
    </xdr:to>
    <xdr:cxnSp macro="">
      <xdr:nvCxnSpPr>
        <xdr:cNvPr id="307" name="直線コネクタ 306"/>
        <xdr:cNvCxnSpPr/>
      </xdr:nvCxnSpPr>
      <xdr:spPr>
        <a:xfrm>
          <a:off x="1130300" y="136169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155464</xdr:rowOff>
    </xdr:from>
    <xdr:ext cx="405111" cy="259045"/>
    <xdr:sp macro="" textlink="">
      <xdr:nvSpPr>
        <xdr:cNvPr id="308" name="n_1aveValue【公営住宅】&#10;有形固定資産減価償却率"/>
        <xdr:cNvSpPr txBox="1"/>
      </xdr:nvSpPr>
      <xdr:spPr>
        <a:xfrm>
          <a:off x="35820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4590</xdr:rowOff>
    </xdr:from>
    <xdr:ext cx="405111" cy="259045"/>
    <xdr:sp macro="" textlink="">
      <xdr:nvSpPr>
        <xdr:cNvPr id="309" name="n_2aveValue【公営住宅】&#10;有形固定資産減価償却率"/>
        <xdr:cNvSpPr txBox="1"/>
      </xdr:nvSpPr>
      <xdr:spPr>
        <a:xfrm>
          <a:off x="2705744" y="138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13733</xdr:rowOff>
    </xdr:from>
    <xdr:ext cx="405111" cy="259045"/>
    <xdr:sp macro="" textlink="">
      <xdr:nvSpPr>
        <xdr:cNvPr id="310" name="n_3aveValue【公営住宅】&#10;有形固定資産減価償却率"/>
        <xdr:cNvSpPr txBox="1"/>
      </xdr:nvSpPr>
      <xdr:spPr>
        <a:xfrm>
          <a:off x="1816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125747</xdr:rowOff>
    </xdr:from>
    <xdr:ext cx="405111" cy="259045"/>
    <xdr:sp macro="" textlink="">
      <xdr:nvSpPr>
        <xdr:cNvPr id="311" name="n_4aveValue【公営住宅】&#10;有形固定資産減価償却率"/>
        <xdr:cNvSpPr txBox="1"/>
      </xdr:nvSpPr>
      <xdr:spPr>
        <a:xfrm>
          <a:off x="927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155719</xdr:rowOff>
    </xdr:from>
    <xdr:ext cx="405111" cy="259045"/>
    <xdr:sp macro="" textlink="">
      <xdr:nvSpPr>
        <xdr:cNvPr id="312" name="n_1mainValue【公営住宅】&#10;有形固定資産減価償却率"/>
        <xdr:cNvSpPr txBox="1"/>
      </xdr:nvSpPr>
      <xdr:spPr>
        <a:xfrm>
          <a:off x="3582044" y="1352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82566</xdr:rowOff>
    </xdr:from>
    <xdr:ext cx="405111" cy="259045"/>
    <xdr:sp macro="" textlink="">
      <xdr:nvSpPr>
        <xdr:cNvPr id="313" name="n_2mainValue【公営住宅】&#10;有形固定資産減価償却率"/>
        <xdr:cNvSpPr txBox="1"/>
      </xdr:nvSpPr>
      <xdr:spPr>
        <a:xfrm>
          <a:off x="2705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18559</xdr:rowOff>
    </xdr:from>
    <xdr:ext cx="405111" cy="259045"/>
    <xdr:sp macro="" textlink="">
      <xdr:nvSpPr>
        <xdr:cNvPr id="314" name="n_3mainValue【公営住宅】&#10;有形固定資産減価償却率"/>
        <xdr:cNvSpPr txBox="1"/>
      </xdr:nvSpPr>
      <xdr:spPr>
        <a:xfrm>
          <a:off x="1816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139716</xdr:rowOff>
    </xdr:from>
    <xdr:ext cx="405111" cy="259045"/>
    <xdr:sp macro="" textlink="">
      <xdr:nvSpPr>
        <xdr:cNvPr id="315" name="n_4mainValue【公営住宅】&#10;有形固定資産減価償却率"/>
        <xdr:cNvSpPr txBox="1"/>
      </xdr:nvSpPr>
      <xdr:spPr>
        <a:xfrm>
          <a:off x="927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144171</xdr:rowOff>
    </xdr:from>
    <xdr:to>
      <xdr:col>54</xdr:col>
      <xdr:colOff>189865</xdr:colOff>
      <xdr:row>86</xdr:row>
      <xdr:rowOff>24842</xdr:rowOff>
    </xdr:to>
    <xdr:cxnSp macro="">
      <xdr:nvCxnSpPr>
        <xdr:cNvPr id="337" name="直線コネクタ 336"/>
        <xdr:cNvCxnSpPr/>
      </xdr:nvCxnSpPr>
      <xdr:spPr>
        <a:xfrm flipV="1">
          <a:off x="10476865" y="13517271"/>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28669</xdr:rowOff>
    </xdr:from>
    <xdr:ext cx="469744" cy="259045"/>
    <xdr:sp macro="" textlink="">
      <xdr:nvSpPr>
        <xdr:cNvPr id="338" name="【公営住宅】&#10;一人当たり面積最小値テキスト"/>
        <xdr:cNvSpPr txBox="1"/>
      </xdr:nvSpPr>
      <xdr:spPr>
        <a:xfrm>
          <a:off x="10515600" y="1477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24842</xdr:rowOff>
    </xdr:from>
    <xdr:to>
      <xdr:col>55</xdr:col>
      <xdr:colOff>88900</xdr:colOff>
      <xdr:row>86</xdr:row>
      <xdr:rowOff>24842</xdr:rowOff>
    </xdr:to>
    <xdr:cxnSp macro="">
      <xdr:nvCxnSpPr>
        <xdr:cNvPr id="339" name="直線コネクタ 338"/>
        <xdr:cNvCxnSpPr/>
      </xdr:nvCxnSpPr>
      <xdr:spPr>
        <a:xfrm>
          <a:off x="10388600" y="1476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90848</xdr:rowOff>
    </xdr:from>
    <xdr:ext cx="469744" cy="259045"/>
    <xdr:sp macro="" textlink="">
      <xdr:nvSpPr>
        <xdr:cNvPr id="340" name="【公営住宅】&#10;一人当たり面積最大値テキスト"/>
        <xdr:cNvSpPr txBox="1"/>
      </xdr:nvSpPr>
      <xdr:spPr>
        <a:xfrm>
          <a:off x="10515600" y="132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144171</xdr:rowOff>
    </xdr:from>
    <xdr:to>
      <xdr:col>55</xdr:col>
      <xdr:colOff>88900</xdr:colOff>
      <xdr:row>78</xdr:row>
      <xdr:rowOff>144171</xdr:rowOff>
    </xdr:to>
    <xdr:cxnSp macro="">
      <xdr:nvCxnSpPr>
        <xdr:cNvPr id="341" name="直線コネクタ 340"/>
        <xdr:cNvCxnSpPr/>
      </xdr:nvCxnSpPr>
      <xdr:spPr>
        <a:xfrm>
          <a:off x="10388600" y="135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7332</xdr:rowOff>
    </xdr:from>
    <xdr:ext cx="469744" cy="259045"/>
    <xdr:sp macro="" textlink="">
      <xdr:nvSpPr>
        <xdr:cNvPr id="342" name="【公営住宅】&#10;一人当たり面積平均値テキスト"/>
        <xdr:cNvSpPr txBox="1"/>
      </xdr:nvSpPr>
      <xdr:spPr>
        <a:xfrm>
          <a:off x="10515600" y="140662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28905</xdr:rowOff>
    </xdr:from>
    <xdr:to>
      <xdr:col>55</xdr:col>
      <xdr:colOff>50800</xdr:colOff>
      <xdr:row>82</xdr:row>
      <xdr:rowOff>130505</xdr:rowOff>
    </xdr:to>
    <xdr:sp macro="" textlink="">
      <xdr:nvSpPr>
        <xdr:cNvPr id="343" name="フローチャート: 判断 342"/>
        <xdr:cNvSpPr/>
      </xdr:nvSpPr>
      <xdr:spPr>
        <a:xfrm>
          <a:off x="10426700" y="1408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139091</xdr:rowOff>
    </xdr:from>
    <xdr:to>
      <xdr:col>50</xdr:col>
      <xdr:colOff>165100</xdr:colOff>
      <xdr:row>82</xdr:row>
      <xdr:rowOff>69241</xdr:rowOff>
    </xdr:to>
    <xdr:sp macro="" textlink="">
      <xdr:nvSpPr>
        <xdr:cNvPr id="344" name="フローチャート: 判断 343"/>
        <xdr:cNvSpPr/>
      </xdr:nvSpPr>
      <xdr:spPr>
        <a:xfrm>
          <a:off x="9588500" y="1402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14275</xdr:rowOff>
    </xdr:from>
    <xdr:to>
      <xdr:col>46</xdr:col>
      <xdr:colOff>38100</xdr:colOff>
      <xdr:row>82</xdr:row>
      <xdr:rowOff>115875</xdr:rowOff>
    </xdr:to>
    <xdr:sp macro="" textlink="">
      <xdr:nvSpPr>
        <xdr:cNvPr id="345" name="フローチャート: 判断 344"/>
        <xdr:cNvSpPr/>
      </xdr:nvSpPr>
      <xdr:spPr>
        <a:xfrm>
          <a:off x="8699500" y="1407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41708</xdr:rowOff>
    </xdr:from>
    <xdr:to>
      <xdr:col>41</xdr:col>
      <xdr:colOff>101600</xdr:colOff>
      <xdr:row>82</xdr:row>
      <xdr:rowOff>143308</xdr:rowOff>
    </xdr:to>
    <xdr:sp macro="" textlink="">
      <xdr:nvSpPr>
        <xdr:cNvPr id="346" name="フローチャート: 判断 345"/>
        <xdr:cNvSpPr/>
      </xdr:nvSpPr>
      <xdr:spPr>
        <a:xfrm>
          <a:off x="7810500" y="1410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20219</xdr:rowOff>
    </xdr:from>
    <xdr:to>
      <xdr:col>36</xdr:col>
      <xdr:colOff>165100</xdr:colOff>
      <xdr:row>82</xdr:row>
      <xdr:rowOff>121819</xdr:rowOff>
    </xdr:to>
    <xdr:sp macro="" textlink="">
      <xdr:nvSpPr>
        <xdr:cNvPr id="347" name="フローチャート: 判断 346"/>
        <xdr:cNvSpPr/>
      </xdr:nvSpPr>
      <xdr:spPr>
        <a:xfrm>
          <a:off x="6921500" y="1407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135889</xdr:rowOff>
    </xdr:from>
    <xdr:to>
      <xdr:col>55</xdr:col>
      <xdr:colOff>50800</xdr:colOff>
      <xdr:row>82</xdr:row>
      <xdr:rowOff>66039</xdr:rowOff>
    </xdr:to>
    <xdr:sp macro="" textlink="">
      <xdr:nvSpPr>
        <xdr:cNvPr id="353" name="楕円 352"/>
        <xdr:cNvSpPr/>
      </xdr:nvSpPr>
      <xdr:spPr>
        <a:xfrm>
          <a:off x="10426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158766</xdr:rowOff>
    </xdr:from>
    <xdr:ext cx="469744" cy="259045"/>
    <xdr:sp macro="" textlink="">
      <xdr:nvSpPr>
        <xdr:cNvPr id="354" name="【公営住宅】&#10;一人当たり面積該当値テキスト"/>
        <xdr:cNvSpPr txBox="1"/>
      </xdr:nvSpPr>
      <xdr:spPr>
        <a:xfrm>
          <a:off x="10515600"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124003</xdr:rowOff>
    </xdr:from>
    <xdr:to>
      <xdr:col>50</xdr:col>
      <xdr:colOff>165100</xdr:colOff>
      <xdr:row>82</xdr:row>
      <xdr:rowOff>54153</xdr:rowOff>
    </xdr:to>
    <xdr:sp macro="" textlink="">
      <xdr:nvSpPr>
        <xdr:cNvPr id="355" name="楕円 354"/>
        <xdr:cNvSpPr/>
      </xdr:nvSpPr>
      <xdr:spPr>
        <a:xfrm>
          <a:off x="9588500" y="1401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3353</xdr:rowOff>
    </xdr:from>
    <xdr:to>
      <xdr:col>55</xdr:col>
      <xdr:colOff>0</xdr:colOff>
      <xdr:row>82</xdr:row>
      <xdr:rowOff>15239</xdr:rowOff>
    </xdr:to>
    <xdr:cxnSp macro="">
      <xdr:nvCxnSpPr>
        <xdr:cNvPr id="356" name="直線コネクタ 355"/>
        <xdr:cNvCxnSpPr/>
      </xdr:nvCxnSpPr>
      <xdr:spPr>
        <a:xfrm>
          <a:off x="9639300" y="14062253"/>
          <a:ext cx="8382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147777</xdr:rowOff>
    </xdr:from>
    <xdr:to>
      <xdr:col>46</xdr:col>
      <xdr:colOff>38100</xdr:colOff>
      <xdr:row>82</xdr:row>
      <xdr:rowOff>77927</xdr:rowOff>
    </xdr:to>
    <xdr:sp macro="" textlink="">
      <xdr:nvSpPr>
        <xdr:cNvPr id="357" name="楕円 356"/>
        <xdr:cNvSpPr/>
      </xdr:nvSpPr>
      <xdr:spPr>
        <a:xfrm>
          <a:off x="8699500" y="1403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3353</xdr:rowOff>
    </xdr:from>
    <xdr:to>
      <xdr:col>50</xdr:col>
      <xdr:colOff>114300</xdr:colOff>
      <xdr:row>82</xdr:row>
      <xdr:rowOff>27127</xdr:rowOff>
    </xdr:to>
    <xdr:cxnSp macro="">
      <xdr:nvCxnSpPr>
        <xdr:cNvPr id="358" name="直線コネクタ 357"/>
        <xdr:cNvCxnSpPr/>
      </xdr:nvCxnSpPr>
      <xdr:spPr>
        <a:xfrm flipV="1">
          <a:off x="8750300" y="14062253"/>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155550</xdr:rowOff>
    </xdr:from>
    <xdr:to>
      <xdr:col>41</xdr:col>
      <xdr:colOff>101600</xdr:colOff>
      <xdr:row>82</xdr:row>
      <xdr:rowOff>85700</xdr:rowOff>
    </xdr:to>
    <xdr:sp macro="" textlink="">
      <xdr:nvSpPr>
        <xdr:cNvPr id="359" name="楕円 358"/>
        <xdr:cNvSpPr/>
      </xdr:nvSpPr>
      <xdr:spPr>
        <a:xfrm>
          <a:off x="7810500" y="140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27127</xdr:rowOff>
    </xdr:from>
    <xdr:to>
      <xdr:col>45</xdr:col>
      <xdr:colOff>177800</xdr:colOff>
      <xdr:row>82</xdr:row>
      <xdr:rowOff>34900</xdr:rowOff>
    </xdr:to>
    <xdr:cxnSp macro="">
      <xdr:nvCxnSpPr>
        <xdr:cNvPr id="360" name="直線コネクタ 359"/>
        <xdr:cNvCxnSpPr/>
      </xdr:nvCxnSpPr>
      <xdr:spPr>
        <a:xfrm flipV="1">
          <a:off x="7861300" y="1408602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102515</xdr:rowOff>
    </xdr:from>
    <xdr:to>
      <xdr:col>36</xdr:col>
      <xdr:colOff>165100</xdr:colOff>
      <xdr:row>82</xdr:row>
      <xdr:rowOff>32665</xdr:rowOff>
    </xdr:to>
    <xdr:sp macro="" textlink="">
      <xdr:nvSpPr>
        <xdr:cNvPr id="361" name="楕円 360"/>
        <xdr:cNvSpPr/>
      </xdr:nvSpPr>
      <xdr:spPr>
        <a:xfrm>
          <a:off x="6921500" y="139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153315</xdr:rowOff>
    </xdr:from>
    <xdr:to>
      <xdr:col>41</xdr:col>
      <xdr:colOff>50800</xdr:colOff>
      <xdr:row>82</xdr:row>
      <xdr:rowOff>34900</xdr:rowOff>
    </xdr:to>
    <xdr:cxnSp macro="">
      <xdr:nvCxnSpPr>
        <xdr:cNvPr id="362" name="直線コネクタ 361"/>
        <xdr:cNvCxnSpPr/>
      </xdr:nvCxnSpPr>
      <xdr:spPr>
        <a:xfrm>
          <a:off x="6972300" y="14040765"/>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60368</xdr:rowOff>
    </xdr:from>
    <xdr:ext cx="469744" cy="259045"/>
    <xdr:sp macro="" textlink="">
      <xdr:nvSpPr>
        <xdr:cNvPr id="363" name="n_1aveValue【公営住宅】&#10;一人当たり面積"/>
        <xdr:cNvSpPr txBox="1"/>
      </xdr:nvSpPr>
      <xdr:spPr>
        <a:xfrm>
          <a:off x="9391727" y="1411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107002</xdr:rowOff>
    </xdr:from>
    <xdr:ext cx="469744" cy="259045"/>
    <xdr:sp macro="" textlink="">
      <xdr:nvSpPr>
        <xdr:cNvPr id="364" name="n_2aveValue【公営住宅】&#10;一人当たり面積"/>
        <xdr:cNvSpPr txBox="1"/>
      </xdr:nvSpPr>
      <xdr:spPr>
        <a:xfrm>
          <a:off x="8515427" y="1416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134435</xdr:rowOff>
    </xdr:from>
    <xdr:ext cx="469744" cy="259045"/>
    <xdr:sp macro="" textlink="">
      <xdr:nvSpPr>
        <xdr:cNvPr id="365" name="n_3aveValue【公営住宅】&#10;一人当たり面積"/>
        <xdr:cNvSpPr txBox="1"/>
      </xdr:nvSpPr>
      <xdr:spPr>
        <a:xfrm>
          <a:off x="7626427" y="1419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112946</xdr:rowOff>
    </xdr:from>
    <xdr:ext cx="469744" cy="259045"/>
    <xdr:sp macro="" textlink="">
      <xdr:nvSpPr>
        <xdr:cNvPr id="366" name="n_4aveValue【公営住宅】&#10;一人当たり面積"/>
        <xdr:cNvSpPr txBox="1"/>
      </xdr:nvSpPr>
      <xdr:spPr>
        <a:xfrm>
          <a:off x="6737427" y="1417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70680</xdr:rowOff>
    </xdr:from>
    <xdr:ext cx="469744" cy="259045"/>
    <xdr:sp macro="" textlink="">
      <xdr:nvSpPr>
        <xdr:cNvPr id="367" name="n_1mainValue【公営住宅】&#10;一人当たり面積"/>
        <xdr:cNvSpPr txBox="1"/>
      </xdr:nvSpPr>
      <xdr:spPr>
        <a:xfrm>
          <a:off x="9391727" y="1378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94454</xdr:rowOff>
    </xdr:from>
    <xdr:ext cx="469744" cy="259045"/>
    <xdr:sp macro="" textlink="">
      <xdr:nvSpPr>
        <xdr:cNvPr id="368" name="n_2mainValue【公営住宅】&#10;一人当たり面積"/>
        <xdr:cNvSpPr txBox="1"/>
      </xdr:nvSpPr>
      <xdr:spPr>
        <a:xfrm>
          <a:off x="8515427" y="1381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102227</xdr:rowOff>
    </xdr:from>
    <xdr:ext cx="469744" cy="259045"/>
    <xdr:sp macro="" textlink="">
      <xdr:nvSpPr>
        <xdr:cNvPr id="369" name="n_3mainValue【公営住宅】&#10;一人当たり面積"/>
        <xdr:cNvSpPr txBox="1"/>
      </xdr:nvSpPr>
      <xdr:spPr>
        <a:xfrm>
          <a:off x="7626427" y="138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49192</xdr:rowOff>
    </xdr:from>
    <xdr:ext cx="469744" cy="259045"/>
    <xdr:sp macro="" textlink="">
      <xdr:nvSpPr>
        <xdr:cNvPr id="370" name="n_4mainValue【公営住宅】&#10;一人当たり面積"/>
        <xdr:cNvSpPr txBox="1"/>
      </xdr:nvSpPr>
      <xdr:spPr>
        <a:xfrm>
          <a:off x="6737427" y="1376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41</xdr:row>
      <xdr:rowOff>160020</xdr:rowOff>
    </xdr:to>
    <xdr:cxnSp macro="">
      <xdr:nvCxnSpPr>
        <xdr:cNvPr id="411" name="直線コネクタ 410"/>
        <xdr:cNvCxnSpPr/>
      </xdr:nvCxnSpPr>
      <xdr:spPr>
        <a:xfrm flipV="1">
          <a:off x="16318864" y="582549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412" name="【認定こども園・幼稚園・保育所】&#10;有形固定資産減価償却率最小値テキスト"/>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413" name="直線コネクタ 412"/>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414" name="【認定こども園・幼稚園・保育所】&#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415" name="直線コネクタ 414"/>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416" name="【認定こども園・幼稚園・保育所】&#10;有形固定資産減価償却率平均値テキスト"/>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17" name="フローチャート: 判断 416"/>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48260</xdr:rowOff>
    </xdr:from>
    <xdr:to>
      <xdr:col>81</xdr:col>
      <xdr:colOff>101600</xdr:colOff>
      <xdr:row>37</xdr:row>
      <xdr:rowOff>149860</xdr:rowOff>
    </xdr:to>
    <xdr:sp macro="" textlink="">
      <xdr:nvSpPr>
        <xdr:cNvPr id="418" name="フローチャート: 判断 417"/>
        <xdr:cNvSpPr/>
      </xdr:nvSpPr>
      <xdr:spPr>
        <a:xfrm>
          <a:off x="15430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419" name="フローチャート: 判断 418"/>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20" name="フローチャート: 判断 419"/>
        <xdr:cNvSpPr/>
      </xdr:nvSpPr>
      <xdr:spPr>
        <a:xfrm>
          <a:off x="13652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1" name="フローチャート: 判断 420"/>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116840</xdr:rowOff>
    </xdr:from>
    <xdr:to>
      <xdr:col>85</xdr:col>
      <xdr:colOff>177800</xdr:colOff>
      <xdr:row>34</xdr:row>
      <xdr:rowOff>46990</xdr:rowOff>
    </xdr:to>
    <xdr:sp macro="" textlink="">
      <xdr:nvSpPr>
        <xdr:cNvPr id="427" name="楕円 426"/>
        <xdr:cNvSpPr/>
      </xdr:nvSpPr>
      <xdr:spPr>
        <a:xfrm>
          <a:off x="162687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69867</xdr:rowOff>
    </xdr:from>
    <xdr:ext cx="405111" cy="259045"/>
    <xdr:sp macro="" textlink="">
      <xdr:nvSpPr>
        <xdr:cNvPr id="428" name="【認定こども園・幼稚園・保育所】&#10;有形固定資産減価償却率該当値テキスト"/>
        <xdr:cNvSpPr txBox="1"/>
      </xdr:nvSpPr>
      <xdr:spPr>
        <a:xfrm>
          <a:off x="16357600" y="572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65405</xdr:rowOff>
    </xdr:from>
    <xdr:to>
      <xdr:col>81</xdr:col>
      <xdr:colOff>101600</xdr:colOff>
      <xdr:row>33</xdr:row>
      <xdr:rowOff>167005</xdr:rowOff>
    </xdr:to>
    <xdr:sp macro="" textlink="">
      <xdr:nvSpPr>
        <xdr:cNvPr id="429" name="楕円 428"/>
        <xdr:cNvSpPr/>
      </xdr:nvSpPr>
      <xdr:spPr>
        <a:xfrm>
          <a:off x="15430500" y="57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116205</xdr:rowOff>
    </xdr:from>
    <xdr:to>
      <xdr:col>85</xdr:col>
      <xdr:colOff>127000</xdr:colOff>
      <xdr:row>33</xdr:row>
      <xdr:rowOff>167640</xdr:rowOff>
    </xdr:to>
    <xdr:cxnSp macro="">
      <xdr:nvCxnSpPr>
        <xdr:cNvPr id="430" name="直線コネクタ 429"/>
        <xdr:cNvCxnSpPr/>
      </xdr:nvCxnSpPr>
      <xdr:spPr>
        <a:xfrm>
          <a:off x="15481300" y="57740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13970</xdr:rowOff>
    </xdr:from>
    <xdr:to>
      <xdr:col>76</xdr:col>
      <xdr:colOff>165100</xdr:colOff>
      <xdr:row>33</xdr:row>
      <xdr:rowOff>115570</xdr:rowOff>
    </xdr:to>
    <xdr:sp macro="" textlink="">
      <xdr:nvSpPr>
        <xdr:cNvPr id="431" name="楕円 430"/>
        <xdr:cNvSpPr/>
      </xdr:nvSpPr>
      <xdr:spPr>
        <a:xfrm>
          <a:off x="14541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64770</xdr:rowOff>
    </xdr:from>
    <xdr:to>
      <xdr:col>81</xdr:col>
      <xdr:colOff>50800</xdr:colOff>
      <xdr:row>33</xdr:row>
      <xdr:rowOff>116205</xdr:rowOff>
    </xdr:to>
    <xdr:cxnSp macro="">
      <xdr:nvCxnSpPr>
        <xdr:cNvPr id="432" name="直線コネクタ 431"/>
        <xdr:cNvCxnSpPr/>
      </xdr:nvCxnSpPr>
      <xdr:spPr>
        <a:xfrm>
          <a:off x="14592300" y="57226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133985</xdr:rowOff>
    </xdr:from>
    <xdr:to>
      <xdr:col>72</xdr:col>
      <xdr:colOff>38100</xdr:colOff>
      <xdr:row>33</xdr:row>
      <xdr:rowOff>64135</xdr:rowOff>
    </xdr:to>
    <xdr:sp macro="" textlink="">
      <xdr:nvSpPr>
        <xdr:cNvPr id="433" name="楕円 432"/>
        <xdr:cNvSpPr/>
      </xdr:nvSpPr>
      <xdr:spPr>
        <a:xfrm>
          <a:off x="13652500" y="56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13335</xdr:rowOff>
    </xdr:from>
    <xdr:to>
      <xdr:col>76</xdr:col>
      <xdr:colOff>114300</xdr:colOff>
      <xdr:row>33</xdr:row>
      <xdr:rowOff>64770</xdr:rowOff>
    </xdr:to>
    <xdr:cxnSp macro="">
      <xdr:nvCxnSpPr>
        <xdr:cNvPr id="434" name="直線コネクタ 433"/>
        <xdr:cNvCxnSpPr/>
      </xdr:nvCxnSpPr>
      <xdr:spPr>
        <a:xfrm>
          <a:off x="13703300" y="56711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84455</xdr:rowOff>
    </xdr:from>
    <xdr:to>
      <xdr:col>67</xdr:col>
      <xdr:colOff>101600</xdr:colOff>
      <xdr:row>33</xdr:row>
      <xdr:rowOff>14605</xdr:rowOff>
    </xdr:to>
    <xdr:sp macro="" textlink="">
      <xdr:nvSpPr>
        <xdr:cNvPr id="435" name="楕円 434"/>
        <xdr:cNvSpPr/>
      </xdr:nvSpPr>
      <xdr:spPr>
        <a:xfrm>
          <a:off x="12763500" y="55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32</xdr:row>
      <xdr:rowOff>135255</xdr:rowOff>
    </xdr:from>
    <xdr:to>
      <xdr:col>71</xdr:col>
      <xdr:colOff>177800</xdr:colOff>
      <xdr:row>33</xdr:row>
      <xdr:rowOff>13335</xdr:rowOff>
    </xdr:to>
    <xdr:cxnSp macro="">
      <xdr:nvCxnSpPr>
        <xdr:cNvPr id="436" name="直線コネクタ 435"/>
        <xdr:cNvCxnSpPr/>
      </xdr:nvCxnSpPr>
      <xdr:spPr>
        <a:xfrm>
          <a:off x="12814300" y="56216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140987</xdr:rowOff>
    </xdr:from>
    <xdr:ext cx="405111" cy="259045"/>
    <xdr:sp macro="" textlink="">
      <xdr:nvSpPr>
        <xdr:cNvPr id="437" name="n_1aveValue【認定こども園・幼稚園・保育所】&#10;有形固定資産減価償却率"/>
        <xdr:cNvSpPr txBox="1"/>
      </xdr:nvSpPr>
      <xdr:spPr>
        <a:xfrm>
          <a:off x="1526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438" name="n_2aveValue【認定こども園・幼稚園・保育所】&#10;有形固定資産減価償却率"/>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156227</xdr:rowOff>
    </xdr:from>
    <xdr:ext cx="405111" cy="259045"/>
    <xdr:sp macro="" textlink="">
      <xdr:nvSpPr>
        <xdr:cNvPr id="439" name="n_3aveValue【認定こども園・幼稚園・保育所】&#10;有形固定資産減価償却率"/>
        <xdr:cNvSpPr txBox="1"/>
      </xdr:nvSpPr>
      <xdr:spPr>
        <a:xfrm>
          <a:off x="13500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78122</xdr:rowOff>
    </xdr:from>
    <xdr:ext cx="405111" cy="259045"/>
    <xdr:sp macro="" textlink="">
      <xdr:nvSpPr>
        <xdr:cNvPr id="440" name="n_4aveValue【認定こども園・幼稚園・保育所】&#10;有形固定資産減価償却率"/>
        <xdr:cNvSpPr txBox="1"/>
      </xdr:nvSpPr>
      <xdr:spPr>
        <a:xfrm>
          <a:off x="12611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12082</xdr:rowOff>
    </xdr:from>
    <xdr:ext cx="405111" cy="259045"/>
    <xdr:sp macro="" textlink="">
      <xdr:nvSpPr>
        <xdr:cNvPr id="441" name="n_1mainValue【認定こども園・幼稚園・保育所】&#10;有形固定資産減価償却率"/>
        <xdr:cNvSpPr txBox="1"/>
      </xdr:nvSpPr>
      <xdr:spPr>
        <a:xfrm>
          <a:off x="15266044" y="54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132097</xdr:rowOff>
    </xdr:from>
    <xdr:ext cx="405111" cy="259045"/>
    <xdr:sp macro="" textlink="">
      <xdr:nvSpPr>
        <xdr:cNvPr id="442" name="n_2mainValue【認定こども園・幼稚園・保育所】&#10;有形固定資産減価償却率"/>
        <xdr:cNvSpPr txBox="1"/>
      </xdr:nvSpPr>
      <xdr:spPr>
        <a:xfrm>
          <a:off x="14389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80662</xdr:rowOff>
    </xdr:from>
    <xdr:ext cx="405111" cy="259045"/>
    <xdr:sp macro="" textlink="">
      <xdr:nvSpPr>
        <xdr:cNvPr id="443" name="n_3mainValue【認定こども園・幼稚園・保育所】&#10;有形固定資産減価償却率"/>
        <xdr:cNvSpPr txBox="1"/>
      </xdr:nvSpPr>
      <xdr:spPr>
        <a:xfrm>
          <a:off x="13500744" y="539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31132</xdr:rowOff>
    </xdr:from>
    <xdr:ext cx="405111" cy="259045"/>
    <xdr:sp macro="" textlink="">
      <xdr:nvSpPr>
        <xdr:cNvPr id="444" name="n_4mainValue【認定こども園・幼稚園・保育所】&#10;有形固定資産減価償却率"/>
        <xdr:cNvSpPr txBox="1"/>
      </xdr:nvSpPr>
      <xdr:spPr>
        <a:xfrm>
          <a:off x="12611744" y="53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5" name="直線コネクタ 45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6" name="テキスト ボックス 45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7" name="直線コネクタ 45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8" name="テキスト ボックス 45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9" name="直線コネクタ 45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0" name="テキスト ボックス 45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1" name="直線コネクタ 46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2" name="テキスト ボックス 46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3" name="直線コネクタ 46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4" name="テキスト ボックス 46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5" name="直線コネクタ 46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6" name="テキスト ボックス 46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90896</xdr:rowOff>
    </xdr:from>
    <xdr:to>
      <xdr:col>116</xdr:col>
      <xdr:colOff>62864</xdr:colOff>
      <xdr:row>41</xdr:row>
      <xdr:rowOff>64770</xdr:rowOff>
    </xdr:to>
    <xdr:cxnSp macro="">
      <xdr:nvCxnSpPr>
        <xdr:cNvPr id="470" name="直線コネクタ 469"/>
        <xdr:cNvCxnSpPr/>
      </xdr:nvCxnSpPr>
      <xdr:spPr>
        <a:xfrm flipV="1">
          <a:off x="22160864" y="5748746"/>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1" name="【認定こども園・幼稚園・保育所】&#10;一人当たり面積最小値テキスト"/>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2" name="直線コネクタ 471"/>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37573</xdr:rowOff>
    </xdr:from>
    <xdr:ext cx="469744" cy="259045"/>
    <xdr:sp macro="" textlink="">
      <xdr:nvSpPr>
        <xdr:cNvPr id="473" name="【認定こども園・幼稚園・保育所】&#10;一人当たり面積最大値テキスト"/>
        <xdr:cNvSpPr txBox="1"/>
      </xdr:nvSpPr>
      <xdr:spPr>
        <a:xfrm>
          <a:off x="22199600" y="552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90896</xdr:rowOff>
    </xdr:from>
    <xdr:to>
      <xdr:col>116</xdr:col>
      <xdr:colOff>152400</xdr:colOff>
      <xdr:row>33</xdr:row>
      <xdr:rowOff>90896</xdr:rowOff>
    </xdr:to>
    <xdr:cxnSp macro="">
      <xdr:nvCxnSpPr>
        <xdr:cNvPr id="474" name="直線コネクタ 473"/>
        <xdr:cNvCxnSpPr/>
      </xdr:nvCxnSpPr>
      <xdr:spPr>
        <a:xfrm>
          <a:off x="22072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170378</xdr:rowOff>
    </xdr:from>
    <xdr:ext cx="469744" cy="259045"/>
    <xdr:sp macro="" textlink="">
      <xdr:nvSpPr>
        <xdr:cNvPr id="475" name="【認定こども園・幼稚園・保育所】&#10;一人当たり面積平均値テキスト"/>
        <xdr:cNvSpPr txBox="1"/>
      </xdr:nvSpPr>
      <xdr:spPr>
        <a:xfrm>
          <a:off x="22199600" y="6342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20501</xdr:rowOff>
    </xdr:from>
    <xdr:to>
      <xdr:col>116</xdr:col>
      <xdr:colOff>114300</xdr:colOff>
      <xdr:row>37</xdr:row>
      <xdr:rowOff>122101</xdr:rowOff>
    </xdr:to>
    <xdr:sp macro="" textlink="">
      <xdr:nvSpPr>
        <xdr:cNvPr id="476" name="フローチャート: 判断 475"/>
        <xdr:cNvSpPr/>
      </xdr:nvSpPr>
      <xdr:spPr>
        <a:xfrm>
          <a:off x="221107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477" name="フローチャート: 判断 476"/>
        <xdr:cNvSpPr/>
      </xdr:nvSpPr>
      <xdr:spPr>
        <a:xfrm>
          <a:off x="21272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125004</xdr:rowOff>
    </xdr:from>
    <xdr:to>
      <xdr:col>107</xdr:col>
      <xdr:colOff>101600</xdr:colOff>
      <xdr:row>38</xdr:row>
      <xdr:rowOff>55155</xdr:rowOff>
    </xdr:to>
    <xdr:sp macro="" textlink="">
      <xdr:nvSpPr>
        <xdr:cNvPr id="478" name="フローチャート: 判断 477"/>
        <xdr:cNvSpPr/>
      </xdr:nvSpPr>
      <xdr:spPr>
        <a:xfrm>
          <a:off x="20383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125004</xdr:rowOff>
    </xdr:from>
    <xdr:to>
      <xdr:col>102</xdr:col>
      <xdr:colOff>165100</xdr:colOff>
      <xdr:row>38</xdr:row>
      <xdr:rowOff>55155</xdr:rowOff>
    </xdr:to>
    <xdr:sp macro="" textlink="">
      <xdr:nvSpPr>
        <xdr:cNvPr id="479" name="フローチャート: 判断 478"/>
        <xdr:cNvSpPr/>
      </xdr:nvSpPr>
      <xdr:spPr>
        <a:xfrm>
          <a:off x="19494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141333</xdr:rowOff>
    </xdr:from>
    <xdr:to>
      <xdr:col>98</xdr:col>
      <xdr:colOff>38100</xdr:colOff>
      <xdr:row>38</xdr:row>
      <xdr:rowOff>71482</xdr:rowOff>
    </xdr:to>
    <xdr:sp macro="" textlink="">
      <xdr:nvSpPr>
        <xdr:cNvPr id="480" name="フローチャート: 判断 479"/>
        <xdr:cNvSpPr/>
      </xdr:nvSpPr>
      <xdr:spPr>
        <a:xfrm>
          <a:off x="18605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54792</xdr:rowOff>
    </xdr:from>
    <xdr:to>
      <xdr:col>116</xdr:col>
      <xdr:colOff>114300</xdr:colOff>
      <xdr:row>36</xdr:row>
      <xdr:rowOff>156392</xdr:rowOff>
    </xdr:to>
    <xdr:sp macro="" textlink="">
      <xdr:nvSpPr>
        <xdr:cNvPr id="486" name="楕円 485"/>
        <xdr:cNvSpPr/>
      </xdr:nvSpPr>
      <xdr:spPr>
        <a:xfrm>
          <a:off x="221107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77669</xdr:rowOff>
    </xdr:from>
    <xdr:ext cx="469744" cy="259045"/>
    <xdr:sp macro="" textlink="">
      <xdr:nvSpPr>
        <xdr:cNvPr id="487" name="【認定こども園・幼稚園・保育所】&#10;一人当たり面積該当値テキスト"/>
        <xdr:cNvSpPr txBox="1"/>
      </xdr:nvSpPr>
      <xdr:spPr>
        <a:xfrm>
          <a:off x="22199600" y="607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71120</xdr:rowOff>
    </xdr:from>
    <xdr:to>
      <xdr:col>112</xdr:col>
      <xdr:colOff>38100</xdr:colOff>
      <xdr:row>37</xdr:row>
      <xdr:rowOff>1270</xdr:rowOff>
    </xdr:to>
    <xdr:sp macro="" textlink="">
      <xdr:nvSpPr>
        <xdr:cNvPr id="488" name="楕円 487"/>
        <xdr:cNvSpPr/>
      </xdr:nvSpPr>
      <xdr:spPr>
        <a:xfrm>
          <a:off x="21272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105592</xdr:rowOff>
    </xdr:from>
    <xdr:to>
      <xdr:col>116</xdr:col>
      <xdr:colOff>63500</xdr:colOff>
      <xdr:row>36</xdr:row>
      <xdr:rowOff>121920</xdr:rowOff>
    </xdr:to>
    <xdr:cxnSp macro="">
      <xdr:nvCxnSpPr>
        <xdr:cNvPr id="489" name="直線コネクタ 488"/>
        <xdr:cNvCxnSpPr/>
      </xdr:nvCxnSpPr>
      <xdr:spPr>
        <a:xfrm flipV="1">
          <a:off x="21323300" y="627779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84183</xdr:rowOff>
    </xdr:from>
    <xdr:to>
      <xdr:col>107</xdr:col>
      <xdr:colOff>101600</xdr:colOff>
      <xdr:row>37</xdr:row>
      <xdr:rowOff>14333</xdr:rowOff>
    </xdr:to>
    <xdr:sp macro="" textlink="">
      <xdr:nvSpPr>
        <xdr:cNvPr id="490" name="楕円 489"/>
        <xdr:cNvSpPr/>
      </xdr:nvSpPr>
      <xdr:spPr>
        <a:xfrm>
          <a:off x="20383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121920</xdr:rowOff>
    </xdr:from>
    <xdr:to>
      <xdr:col>111</xdr:col>
      <xdr:colOff>177800</xdr:colOff>
      <xdr:row>36</xdr:row>
      <xdr:rowOff>134983</xdr:rowOff>
    </xdr:to>
    <xdr:cxnSp macro="">
      <xdr:nvCxnSpPr>
        <xdr:cNvPr id="491" name="直線コネクタ 490"/>
        <xdr:cNvCxnSpPr/>
      </xdr:nvCxnSpPr>
      <xdr:spPr>
        <a:xfrm flipV="1">
          <a:off x="20434300" y="62941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103777</xdr:rowOff>
    </xdr:from>
    <xdr:to>
      <xdr:col>102</xdr:col>
      <xdr:colOff>165100</xdr:colOff>
      <xdr:row>37</xdr:row>
      <xdr:rowOff>33927</xdr:rowOff>
    </xdr:to>
    <xdr:sp macro="" textlink="">
      <xdr:nvSpPr>
        <xdr:cNvPr id="492" name="楕円 491"/>
        <xdr:cNvSpPr/>
      </xdr:nvSpPr>
      <xdr:spPr>
        <a:xfrm>
          <a:off x="19494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134983</xdr:rowOff>
    </xdr:from>
    <xdr:to>
      <xdr:col>107</xdr:col>
      <xdr:colOff>50800</xdr:colOff>
      <xdr:row>36</xdr:row>
      <xdr:rowOff>154577</xdr:rowOff>
    </xdr:to>
    <xdr:cxnSp macro="">
      <xdr:nvCxnSpPr>
        <xdr:cNvPr id="493" name="直線コネクタ 492"/>
        <xdr:cNvCxnSpPr/>
      </xdr:nvCxnSpPr>
      <xdr:spPr>
        <a:xfrm flipV="1">
          <a:off x="19545300" y="63071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110308</xdr:rowOff>
    </xdr:from>
    <xdr:to>
      <xdr:col>98</xdr:col>
      <xdr:colOff>38100</xdr:colOff>
      <xdr:row>37</xdr:row>
      <xdr:rowOff>40458</xdr:rowOff>
    </xdr:to>
    <xdr:sp macro="" textlink="">
      <xdr:nvSpPr>
        <xdr:cNvPr id="494" name="楕円 493"/>
        <xdr:cNvSpPr/>
      </xdr:nvSpPr>
      <xdr:spPr>
        <a:xfrm>
          <a:off x="18605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154577</xdr:rowOff>
    </xdr:from>
    <xdr:to>
      <xdr:col>102</xdr:col>
      <xdr:colOff>114300</xdr:colOff>
      <xdr:row>36</xdr:row>
      <xdr:rowOff>161108</xdr:rowOff>
    </xdr:to>
    <xdr:cxnSp macro="">
      <xdr:nvCxnSpPr>
        <xdr:cNvPr id="495" name="直線コネクタ 494"/>
        <xdr:cNvCxnSpPr/>
      </xdr:nvCxnSpPr>
      <xdr:spPr>
        <a:xfrm flipV="1">
          <a:off x="18656300" y="63267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77305</xdr:rowOff>
    </xdr:from>
    <xdr:ext cx="469744" cy="259045"/>
    <xdr:sp macro="" textlink="">
      <xdr:nvSpPr>
        <xdr:cNvPr id="496" name="n_1aveValue【認定こども園・幼稚園・保育所】&#10;一人当たり面積"/>
        <xdr:cNvSpPr txBox="1"/>
      </xdr:nvSpPr>
      <xdr:spPr>
        <a:xfrm>
          <a:off x="21075727" y="642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46281</xdr:rowOff>
    </xdr:from>
    <xdr:ext cx="469744" cy="259045"/>
    <xdr:sp macro="" textlink="">
      <xdr:nvSpPr>
        <xdr:cNvPr id="497" name="n_2aveValue【認定こども園・幼稚園・保育所】&#10;一人当たり面積"/>
        <xdr:cNvSpPr txBox="1"/>
      </xdr:nvSpPr>
      <xdr:spPr>
        <a:xfrm>
          <a:off x="20199427" y="656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46281</xdr:rowOff>
    </xdr:from>
    <xdr:ext cx="469744" cy="259045"/>
    <xdr:sp macro="" textlink="">
      <xdr:nvSpPr>
        <xdr:cNvPr id="498" name="n_3aveValue【認定こども園・幼稚園・保育所】&#10;一人当たり面積"/>
        <xdr:cNvSpPr txBox="1"/>
      </xdr:nvSpPr>
      <xdr:spPr>
        <a:xfrm>
          <a:off x="19310427" y="656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62610</xdr:rowOff>
    </xdr:from>
    <xdr:ext cx="469744" cy="259045"/>
    <xdr:sp macro="" textlink="">
      <xdr:nvSpPr>
        <xdr:cNvPr id="499" name="n_4aveValue【認定こども園・幼稚園・保育所】&#10;一人当たり面積"/>
        <xdr:cNvSpPr txBox="1"/>
      </xdr:nvSpPr>
      <xdr:spPr>
        <a:xfrm>
          <a:off x="18421427" y="657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17797</xdr:rowOff>
    </xdr:from>
    <xdr:ext cx="469744" cy="259045"/>
    <xdr:sp macro="" textlink="">
      <xdr:nvSpPr>
        <xdr:cNvPr id="500" name="n_1mainValue【認定こども園・幼稚園・保育所】&#10;一人当たり面積"/>
        <xdr:cNvSpPr txBox="1"/>
      </xdr:nvSpPr>
      <xdr:spPr>
        <a:xfrm>
          <a:off x="21075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30860</xdr:rowOff>
    </xdr:from>
    <xdr:ext cx="469744" cy="259045"/>
    <xdr:sp macro="" textlink="">
      <xdr:nvSpPr>
        <xdr:cNvPr id="501" name="n_2mainValue【認定こども園・幼稚園・保育所】&#10;一人当たり面積"/>
        <xdr:cNvSpPr txBox="1"/>
      </xdr:nvSpPr>
      <xdr:spPr>
        <a:xfrm>
          <a:off x="20199427" y="603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50454</xdr:rowOff>
    </xdr:from>
    <xdr:ext cx="469744" cy="259045"/>
    <xdr:sp macro="" textlink="">
      <xdr:nvSpPr>
        <xdr:cNvPr id="502" name="n_3mainValue【認定こども園・幼稚園・保育所】&#10;一人当たり面積"/>
        <xdr:cNvSpPr txBox="1"/>
      </xdr:nvSpPr>
      <xdr:spPr>
        <a:xfrm>
          <a:off x="19310427" y="605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56985</xdr:rowOff>
    </xdr:from>
    <xdr:ext cx="469744" cy="259045"/>
    <xdr:sp macro="" textlink="">
      <xdr:nvSpPr>
        <xdr:cNvPr id="503" name="n_4mainValue【認定こども園・幼稚園・保育所】&#10;一人当たり面積"/>
        <xdr:cNvSpPr txBox="1"/>
      </xdr:nvSpPr>
      <xdr:spPr>
        <a:xfrm>
          <a:off x="18421427" y="60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6" name="テキスト ボックス 5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8" name="テキスト ボックス 5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2" name="テキスト ボックス 5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4" name="テキスト ボックス 5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125730</xdr:rowOff>
    </xdr:from>
    <xdr:to>
      <xdr:col>85</xdr:col>
      <xdr:colOff>126364</xdr:colOff>
      <xdr:row>64</xdr:row>
      <xdr:rowOff>38100</xdr:rowOff>
    </xdr:to>
    <xdr:cxnSp macro="">
      <xdr:nvCxnSpPr>
        <xdr:cNvPr id="528" name="直線コネクタ 527"/>
        <xdr:cNvCxnSpPr/>
      </xdr:nvCxnSpPr>
      <xdr:spPr>
        <a:xfrm flipV="1">
          <a:off x="16318864" y="989838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29"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30" name="直線コネクタ 529"/>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72407</xdr:rowOff>
    </xdr:from>
    <xdr:ext cx="405111" cy="259045"/>
    <xdr:sp macro="" textlink="">
      <xdr:nvSpPr>
        <xdr:cNvPr id="531" name="【学校施設】&#10;有形固定資産減価償却率最大値テキスト"/>
        <xdr:cNvSpPr txBox="1"/>
      </xdr:nvSpPr>
      <xdr:spPr>
        <a:xfrm>
          <a:off x="16357600" y="967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125730</xdr:rowOff>
    </xdr:from>
    <xdr:to>
      <xdr:col>86</xdr:col>
      <xdr:colOff>25400</xdr:colOff>
      <xdr:row>57</xdr:row>
      <xdr:rowOff>125730</xdr:rowOff>
    </xdr:to>
    <xdr:cxnSp macro="">
      <xdr:nvCxnSpPr>
        <xdr:cNvPr id="532" name="直線コネクタ 531"/>
        <xdr:cNvCxnSpPr/>
      </xdr:nvCxnSpPr>
      <xdr:spPr>
        <a:xfrm>
          <a:off x="16230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72407</xdr:rowOff>
    </xdr:from>
    <xdr:ext cx="405111" cy="259045"/>
    <xdr:sp macro="" textlink="">
      <xdr:nvSpPr>
        <xdr:cNvPr id="533" name="【学校施設】&#10;有形固定資産減価償却率平均値テキスト"/>
        <xdr:cNvSpPr txBox="1"/>
      </xdr:nvSpPr>
      <xdr:spPr>
        <a:xfrm>
          <a:off x="163576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93980</xdr:rowOff>
    </xdr:from>
    <xdr:to>
      <xdr:col>85</xdr:col>
      <xdr:colOff>177800</xdr:colOff>
      <xdr:row>62</xdr:row>
      <xdr:rowOff>24130</xdr:rowOff>
    </xdr:to>
    <xdr:sp macro="" textlink="">
      <xdr:nvSpPr>
        <xdr:cNvPr id="534" name="フローチャート: 判断 533"/>
        <xdr:cNvSpPr/>
      </xdr:nvSpPr>
      <xdr:spPr>
        <a:xfrm>
          <a:off x="16268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535" name="フローチャート: 判断 534"/>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536" name="フローチャート: 判断 535"/>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2540</xdr:rowOff>
    </xdr:from>
    <xdr:to>
      <xdr:col>72</xdr:col>
      <xdr:colOff>38100</xdr:colOff>
      <xdr:row>61</xdr:row>
      <xdr:rowOff>104140</xdr:rowOff>
    </xdr:to>
    <xdr:sp macro="" textlink="">
      <xdr:nvSpPr>
        <xdr:cNvPr id="537" name="フローチャート: 判断 536"/>
        <xdr:cNvSpPr/>
      </xdr:nvSpPr>
      <xdr:spPr>
        <a:xfrm>
          <a:off x="13652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116840</xdr:rowOff>
    </xdr:from>
    <xdr:to>
      <xdr:col>67</xdr:col>
      <xdr:colOff>101600</xdr:colOff>
      <xdr:row>61</xdr:row>
      <xdr:rowOff>46990</xdr:rowOff>
    </xdr:to>
    <xdr:sp macro="" textlink="">
      <xdr:nvSpPr>
        <xdr:cNvPr id="538" name="フローチャート: 判断 537"/>
        <xdr:cNvSpPr/>
      </xdr:nvSpPr>
      <xdr:spPr>
        <a:xfrm>
          <a:off x="12763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93980</xdr:rowOff>
    </xdr:from>
    <xdr:to>
      <xdr:col>85</xdr:col>
      <xdr:colOff>177800</xdr:colOff>
      <xdr:row>58</xdr:row>
      <xdr:rowOff>24130</xdr:rowOff>
    </xdr:to>
    <xdr:sp macro="" textlink="">
      <xdr:nvSpPr>
        <xdr:cNvPr id="544" name="楕円 543"/>
        <xdr:cNvSpPr/>
      </xdr:nvSpPr>
      <xdr:spPr>
        <a:xfrm>
          <a:off x="16268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27957</xdr:rowOff>
    </xdr:from>
    <xdr:ext cx="405111" cy="259045"/>
    <xdr:sp macro="" textlink="">
      <xdr:nvSpPr>
        <xdr:cNvPr id="545" name="【学校施設】&#10;有形固定資産減価償却率該当値テキスト"/>
        <xdr:cNvSpPr txBox="1"/>
      </xdr:nvSpPr>
      <xdr:spPr>
        <a:xfrm>
          <a:off x="16357600" y="980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33020</xdr:rowOff>
    </xdr:from>
    <xdr:to>
      <xdr:col>81</xdr:col>
      <xdr:colOff>101600</xdr:colOff>
      <xdr:row>57</xdr:row>
      <xdr:rowOff>134620</xdr:rowOff>
    </xdr:to>
    <xdr:sp macro="" textlink="">
      <xdr:nvSpPr>
        <xdr:cNvPr id="546" name="楕円 545"/>
        <xdr:cNvSpPr/>
      </xdr:nvSpPr>
      <xdr:spPr>
        <a:xfrm>
          <a:off x="15430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83820</xdr:rowOff>
    </xdr:from>
    <xdr:to>
      <xdr:col>85</xdr:col>
      <xdr:colOff>127000</xdr:colOff>
      <xdr:row>57</xdr:row>
      <xdr:rowOff>144780</xdr:rowOff>
    </xdr:to>
    <xdr:cxnSp macro="">
      <xdr:nvCxnSpPr>
        <xdr:cNvPr id="547" name="直線コネクタ 546"/>
        <xdr:cNvCxnSpPr/>
      </xdr:nvCxnSpPr>
      <xdr:spPr>
        <a:xfrm>
          <a:off x="15481300" y="98564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25400</xdr:rowOff>
    </xdr:from>
    <xdr:to>
      <xdr:col>76</xdr:col>
      <xdr:colOff>165100</xdr:colOff>
      <xdr:row>57</xdr:row>
      <xdr:rowOff>127000</xdr:rowOff>
    </xdr:to>
    <xdr:sp macro="" textlink="">
      <xdr:nvSpPr>
        <xdr:cNvPr id="548" name="楕円 547"/>
        <xdr:cNvSpPr/>
      </xdr:nvSpPr>
      <xdr:spPr>
        <a:xfrm>
          <a:off x="14541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76200</xdr:rowOff>
    </xdr:from>
    <xdr:to>
      <xdr:col>81</xdr:col>
      <xdr:colOff>50800</xdr:colOff>
      <xdr:row>57</xdr:row>
      <xdr:rowOff>83820</xdr:rowOff>
    </xdr:to>
    <xdr:cxnSp macro="">
      <xdr:nvCxnSpPr>
        <xdr:cNvPr id="549" name="直線コネクタ 548"/>
        <xdr:cNvCxnSpPr/>
      </xdr:nvCxnSpPr>
      <xdr:spPr>
        <a:xfrm>
          <a:off x="14592300" y="9848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124460</xdr:rowOff>
    </xdr:from>
    <xdr:to>
      <xdr:col>72</xdr:col>
      <xdr:colOff>38100</xdr:colOff>
      <xdr:row>57</xdr:row>
      <xdr:rowOff>54610</xdr:rowOff>
    </xdr:to>
    <xdr:sp macro="" textlink="">
      <xdr:nvSpPr>
        <xdr:cNvPr id="550" name="楕円 549"/>
        <xdr:cNvSpPr/>
      </xdr:nvSpPr>
      <xdr:spPr>
        <a:xfrm>
          <a:off x="13652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3810</xdr:rowOff>
    </xdr:from>
    <xdr:to>
      <xdr:col>76</xdr:col>
      <xdr:colOff>114300</xdr:colOff>
      <xdr:row>57</xdr:row>
      <xdr:rowOff>76200</xdr:rowOff>
    </xdr:to>
    <xdr:cxnSp macro="">
      <xdr:nvCxnSpPr>
        <xdr:cNvPr id="551" name="直線コネクタ 550"/>
        <xdr:cNvCxnSpPr/>
      </xdr:nvCxnSpPr>
      <xdr:spPr>
        <a:xfrm>
          <a:off x="13703300" y="97764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48260</xdr:rowOff>
    </xdr:from>
    <xdr:to>
      <xdr:col>67</xdr:col>
      <xdr:colOff>101600</xdr:colOff>
      <xdr:row>56</xdr:row>
      <xdr:rowOff>149860</xdr:rowOff>
    </xdr:to>
    <xdr:sp macro="" textlink="">
      <xdr:nvSpPr>
        <xdr:cNvPr id="552" name="楕円 551"/>
        <xdr:cNvSpPr/>
      </xdr:nvSpPr>
      <xdr:spPr>
        <a:xfrm>
          <a:off x="12763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99060</xdr:rowOff>
    </xdr:from>
    <xdr:to>
      <xdr:col>71</xdr:col>
      <xdr:colOff>177800</xdr:colOff>
      <xdr:row>57</xdr:row>
      <xdr:rowOff>3810</xdr:rowOff>
    </xdr:to>
    <xdr:cxnSp macro="">
      <xdr:nvCxnSpPr>
        <xdr:cNvPr id="553" name="直線コネクタ 552"/>
        <xdr:cNvCxnSpPr/>
      </xdr:nvCxnSpPr>
      <xdr:spPr>
        <a:xfrm>
          <a:off x="12814300" y="9700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554" name="n_1ave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167657</xdr:rowOff>
    </xdr:from>
    <xdr:ext cx="405111" cy="259045"/>
    <xdr:sp macro="" textlink="">
      <xdr:nvSpPr>
        <xdr:cNvPr id="555" name="n_2aveValue【学校施設】&#10;有形固定資産減価償却率"/>
        <xdr:cNvSpPr txBox="1"/>
      </xdr:nvSpPr>
      <xdr:spPr>
        <a:xfrm>
          <a:off x="14389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95267</xdr:rowOff>
    </xdr:from>
    <xdr:ext cx="405111" cy="259045"/>
    <xdr:sp macro="" textlink="">
      <xdr:nvSpPr>
        <xdr:cNvPr id="556" name="n_3aveValue【学校施設】&#10;有形固定資産減価償却率"/>
        <xdr:cNvSpPr txBox="1"/>
      </xdr:nvSpPr>
      <xdr:spPr>
        <a:xfrm>
          <a:off x="135007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38117</xdr:rowOff>
    </xdr:from>
    <xdr:ext cx="405111" cy="259045"/>
    <xdr:sp macro="" textlink="">
      <xdr:nvSpPr>
        <xdr:cNvPr id="557" name="n_4aveValue【学校施設】&#10;有形固定資産減価償却率"/>
        <xdr:cNvSpPr txBox="1"/>
      </xdr:nvSpPr>
      <xdr:spPr>
        <a:xfrm>
          <a:off x="12611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151147</xdr:rowOff>
    </xdr:from>
    <xdr:ext cx="405111" cy="259045"/>
    <xdr:sp macro="" textlink="">
      <xdr:nvSpPr>
        <xdr:cNvPr id="558" name="n_1mainValue【学校施設】&#10;有形固定資産減価償却率"/>
        <xdr:cNvSpPr txBox="1"/>
      </xdr:nvSpPr>
      <xdr:spPr>
        <a:xfrm>
          <a:off x="152660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143527</xdr:rowOff>
    </xdr:from>
    <xdr:ext cx="405111" cy="259045"/>
    <xdr:sp macro="" textlink="">
      <xdr:nvSpPr>
        <xdr:cNvPr id="559" name="n_2mainValue【学校施設】&#10;有形固定資産減価償却率"/>
        <xdr:cNvSpPr txBox="1"/>
      </xdr:nvSpPr>
      <xdr:spPr>
        <a:xfrm>
          <a:off x="143897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71137</xdr:rowOff>
    </xdr:from>
    <xdr:ext cx="405111" cy="259045"/>
    <xdr:sp macro="" textlink="">
      <xdr:nvSpPr>
        <xdr:cNvPr id="560" name="n_3mainValue【学校施設】&#10;有形固定資産減価償却率"/>
        <xdr:cNvSpPr txBox="1"/>
      </xdr:nvSpPr>
      <xdr:spPr>
        <a:xfrm>
          <a:off x="135007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166387</xdr:rowOff>
    </xdr:from>
    <xdr:ext cx="405111" cy="259045"/>
    <xdr:sp macro="" textlink="">
      <xdr:nvSpPr>
        <xdr:cNvPr id="561" name="n_4mainValue【学校施設】&#10;有形固定資産減価償却率"/>
        <xdr:cNvSpPr txBox="1"/>
      </xdr:nvSpPr>
      <xdr:spPr>
        <a:xfrm>
          <a:off x="12611744"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156972</xdr:rowOff>
    </xdr:from>
    <xdr:to>
      <xdr:col>116</xdr:col>
      <xdr:colOff>62864</xdr:colOff>
      <xdr:row>62</xdr:row>
      <xdr:rowOff>130302</xdr:rowOff>
    </xdr:to>
    <xdr:cxnSp macro="">
      <xdr:nvCxnSpPr>
        <xdr:cNvPr id="586" name="直線コネクタ 585"/>
        <xdr:cNvCxnSpPr/>
      </xdr:nvCxnSpPr>
      <xdr:spPr>
        <a:xfrm flipV="1">
          <a:off x="22160864" y="9586722"/>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134129</xdr:rowOff>
    </xdr:from>
    <xdr:ext cx="469744" cy="259045"/>
    <xdr:sp macro="" textlink="">
      <xdr:nvSpPr>
        <xdr:cNvPr id="587" name="【学校施設】&#10;一人当たり面積最小値テキスト"/>
        <xdr:cNvSpPr txBox="1"/>
      </xdr:nvSpPr>
      <xdr:spPr>
        <a:xfrm>
          <a:off x="22199600" y="1076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130302</xdr:rowOff>
    </xdr:from>
    <xdr:to>
      <xdr:col>116</xdr:col>
      <xdr:colOff>152400</xdr:colOff>
      <xdr:row>62</xdr:row>
      <xdr:rowOff>130302</xdr:rowOff>
    </xdr:to>
    <xdr:cxnSp macro="">
      <xdr:nvCxnSpPr>
        <xdr:cNvPr id="588" name="直線コネクタ 587"/>
        <xdr:cNvCxnSpPr/>
      </xdr:nvCxnSpPr>
      <xdr:spPr>
        <a:xfrm>
          <a:off x="22072600" y="1076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103649</xdr:rowOff>
    </xdr:from>
    <xdr:ext cx="469744" cy="259045"/>
    <xdr:sp macro="" textlink="">
      <xdr:nvSpPr>
        <xdr:cNvPr id="589" name="【学校施設】&#10;一人当たり面積最大値テキスト"/>
        <xdr:cNvSpPr txBox="1"/>
      </xdr:nvSpPr>
      <xdr:spPr>
        <a:xfrm>
          <a:off x="22199600" y="936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156972</xdr:rowOff>
    </xdr:from>
    <xdr:to>
      <xdr:col>116</xdr:col>
      <xdr:colOff>152400</xdr:colOff>
      <xdr:row>55</xdr:row>
      <xdr:rowOff>156972</xdr:rowOff>
    </xdr:to>
    <xdr:cxnSp macro="">
      <xdr:nvCxnSpPr>
        <xdr:cNvPr id="590" name="直線コネクタ 589"/>
        <xdr:cNvCxnSpPr/>
      </xdr:nvCxnSpPr>
      <xdr:spPr>
        <a:xfrm>
          <a:off x="22072600" y="958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24655</xdr:rowOff>
    </xdr:from>
    <xdr:ext cx="469744" cy="259045"/>
    <xdr:sp macro="" textlink="">
      <xdr:nvSpPr>
        <xdr:cNvPr id="591" name="【学校施設】&#10;一人当たり面積平均値テキスト"/>
        <xdr:cNvSpPr txBox="1"/>
      </xdr:nvSpPr>
      <xdr:spPr>
        <a:xfrm>
          <a:off x="22199600" y="1014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xdr:rowOff>
    </xdr:from>
    <xdr:to>
      <xdr:col>116</xdr:col>
      <xdr:colOff>114300</xdr:colOff>
      <xdr:row>60</xdr:row>
      <xdr:rowOff>103378</xdr:rowOff>
    </xdr:to>
    <xdr:sp macro="" textlink="">
      <xdr:nvSpPr>
        <xdr:cNvPr id="592" name="フローチャート: 判断 591"/>
        <xdr:cNvSpPr/>
      </xdr:nvSpPr>
      <xdr:spPr>
        <a:xfrm>
          <a:off x="22110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28829</xdr:rowOff>
    </xdr:from>
    <xdr:to>
      <xdr:col>112</xdr:col>
      <xdr:colOff>38100</xdr:colOff>
      <xdr:row>60</xdr:row>
      <xdr:rowOff>130429</xdr:rowOff>
    </xdr:to>
    <xdr:sp macro="" textlink="">
      <xdr:nvSpPr>
        <xdr:cNvPr id="593" name="フローチャート: 判断 592"/>
        <xdr:cNvSpPr/>
      </xdr:nvSpPr>
      <xdr:spPr>
        <a:xfrm>
          <a:off x="21272500" y="1031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121793</xdr:rowOff>
    </xdr:from>
    <xdr:to>
      <xdr:col>107</xdr:col>
      <xdr:colOff>101600</xdr:colOff>
      <xdr:row>61</xdr:row>
      <xdr:rowOff>51943</xdr:rowOff>
    </xdr:to>
    <xdr:sp macro="" textlink="">
      <xdr:nvSpPr>
        <xdr:cNvPr id="594" name="フローチャート: 判断 593"/>
        <xdr:cNvSpPr/>
      </xdr:nvSpPr>
      <xdr:spPr>
        <a:xfrm>
          <a:off x="20383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1397</xdr:rowOff>
    </xdr:from>
    <xdr:to>
      <xdr:col>102</xdr:col>
      <xdr:colOff>165100</xdr:colOff>
      <xdr:row>61</xdr:row>
      <xdr:rowOff>102997</xdr:rowOff>
    </xdr:to>
    <xdr:sp macro="" textlink="">
      <xdr:nvSpPr>
        <xdr:cNvPr id="595" name="フローチャート: 判断 594"/>
        <xdr:cNvSpPr/>
      </xdr:nvSpPr>
      <xdr:spPr>
        <a:xfrm>
          <a:off x="19494500" y="104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32639</xdr:rowOff>
    </xdr:from>
    <xdr:to>
      <xdr:col>98</xdr:col>
      <xdr:colOff>38100</xdr:colOff>
      <xdr:row>61</xdr:row>
      <xdr:rowOff>134239</xdr:rowOff>
    </xdr:to>
    <xdr:sp macro="" textlink="">
      <xdr:nvSpPr>
        <xdr:cNvPr id="596" name="フローチャート: 判断 595"/>
        <xdr:cNvSpPr/>
      </xdr:nvSpPr>
      <xdr:spPr>
        <a:xfrm>
          <a:off x="18605500" y="1049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79502</xdr:rowOff>
    </xdr:from>
    <xdr:to>
      <xdr:col>116</xdr:col>
      <xdr:colOff>114300</xdr:colOff>
      <xdr:row>63</xdr:row>
      <xdr:rowOff>9652</xdr:rowOff>
    </xdr:to>
    <xdr:sp macro="" textlink="">
      <xdr:nvSpPr>
        <xdr:cNvPr id="602" name="楕円 601"/>
        <xdr:cNvSpPr/>
      </xdr:nvSpPr>
      <xdr:spPr>
        <a:xfrm>
          <a:off x="221107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165879</xdr:rowOff>
    </xdr:from>
    <xdr:ext cx="469744" cy="259045"/>
    <xdr:sp macro="" textlink="">
      <xdr:nvSpPr>
        <xdr:cNvPr id="603" name="【学校施設】&#10;一人当たり面積該当値テキスト"/>
        <xdr:cNvSpPr txBox="1"/>
      </xdr:nvSpPr>
      <xdr:spPr>
        <a:xfrm>
          <a:off x="22199600" y="1062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89789</xdr:rowOff>
    </xdr:from>
    <xdr:to>
      <xdr:col>112</xdr:col>
      <xdr:colOff>38100</xdr:colOff>
      <xdr:row>63</xdr:row>
      <xdr:rowOff>19939</xdr:rowOff>
    </xdr:to>
    <xdr:sp macro="" textlink="">
      <xdr:nvSpPr>
        <xdr:cNvPr id="604" name="楕円 603"/>
        <xdr:cNvSpPr/>
      </xdr:nvSpPr>
      <xdr:spPr>
        <a:xfrm>
          <a:off x="21272500" y="107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130302</xdr:rowOff>
    </xdr:from>
    <xdr:to>
      <xdr:col>116</xdr:col>
      <xdr:colOff>63500</xdr:colOff>
      <xdr:row>62</xdr:row>
      <xdr:rowOff>140589</xdr:rowOff>
    </xdr:to>
    <xdr:cxnSp macro="">
      <xdr:nvCxnSpPr>
        <xdr:cNvPr id="605" name="直線コネクタ 604"/>
        <xdr:cNvCxnSpPr/>
      </xdr:nvCxnSpPr>
      <xdr:spPr>
        <a:xfrm flipV="1">
          <a:off x="21323300" y="10760202"/>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99695</xdr:rowOff>
    </xdr:from>
    <xdr:to>
      <xdr:col>107</xdr:col>
      <xdr:colOff>101600</xdr:colOff>
      <xdr:row>63</xdr:row>
      <xdr:rowOff>29845</xdr:rowOff>
    </xdr:to>
    <xdr:sp macro="" textlink="">
      <xdr:nvSpPr>
        <xdr:cNvPr id="606" name="楕円 605"/>
        <xdr:cNvSpPr/>
      </xdr:nvSpPr>
      <xdr:spPr>
        <a:xfrm>
          <a:off x="20383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140589</xdr:rowOff>
    </xdr:from>
    <xdr:to>
      <xdr:col>111</xdr:col>
      <xdr:colOff>177800</xdr:colOff>
      <xdr:row>62</xdr:row>
      <xdr:rowOff>150495</xdr:rowOff>
    </xdr:to>
    <xdr:cxnSp macro="">
      <xdr:nvCxnSpPr>
        <xdr:cNvPr id="607" name="直線コネクタ 606"/>
        <xdr:cNvCxnSpPr/>
      </xdr:nvCxnSpPr>
      <xdr:spPr>
        <a:xfrm flipV="1">
          <a:off x="20434300" y="1077048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111887</xdr:rowOff>
    </xdr:from>
    <xdr:to>
      <xdr:col>102</xdr:col>
      <xdr:colOff>165100</xdr:colOff>
      <xdr:row>63</xdr:row>
      <xdr:rowOff>42037</xdr:rowOff>
    </xdr:to>
    <xdr:sp macro="" textlink="">
      <xdr:nvSpPr>
        <xdr:cNvPr id="608" name="楕円 607"/>
        <xdr:cNvSpPr/>
      </xdr:nvSpPr>
      <xdr:spPr>
        <a:xfrm>
          <a:off x="194945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150495</xdr:rowOff>
    </xdr:from>
    <xdr:to>
      <xdr:col>107</xdr:col>
      <xdr:colOff>50800</xdr:colOff>
      <xdr:row>62</xdr:row>
      <xdr:rowOff>162687</xdr:rowOff>
    </xdr:to>
    <xdr:cxnSp macro="">
      <xdr:nvCxnSpPr>
        <xdr:cNvPr id="609" name="直線コネクタ 608"/>
        <xdr:cNvCxnSpPr/>
      </xdr:nvCxnSpPr>
      <xdr:spPr>
        <a:xfrm flipV="1">
          <a:off x="19545300" y="10780395"/>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116840</xdr:rowOff>
    </xdr:from>
    <xdr:to>
      <xdr:col>98</xdr:col>
      <xdr:colOff>38100</xdr:colOff>
      <xdr:row>63</xdr:row>
      <xdr:rowOff>46990</xdr:rowOff>
    </xdr:to>
    <xdr:sp macro="" textlink="">
      <xdr:nvSpPr>
        <xdr:cNvPr id="610" name="楕円 609"/>
        <xdr:cNvSpPr/>
      </xdr:nvSpPr>
      <xdr:spPr>
        <a:xfrm>
          <a:off x="18605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162687</xdr:rowOff>
    </xdr:from>
    <xdr:to>
      <xdr:col>102</xdr:col>
      <xdr:colOff>114300</xdr:colOff>
      <xdr:row>62</xdr:row>
      <xdr:rowOff>167640</xdr:rowOff>
    </xdr:to>
    <xdr:cxnSp macro="">
      <xdr:nvCxnSpPr>
        <xdr:cNvPr id="611" name="直線コネクタ 610"/>
        <xdr:cNvCxnSpPr/>
      </xdr:nvCxnSpPr>
      <xdr:spPr>
        <a:xfrm flipV="1">
          <a:off x="18656300" y="1079258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146956</xdr:rowOff>
    </xdr:from>
    <xdr:ext cx="469744" cy="259045"/>
    <xdr:sp macro="" textlink="">
      <xdr:nvSpPr>
        <xdr:cNvPr id="612" name="n_1aveValue【学校施設】&#10;一人当たり面積"/>
        <xdr:cNvSpPr txBox="1"/>
      </xdr:nvSpPr>
      <xdr:spPr>
        <a:xfrm>
          <a:off x="21075727" y="1009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68470</xdr:rowOff>
    </xdr:from>
    <xdr:ext cx="469744" cy="259045"/>
    <xdr:sp macro="" textlink="">
      <xdr:nvSpPr>
        <xdr:cNvPr id="613" name="n_2aveValue【学校施設】&#10;一人当たり面積"/>
        <xdr:cNvSpPr txBox="1"/>
      </xdr:nvSpPr>
      <xdr:spPr>
        <a:xfrm>
          <a:off x="20199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119524</xdr:rowOff>
    </xdr:from>
    <xdr:ext cx="469744" cy="259045"/>
    <xdr:sp macro="" textlink="">
      <xdr:nvSpPr>
        <xdr:cNvPr id="614" name="n_3aveValue【学校施設】&#10;一人当たり面積"/>
        <xdr:cNvSpPr txBox="1"/>
      </xdr:nvSpPr>
      <xdr:spPr>
        <a:xfrm>
          <a:off x="19310427" y="102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150766</xdr:rowOff>
    </xdr:from>
    <xdr:ext cx="469744" cy="259045"/>
    <xdr:sp macro="" textlink="">
      <xdr:nvSpPr>
        <xdr:cNvPr id="615" name="n_4aveValue【学校施設】&#10;一人当たり面積"/>
        <xdr:cNvSpPr txBox="1"/>
      </xdr:nvSpPr>
      <xdr:spPr>
        <a:xfrm>
          <a:off x="18421427" y="1026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11066</xdr:rowOff>
    </xdr:from>
    <xdr:ext cx="469744" cy="259045"/>
    <xdr:sp macro="" textlink="">
      <xdr:nvSpPr>
        <xdr:cNvPr id="616" name="n_1mainValue【学校施設】&#10;一人当たり面積"/>
        <xdr:cNvSpPr txBox="1"/>
      </xdr:nvSpPr>
      <xdr:spPr>
        <a:xfrm>
          <a:off x="21075727" y="1081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20972</xdr:rowOff>
    </xdr:from>
    <xdr:ext cx="469744" cy="259045"/>
    <xdr:sp macro="" textlink="">
      <xdr:nvSpPr>
        <xdr:cNvPr id="617" name="n_2mainValue【学校施設】&#10;一人当たり面積"/>
        <xdr:cNvSpPr txBox="1"/>
      </xdr:nvSpPr>
      <xdr:spPr>
        <a:xfrm>
          <a:off x="201994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33164</xdr:rowOff>
    </xdr:from>
    <xdr:ext cx="469744" cy="259045"/>
    <xdr:sp macro="" textlink="">
      <xdr:nvSpPr>
        <xdr:cNvPr id="618" name="n_3mainValue【学校施設】&#10;一人当たり面積"/>
        <xdr:cNvSpPr txBox="1"/>
      </xdr:nvSpPr>
      <xdr:spPr>
        <a:xfrm>
          <a:off x="19310427" y="1083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38117</xdr:rowOff>
    </xdr:from>
    <xdr:ext cx="469744" cy="259045"/>
    <xdr:sp macro="" textlink="">
      <xdr:nvSpPr>
        <xdr:cNvPr id="619" name="n_4mainValue【学校施設】&#10;一人当たり面積"/>
        <xdr:cNvSpPr txBox="1"/>
      </xdr:nvSpPr>
      <xdr:spPr>
        <a:xfrm>
          <a:off x="18421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1" name="直線コネクタ 63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2" name="テキスト ボックス 631"/>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3" name="直線コネクタ 63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4" name="テキスト ボックス 63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5" name="直線コネクタ 63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6" name="テキスト ボックス 63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7" name="直線コネクタ 63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8" name="テキスト ボックス 63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0" name="テキスト ボックス 63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63246</xdr:rowOff>
    </xdr:from>
    <xdr:to>
      <xdr:col>85</xdr:col>
      <xdr:colOff>126364</xdr:colOff>
      <xdr:row>86</xdr:row>
      <xdr:rowOff>17526</xdr:rowOff>
    </xdr:to>
    <xdr:cxnSp macro="">
      <xdr:nvCxnSpPr>
        <xdr:cNvPr id="642" name="直線コネクタ 641"/>
        <xdr:cNvCxnSpPr/>
      </xdr:nvCxnSpPr>
      <xdr:spPr>
        <a:xfrm flipV="1">
          <a:off x="16318864" y="1360779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21353</xdr:rowOff>
    </xdr:from>
    <xdr:ext cx="405111" cy="259045"/>
    <xdr:sp macro="" textlink="">
      <xdr:nvSpPr>
        <xdr:cNvPr id="643" name="【児童館】&#10;有形固定資産減価償却率最小値テキスト"/>
        <xdr:cNvSpPr txBox="1"/>
      </xdr:nvSpPr>
      <xdr:spPr>
        <a:xfrm>
          <a:off x="16357600" y="1476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17526</xdr:rowOff>
    </xdr:from>
    <xdr:to>
      <xdr:col>86</xdr:col>
      <xdr:colOff>25400</xdr:colOff>
      <xdr:row>86</xdr:row>
      <xdr:rowOff>17526</xdr:rowOff>
    </xdr:to>
    <xdr:cxnSp macro="">
      <xdr:nvCxnSpPr>
        <xdr:cNvPr id="644" name="直線コネクタ 643"/>
        <xdr:cNvCxnSpPr/>
      </xdr:nvCxnSpPr>
      <xdr:spPr>
        <a:xfrm>
          <a:off x="16230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9923</xdr:rowOff>
    </xdr:from>
    <xdr:ext cx="405111" cy="259045"/>
    <xdr:sp macro="" textlink="">
      <xdr:nvSpPr>
        <xdr:cNvPr id="645" name="【児童館】&#10;有形固定資産減価償却率最大値テキスト"/>
        <xdr:cNvSpPr txBox="1"/>
      </xdr:nvSpPr>
      <xdr:spPr>
        <a:xfrm>
          <a:off x="16357600" y="13383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63246</xdr:rowOff>
    </xdr:from>
    <xdr:to>
      <xdr:col>86</xdr:col>
      <xdr:colOff>25400</xdr:colOff>
      <xdr:row>79</xdr:row>
      <xdr:rowOff>63246</xdr:rowOff>
    </xdr:to>
    <xdr:cxnSp macro="">
      <xdr:nvCxnSpPr>
        <xdr:cNvPr id="646" name="直線コネクタ 645"/>
        <xdr:cNvCxnSpPr/>
      </xdr:nvCxnSpPr>
      <xdr:spPr>
        <a:xfrm>
          <a:off x="16230600" y="1360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47" name="【児童館】&#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48" name="フローチャート: 判断 647"/>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113030</xdr:rowOff>
    </xdr:from>
    <xdr:to>
      <xdr:col>81</xdr:col>
      <xdr:colOff>101600</xdr:colOff>
      <xdr:row>83</xdr:row>
      <xdr:rowOff>43180</xdr:rowOff>
    </xdr:to>
    <xdr:sp macro="" textlink="">
      <xdr:nvSpPr>
        <xdr:cNvPr id="649" name="フローチャート: 判断 648"/>
        <xdr:cNvSpPr/>
      </xdr:nvSpPr>
      <xdr:spPr>
        <a:xfrm>
          <a:off x="15430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133604</xdr:rowOff>
    </xdr:from>
    <xdr:to>
      <xdr:col>76</xdr:col>
      <xdr:colOff>165100</xdr:colOff>
      <xdr:row>83</xdr:row>
      <xdr:rowOff>63754</xdr:rowOff>
    </xdr:to>
    <xdr:sp macro="" textlink="">
      <xdr:nvSpPr>
        <xdr:cNvPr id="650" name="フローチャート: 判断 649"/>
        <xdr:cNvSpPr/>
      </xdr:nvSpPr>
      <xdr:spPr>
        <a:xfrm>
          <a:off x="145415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165608</xdr:rowOff>
    </xdr:from>
    <xdr:to>
      <xdr:col>72</xdr:col>
      <xdr:colOff>38100</xdr:colOff>
      <xdr:row>83</xdr:row>
      <xdr:rowOff>95758</xdr:rowOff>
    </xdr:to>
    <xdr:sp macro="" textlink="">
      <xdr:nvSpPr>
        <xdr:cNvPr id="651" name="フローチャート: 判断 650"/>
        <xdr:cNvSpPr/>
      </xdr:nvSpPr>
      <xdr:spPr>
        <a:xfrm>
          <a:off x="13652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652" name="フローチャート: 判断 651"/>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108458</xdr:rowOff>
    </xdr:from>
    <xdr:to>
      <xdr:col>85</xdr:col>
      <xdr:colOff>177800</xdr:colOff>
      <xdr:row>83</xdr:row>
      <xdr:rowOff>38608</xdr:rowOff>
    </xdr:to>
    <xdr:sp macro="" textlink="">
      <xdr:nvSpPr>
        <xdr:cNvPr id="658" name="楕円 657"/>
        <xdr:cNvSpPr/>
      </xdr:nvSpPr>
      <xdr:spPr>
        <a:xfrm>
          <a:off x="16268700" y="1416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131335</xdr:rowOff>
    </xdr:from>
    <xdr:ext cx="405111" cy="259045"/>
    <xdr:sp macro="" textlink="">
      <xdr:nvSpPr>
        <xdr:cNvPr id="659" name="【児童館】&#10;有形固定資産減価償却率該当値テキスト"/>
        <xdr:cNvSpPr txBox="1"/>
      </xdr:nvSpPr>
      <xdr:spPr>
        <a:xfrm>
          <a:off x="16357600" y="1401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69596</xdr:rowOff>
    </xdr:from>
    <xdr:to>
      <xdr:col>81</xdr:col>
      <xdr:colOff>101600</xdr:colOff>
      <xdr:row>82</xdr:row>
      <xdr:rowOff>171196</xdr:rowOff>
    </xdr:to>
    <xdr:sp macro="" textlink="">
      <xdr:nvSpPr>
        <xdr:cNvPr id="660" name="楕円 659"/>
        <xdr:cNvSpPr/>
      </xdr:nvSpPr>
      <xdr:spPr>
        <a:xfrm>
          <a:off x="15430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120396</xdr:rowOff>
    </xdr:from>
    <xdr:to>
      <xdr:col>85</xdr:col>
      <xdr:colOff>127000</xdr:colOff>
      <xdr:row>82</xdr:row>
      <xdr:rowOff>159258</xdr:rowOff>
    </xdr:to>
    <xdr:cxnSp macro="">
      <xdr:nvCxnSpPr>
        <xdr:cNvPr id="661" name="直線コネクタ 660"/>
        <xdr:cNvCxnSpPr/>
      </xdr:nvCxnSpPr>
      <xdr:spPr>
        <a:xfrm>
          <a:off x="15481300" y="1417929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35306</xdr:rowOff>
    </xdr:from>
    <xdr:to>
      <xdr:col>76</xdr:col>
      <xdr:colOff>165100</xdr:colOff>
      <xdr:row>82</xdr:row>
      <xdr:rowOff>136906</xdr:rowOff>
    </xdr:to>
    <xdr:sp macro="" textlink="">
      <xdr:nvSpPr>
        <xdr:cNvPr id="662" name="楕円 661"/>
        <xdr:cNvSpPr/>
      </xdr:nvSpPr>
      <xdr:spPr>
        <a:xfrm>
          <a:off x="14541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86106</xdr:rowOff>
    </xdr:from>
    <xdr:to>
      <xdr:col>81</xdr:col>
      <xdr:colOff>50800</xdr:colOff>
      <xdr:row>82</xdr:row>
      <xdr:rowOff>120396</xdr:rowOff>
    </xdr:to>
    <xdr:cxnSp macro="">
      <xdr:nvCxnSpPr>
        <xdr:cNvPr id="663" name="直線コネクタ 662"/>
        <xdr:cNvCxnSpPr/>
      </xdr:nvCxnSpPr>
      <xdr:spPr>
        <a:xfrm>
          <a:off x="14592300" y="141450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163322</xdr:rowOff>
    </xdr:from>
    <xdr:to>
      <xdr:col>72</xdr:col>
      <xdr:colOff>38100</xdr:colOff>
      <xdr:row>82</xdr:row>
      <xdr:rowOff>93472</xdr:rowOff>
    </xdr:to>
    <xdr:sp macro="" textlink="">
      <xdr:nvSpPr>
        <xdr:cNvPr id="664" name="楕円 663"/>
        <xdr:cNvSpPr/>
      </xdr:nvSpPr>
      <xdr:spPr>
        <a:xfrm>
          <a:off x="13652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42672</xdr:rowOff>
    </xdr:from>
    <xdr:to>
      <xdr:col>76</xdr:col>
      <xdr:colOff>114300</xdr:colOff>
      <xdr:row>82</xdr:row>
      <xdr:rowOff>86106</xdr:rowOff>
    </xdr:to>
    <xdr:cxnSp macro="">
      <xdr:nvCxnSpPr>
        <xdr:cNvPr id="665" name="直線コネクタ 664"/>
        <xdr:cNvCxnSpPr/>
      </xdr:nvCxnSpPr>
      <xdr:spPr>
        <a:xfrm>
          <a:off x="13703300" y="141015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117602</xdr:rowOff>
    </xdr:from>
    <xdr:to>
      <xdr:col>67</xdr:col>
      <xdr:colOff>101600</xdr:colOff>
      <xdr:row>82</xdr:row>
      <xdr:rowOff>47752</xdr:rowOff>
    </xdr:to>
    <xdr:sp macro="" textlink="">
      <xdr:nvSpPr>
        <xdr:cNvPr id="666" name="楕円 665"/>
        <xdr:cNvSpPr/>
      </xdr:nvSpPr>
      <xdr:spPr>
        <a:xfrm>
          <a:off x="12763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168402</xdr:rowOff>
    </xdr:from>
    <xdr:to>
      <xdr:col>71</xdr:col>
      <xdr:colOff>177800</xdr:colOff>
      <xdr:row>82</xdr:row>
      <xdr:rowOff>42672</xdr:rowOff>
    </xdr:to>
    <xdr:cxnSp macro="">
      <xdr:nvCxnSpPr>
        <xdr:cNvPr id="667" name="直線コネクタ 666"/>
        <xdr:cNvCxnSpPr/>
      </xdr:nvCxnSpPr>
      <xdr:spPr>
        <a:xfrm>
          <a:off x="12814300" y="140558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34307</xdr:rowOff>
    </xdr:from>
    <xdr:ext cx="405111" cy="259045"/>
    <xdr:sp macro="" textlink="">
      <xdr:nvSpPr>
        <xdr:cNvPr id="668" name="n_1aveValue【児童館】&#10;有形固定資産減価償却率"/>
        <xdr:cNvSpPr txBox="1"/>
      </xdr:nvSpPr>
      <xdr:spPr>
        <a:xfrm>
          <a:off x="15266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54881</xdr:rowOff>
    </xdr:from>
    <xdr:ext cx="405111" cy="259045"/>
    <xdr:sp macro="" textlink="">
      <xdr:nvSpPr>
        <xdr:cNvPr id="669" name="n_2aveValue【児童館】&#10;有形固定資産減価償却率"/>
        <xdr:cNvSpPr txBox="1"/>
      </xdr:nvSpPr>
      <xdr:spPr>
        <a:xfrm>
          <a:off x="14389744" y="1428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86885</xdr:rowOff>
    </xdr:from>
    <xdr:ext cx="405111" cy="259045"/>
    <xdr:sp macro="" textlink="">
      <xdr:nvSpPr>
        <xdr:cNvPr id="670" name="n_3aveValue【児童館】&#10;有形固定資産減価償却率"/>
        <xdr:cNvSpPr txBox="1"/>
      </xdr:nvSpPr>
      <xdr:spPr>
        <a:xfrm>
          <a:off x="13500744"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25164</xdr:rowOff>
    </xdr:from>
    <xdr:ext cx="405111" cy="259045"/>
    <xdr:sp macro="" textlink="">
      <xdr:nvSpPr>
        <xdr:cNvPr id="671" name="n_4aveValue【児童館】&#10;有形固定資産減価償却率"/>
        <xdr:cNvSpPr txBox="1"/>
      </xdr:nvSpPr>
      <xdr:spPr>
        <a:xfrm>
          <a:off x="12611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16273</xdr:rowOff>
    </xdr:from>
    <xdr:ext cx="405111" cy="259045"/>
    <xdr:sp macro="" textlink="">
      <xdr:nvSpPr>
        <xdr:cNvPr id="672" name="n_1mainValue【児童館】&#10;有形固定資産減価償却率"/>
        <xdr:cNvSpPr txBox="1"/>
      </xdr:nvSpPr>
      <xdr:spPr>
        <a:xfrm>
          <a:off x="15266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153433</xdr:rowOff>
    </xdr:from>
    <xdr:ext cx="405111" cy="259045"/>
    <xdr:sp macro="" textlink="">
      <xdr:nvSpPr>
        <xdr:cNvPr id="673" name="n_2mainValue【児童館】&#10;有形固定資産減価償却率"/>
        <xdr:cNvSpPr txBox="1"/>
      </xdr:nvSpPr>
      <xdr:spPr>
        <a:xfrm>
          <a:off x="14389744" y="1386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109999</xdr:rowOff>
    </xdr:from>
    <xdr:ext cx="405111" cy="259045"/>
    <xdr:sp macro="" textlink="">
      <xdr:nvSpPr>
        <xdr:cNvPr id="674" name="n_3mainValue【児童館】&#10;有形固定資産減価償却率"/>
        <xdr:cNvSpPr txBox="1"/>
      </xdr:nvSpPr>
      <xdr:spPr>
        <a:xfrm>
          <a:off x="13500744" y="1382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64279</xdr:rowOff>
    </xdr:from>
    <xdr:ext cx="405111" cy="259045"/>
    <xdr:sp macro="" textlink="">
      <xdr:nvSpPr>
        <xdr:cNvPr id="675" name="n_4mainValue【児童館】&#10;有形固定資産減価償却率"/>
        <xdr:cNvSpPr txBox="1"/>
      </xdr:nvSpPr>
      <xdr:spPr>
        <a:xfrm>
          <a:off x="12611744" y="1378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6" name="直線コネクタ 6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7" name="テキスト ボックス 6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8" name="直線コネクタ 6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9" name="テキスト ボックス 6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0" name="直線コネクタ 6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1" name="テキスト ボックス 6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2" name="直線コネクタ 6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3" name="テキスト ボックス 6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4" name="直線コネクタ 6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5" name="テキスト ボックス 6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85</xdr:row>
      <xdr:rowOff>128015</xdr:rowOff>
    </xdr:from>
    <xdr:to>
      <xdr:col>116</xdr:col>
      <xdr:colOff>62864</xdr:colOff>
      <xdr:row>86</xdr:row>
      <xdr:rowOff>102108</xdr:rowOff>
    </xdr:to>
    <xdr:cxnSp macro="">
      <xdr:nvCxnSpPr>
        <xdr:cNvPr id="699" name="直線コネクタ 698"/>
        <xdr:cNvCxnSpPr/>
      </xdr:nvCxnSpPr>
      <xdr:spPr>
        <a:xfrm flipV="1">
          <a:off x="22160864" y="14701265"/>
          <a:ext cx="0" cy="145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116349</xdr:rowOff>
    </xdr:from>
    <xdr:ext cx="469744" cy="259045"/>
    <xdr:sp macro="" textlink="">
      <xdr:nvSpPr>
        <xdr:cNvPr id="700" name="【児童館】&#10;一人当たり面積最小値テキスト"/>
        <xdr:cNvSpPr txBox="1"/>
      </xdr:nvSpPr>
      <xdr:spPr>
        <a:xfrm>
          <a:off x="22199600" y="1486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102108</xdr:rowOff>
    </xdr:from>
    <xdr:to>
      <xdr:col>116</xdr:col>
      <xdr:colOff>152400</xdr:colOff>
      <xdr:row>86</xdr:row>
      <xdr:rowOff>102108</xdr:rowOff>
    </xdr:to>
    <xdr:cxnSp macro="">
      <xdr:nvCxnSpPr>
        <xdr:cNvPr id="701" name="直線コネクタ 700"/>
        <xdr:cNvCxnSpPr/>
      </xdr:nvCxnSpPr>
      <xdr:spPr>
        <a:xfrm>
          <a:off x="22072600" y="1484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74692</xdr:rowOff>
    </xdr:from>
    <xdr:ext cx="469744" cy="259045"/>
    <xdr:sp macro="" textlink="">
      <xdr:nvSpPr>
        <xdr:cNvPr id="702" name="【児童館】&#10;一人当たり面積最大値テキスト"/>
        <xdr:cNvSpPr txBox="1"/>
      </xdr:nvSpPr>
      <xdr:spPr>
        <a:xfrm>
          <a:off x="22199600" y="1447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128015</xdr:rowOff>
    </xdr:from>
    <xdr:to>
      <xdr:col>116</xdr:col>
      <xdr:colOff>152400</xdr:colOff>
      <xdr:row>85</xdr:row>
      <xdr:rowOff>128015</xdr:rowOff>
    </xdr:to>
    <xdr:cxnSp macro="">
      <xdr:nvCxnSpPr>
        <xdr:cNvPr id="703" name="直線コネクタ 702"/>
        <xdr:cNvCxnSpPr/>
      </xdr:nvCxnSpPr>
      <xdr:spPr>
        <a:xfrm>
          <a:off x="22072600" y="1470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160799</xdr:rowOff>
    </xdr:from>
    <xdr:ext cx="469744" cy="259045"/>
    <xdr:sp macro="" textlink="">
      <xdr:nvSpPr>
        <xdr:cNvPr id="704" name="【児童館】&#10;一人当たり面積平均値テキスト"/>
        <xdr:cNvSpPr txBox="1"/>
      </xdr:nvSpPr>
      <xdr:spPr>
        <a:xfrm>
          <a:off x="22199600" y="147340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10922</xdr:rowOff>
    </xdr:from>
    <xdr:to>
      <xdr:col>116</xdr:col>
      <xdr:colOff>114300</xdr:colOff>
      <xdr:row>86</xdr:row>
      <xdr:rowOff>112522</xdr:rowOff>
    </xdr:to>
    <xdr:sp macro="" textlink="">
      <xdr:nvSpPr>
        <xdr:cNvPr id="705" name="フローチャート: 判断 704"/>
        <xdr:cNvSpPr/>
      </xdr:nvSpPr>
      <xdr:spPr>
        <a:xfrm>
          <a:off x="22110700" y="1475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81787</xdr:rowOff>
    </xdr:from>
    <xdr:to>
      <xdr:col>112</xdr:col>
      <xdr:colOff>38100</xdr:colOff>
      <xdr:row>86</xdr:row>
      <xdr:rowOff>11937</xdr:rowOff>
    </xdr:to>
    <xdr:sp macro="" textlink="">
      <xdr:nvSpPr>
        <xdr:cNvPr id="706" name="フローチャート: 判断 705"/>
        <xdr:cNvSpPr/>
      </xdr:nvSpPr>
      <xdr:spPr>
        <a:xfrm>
          <a:off x="21272500" y="1465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19304</xdr:rowOff>
    </xdr:from>
    <xdr:to>
      <xdr:col>107</xdr:col>
      <xdr:colOff>101600</xdr:colOff>
      <xdr:row>86</xdr:row>
      <xdr:rowOff>120904</xdr:rowOff>
    </xdr:to>
    <xdr:sp macro="" textlink="">
      <xdr:nvSpPr>
        <xdr:cNvPr id="707" name="フローチャート: 判断 706"/>
        <xdr:cNvSpPr/>
      </xdr:nvSpPr>
      <xdr:spPr>
        <a:xfrm>
          <a:off x="20383500" y="1476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24637</xdr:rowOff>
    </xdr:from>
    <xdr:to>
      <xdr:col>102</xdr:col>
      <xdr:colOff>165100</xdr:colOff>
      <xdr:row>86</xdr:row>
      <xdr:rowOff>126237</xdr:rowOff>
    </xdr:to>
    <xdr:sp macro="" textlink="">
      <xdr:nvSpPr>
        <xdr:cNvPr id="708" name="フローチャート: 判断 707"/>
        <xdr:cNvSpPr/>
      </xdr:nvSpPr>
      <xdr:spPr>
        <a:xfrm>
          <a:off x="19494500" y="1476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23113</xdr:rowOff>
    </xdr:from>
    <xdr:to>
      <xdr:col>98</xdr:col>
      <xdr:colOff>38100</xdr:colOff>
      <xdr:row>86</xdr:row>
      <xdr:rowOff>124713</xdr:rowOff>
    </xdr:to>
    <xdr:sp macro="" textlink="">
      <xdr:nvSpPr>
        <xdr:cNvPr id="709" name="フローチャート: 判断 708"/>
        <xdr:cNvSpPr/>
      </xdr:nvSpPr>
      <xdr:spPr>
        <a:xfrm>
          <a:off x="18605500" y="147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77215</xdr:rowOff>
    </xdr:from>
    <xdr:to>
      <xdr:col>116</xdr:col>
      <xdr:colOff>114300</xdr:colOff>
      <xdr:row>86</xdr:row>
      <xdr:rowOff>7365</xdr:rowOff>
    </xdr:to>
    <xdr:sp macro="" textlink="">
      <xdr:nvSpPr>
        <xdr:cNvPr id="715" name="楕円 714"/>
        <xdr:cNvSpPr/>
      </xdr:nvSpPr>
      <xdr:spPr>
        <a:xfrm>
          <a:off x="22110700" y="146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30242</xdr:rowOff>
    </xdr:from>
    <xdr:ext cx="469744" cy="259045"/>
    <xdr:sp macro="" textlink="">
      <xdr:nvSpPr>
        <xdr:cNvPr id="716" name="【児童館】&#10;一人当たり面積該当値テキスト"/>
        <xdr:cNvSpPr txBox="1"/>
      </xdr:nvSpPr>
      <xdr:spPr>
        <a:xfrm>
          <a:off x="22199600" y="1460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116078</xdr:rowOff>
    </xdr:from>
    <xdr:to>
      <xdr:col>112</xdr:col>
      <xdr:colOff>38100</xdr:colOff>
      <xdr:row>79</xdr:row>
      <xdr:rowOff>46228</xdr:rowOff>
    </xdr:to>
    <xdr:sp macro="" textlink="">
      <xdr:nvSpPr>
        <xdr:cNvPr id="717" name="楕円 716"/>
        <xdr:cNvSpPr/>
      </xdr:nvSpPr>
      <xdr:spPr>
        <a:xfrm>
          <a:off x="21272500" y="134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166878</xdr:rowOff>
    </xdr:from>
    <xdr:to>
      <xdr:col>116</xdr:col>
      <xdr:colOff>63500</xdr:colOff>
      <xdr:row>85</xdr:row>
      <xdr:rowOff>128015</xdr:rowOff>
    </xdr:to>
    <xdr:cxnSp macro="">
      <xdr:nvCxnSpPr>
        <xdr:cNvPr id="718" name="直線コネクタ 717"/>
        <xdr:cNvCxnSpPr/>
      </xdr:nvCxnSpPr>
      <xdr:spPr>
        <a:xfrm>
          <a:off x="21323300" y="13539978"/>
          <a:ext cx="838200" cy="116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19" name="楕円 718"/>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166878</xdr:rowOff>
    </xdr:from>
    <xdr:to>
      <xdr:col>111</xdr:col>
      <xdr:colOff>177800</xdr:colOff>
      <xdr:row>85</xdr:row>
      <xdr:rowOff>133350</xdr:rowOff>
    </xdr:to>
    <xdr:cxnSp macro="">
      <xdr:nvCxnSpPr>
        <xdr:cNvPr id="720" name="直線コネクタ 719"/>
        <xdr:cNvCxnSpPr/>
      </xdr:nvCxnSpPr>
      <xdr:spPr>
        <a:xfrm flipV="1">
          <a:off x="20434300" y="13539978"/>
          <a:ext cx="889000" cy="116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721" name="楕円 720"/>
        <xdr:cNvSpPr/>
      </xdr:nvSpPr>
      <xdr:spPr>
        <a:xfrm>
          <a:off x="19494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136398</xdr:rowOff>
    </xdr:to>
    <xdr:cxnSp macro="">
      <xdr:nvCxnSpPr>
        <xdr:cNvPr id="722" name="直線コネクタ 721"/>
        <xdr:cNvCxnSpPr/>
      </xdr:nvCxnSpPr>
      <xdr:spPr>
        <a:xfrm flipV="1">
          <a:off x="19545300" y="1470660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87122</xdr:rowOff>
    </xdr:from>
    <xdr:to>
      <xdr:col>98</xdr:col>
      <xdr:colOff>38100</xdr:colOff>
      <xdr:row>86</xdr:row>
      <xdr:rowOff>17272</xdr:rowOff>
    </xdr:to>
    <xdr:sp macro="" textlink="">
      <xdr:nvSpPr>
        <xdr:cNvPr id="723" name="楕円 722"/>
        <xdr:cNvSpPr/>
      </xdr:nvSpPr>
      <xdr:spPr>
        <a:xfrm>
          <a:off x="186055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136398</xdr:rowOff>
    </xdr:from>
    <xdr:to>
      <xdr:col>102</xdr:col>
      <xdr:colOff>114300</xdr:colOff>
      <xdr:row>85</xdr:row>
      <xdr:rowOff>137922</xdr:rowOff>
    </xdr:to>
    <xdr:cxnSp macro="">
      <xdr:nvCxnSpPr>
        <xdr:cNvPr id="724" name="直線コネクタ 723"/>
        <xdr:cNvCxnSpPr/>
      </xdr:nvCxnSpPr>
      <xdr:spPr>
        <a:xfrm flipV="1">
          <a:off x="18656300" y="1470964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3064</xdr:rowOff>
    </xdr:from>
    <xdr:ext cx="469744" cy="259045"/>
    <xdr:sp macro="" textlink="">
      <xdr:nvSpPr>
        <xdr:cNvPr id="725" name="n_1aveValue【児童館】&#10;一人当たり面積"/>
        <xdr:cNvSpPr txBox="1"/>
      </xdr:nvSpPr>
      <xdr:spPr>
        <a:xfrm>
          <a:off x="21075727" y="1474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112031</xdr:rowOff>
    </xdr:from>
    <xdr:ext cx="469744" cy="259045"/>
    <xdr:sp macro="" textlink="">
      <xdr:nvSpPr>
        <xdr:cNvPr id="726" name="n_2aveValue【児童館】&#10;一人当たり面積"/>
        <xdr:cNvSpPr txBox="1"/>
      </xdr:nvSpPr>
      <xdr:spPr>
        <a:xfrm>
          <a:off x="201994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117364</xdr:rowOff>
    </xdr:from>
    <xdr:ext cx="469744" cy="259045"/>
    <xdr:sp macro="" textlink="">
      <xdr:nvSpPr>
        <xdr:cNvPr id="727" name="n_3aveValue【児童館】&#10;一人当たり面積"/>
        <xdr:cNvSpPr txBox="1"/>
      </xdr:nvSpPr>
      <xdr:spPr>
        <a:xfrm>
          <a:off x="19310427"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115840</xdr:rowOff>
    </xdr:from>
    <xdr:ext cx="469744" cy="259045"/>
    <xdr:sp macro="" textlink="">
      <xdr:nvSpPr>
        <xdr:cNvPr id="728" name="n_4aveValue【児童館】&#10;一人当たり面積"/>
        <xdr:cNvSpPr txBox="1"/>
      </xdr:nvSpPr>
      <xdr:spPr>
        <a:xfrm>
          <a:off x="18421427" y="1486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62755</xdr:rowOff>
    </xdr:from>
    <xdr:ext cx="469744" cy="259045"/>
    <xdr:sp macro="" textlink="">
      <xdr:nvSpPr>
        <xdr:cNvPr id="729" name="n_1mainValue【児童館】&#10;一人当たり面積"/>
        <xdr:cNvSpPr txBox="1"/>
      </xdr:nvSpPr>
      <xdr:spPr>
        <a:xfrm>
          <a:off x="21075727" y="1326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730" name="n_2mainValue【児童館】&#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32275</xdr:rowOff>
    </xdr:from>
    <xdr:ext cx="469744" cy="259045"/>
    <xdr:sp macro="" textlink="">
      <xdr:nvSpPr>
        <xdr:cNvPr id="731" name="n_3mainValue【児童館】&#10;一人当たり面積"/>
        <xdr:cNvSpPr txBox="1"/>
      </xdr:nvSpPr>
      <xdr:spPr>
        <a:xfrm>
          <a:off x="19310427" y="1443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33799</xdr:rowOff>
    </xdr:from>
    <xdr:ext cx="469744" cy="259045"/>
    <xdr:sp macro="" textlink="">
      <xdr:nvSpPr>
        <xdr:cNvPr id="732" name="n_4mainValue【児童館】&#10;一人当たり面積"/>
        <xdr:cNvSpPr txBox="1"/>
      </xdr:nvSpPr>
      <xdr:spPr>
        <a:xfrm>
          <a:off x="18421427" y="1443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4" name="直線コネクタ 7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5" name="テキスト ボックス 74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6" name="直線コネクタ 7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7" name="テキスト ボックス 7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8" name="直線コネクタ 7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9" name="テキスト ボックス 7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0" name="直線コネクタ 7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1" name="テキスト ボックス 7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2" name="直線コネクタ 7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3" name="テキスト ボックス 75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5" name="テキスト ボックス 75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108</xdr:row>
      <xdr:rowOff>152400</xdr:rowOff>
    </xdr:to>
    <xdr:cxnSp macro="">
      <xdr:nvCxnSpPr>
        <xdr:cNvPr id="757" name="直線コネクタ 756"/>
        <xdr:cNvCxnSpPr/>
      </xdr:nvCxnSpPr>
      <xdr:spPr>
        <a:xfrm flipV="1">
          <a:off x="16318864" y="1736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9" name="直線コネクタ 75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760" name="【公民館】&#10;有形固定資産減価償却率最大値テキスト"/>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761" name="直線コネクタ 760"/>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146702</xdr:rowOff>
    </xdr:from>
    <xdr:ext cx="405111" cy="259045"/>
    <xdr:sp macro="" textlink="">
      <xdr:nvSpPr>
        <xdr:cNvPr id="762" name="【公民館】&#10;有形固定資産減価償却率平均値テキスト"/>
        <xdr:cNvSpPr txBox="1"/>
      </xdr:nvSpPr>
      <xdr:spPr>
        <a:xfrm>
          <a:off x="16357600" y="1797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168275</xdr:rowOff>
    </xdr:from>
    <xdr:to>
      <xdr:col>85</xdr:col>
      <xdr:colOff>177800</xdr:colOff>
      <xdr:row>105</xdr:row>
      <xdr:rowOff>98425</xdr:rowOff>
    </xdr:to>
    <xdr:sp macro="" textlink="">
      <xdr:nvSpPr>
        <xdr:cNvPr id="763" name="フローチャート: 判断 762"/>
        <xdr:cNvSpPr/>
      </xdr:nvSpPr>
      <xdr:spPr>
        <a:xfrm>
          <a:off x="162687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764" name="フローチャート: 判断 763"/>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765" name="フローチャート: 判断 764"/>
        <xdr:cNvSpPr/>
      </xdr:nvSpPr>
      <xdr:spPr>
        <a:xfrm>
          <a:off x="1454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12064</xdr:rowOff>
    </xdr:from>
    <xdr:to>
      <xdr:col>72</xdr:col>
      <xdr:colOff>38100</xdr:colOff>
      <xdr:row>105</xdr:row>
      <xdr:rowOff>113664</xdr:rowOff>
    </xdr:to>
    <xdr:sp macro="" textlink="">
      <xdr:nvSpPr>
        <xdr:cNvPr id="766" name="フローチャート: 判断 765"/>
        <xdr:cNvSpPr/>
      </xdr:nvSpPr>
      <xdr:spPr>
        <a:xfrm>
          <a:off x="13652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158750</xdr:rowOff>
    </xdr:from>
    <xdr:to>
      <xdr:col>67</xdr:col>
      <xdr:colOff>101600</xdr:colOff>
      <xdr:row>105</xdr:row>
      <xdr:rowOff>88900</xdr:rowOff>
    </xdr:to>
    <xdr:sp macro="" textlink="">
      <xdr:nvSpPr>
        <xdr:cNvPr id="767" name="フローチャート: 判断 766"/>
        <xdr:cNvSpPr/>
      </xdr:nvSpPr>
      <xdr:spPr>
        <a:xfrm>
          <a:off x="12763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120650</xdr:rowOff>
    </xdr:from>
    <xdr:to>
      <xdr:col>85</xdr:col>
      <xdr:colOff>177800</xdr:colOff>
      <xdr:row>103</xdr:row>
      <xdr:rowOff>50800</xdr:rowOff>
    </xdr:to>
    <xdr:sp macro="" textlink="">
      <xdr:nvSpPr>
        <xdr:cNvPr id="773" name="楕円 772"/>
        <xdr:cNvSpPr/>
      </xdr:nvSpPr>
      <xdr:spPr>
        <a:xfrm>
          <a:off x="162687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143527</xdr:rowOff>
    </xdr:from>
    <xdr:ext cx="405111" cy="259045"/>
    <xdr:sp macro="" textlink="">
      <xdr:nvSpPr>
        <xdr:cNvPr id="774" name="【公民館】&#10;有形固定資産減価償却率該当値テキスト"/>
        <xdr:cNvSpPr txBox="1"/>
      </xdr:nvSpPr>
      <xdr:spPr>
        <a:xfrm>
          <a:off x="16357600"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113030</xdr:rowOff>
    </xdr:from>
    <xdr:to>
      <xdr:col>81</xdr:col>
      <xdr:colOff>101600</xdr:colOff>
      <xdr:row>106</xdr:row>
      <xdr:rowOff>43180</xdr:rowOff>
    </xdr:to>
    <xdr:sp macro="" textlink="">
      <xdr:nvSpPr>
        <xdr:cNvPr id="775" name="楕円 774"/>
        <xdr:cNvSpPr/>
      </xdr:nvSpPr>
      <xdr:spPr>
        <a:xfrm>
          <a:off x="1543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0</xdr:rowOff>
    </xdr:from>
    <xdr:to>
      <xdr:col>85</xdr:col>
      <xdr:colOff>127000</xdr:colOff>
      <xdr:row>105</xdr:row>
      <xdr:rowOff>163830</xdr:rowOff>
    </xdr:to>
    <xdr:cxnSp macro="">
      <xdr:nvCxnSpPr>
        <xdr:cNvPr id="776" name="直線コネクタ 775"/>
        <xdr:cNvCxnSpPr/>
      </xdr:nvCxnSpPr>
      <xdr:spPr>
        <a:xfrm flipV="1">
          <a:off x="15481300" y="17659350"/>
          <a:ext cx="8382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34925</xdr:rowOff>
    </xdr:from>
    <xdr:to>
      <xdr:col>76</xdr:col>
      <xdr:colOff>165100</xdr:colOff>
      <xdr:row>102</xdr:row>
      <xdr:rowOff>136525</xdr:rowOff>
    </xdr:to>
    <xdr:sp macro="" textlink="">
      <xdr:nvSpPr>
        <xdr:cNvPr id="777" name="楕円 776"/>
        <xdr:cNvSpPr/>
      </xdr:nvSpPr>
      <xdr:spPr>
        <a:xfrm>
          <a:off x="145415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85725</xdr:rowOff>
    </xdr:from>
    <xdr:to>
      <xdr:col>81</xdr:col>
      <xdr:colOff>50800</xdr:colOff>
      <xdr:row>105</xdr:row>
      <xdr:rowOff>163830</xdr:rowOff>
    </xdr:to>
    <xdr:cxnSp macro="">
      <xdr:nvCxnSpPr>
        <xdr:cNvPr id="778" name="直線コネクタ 777"/>
        <xdr:cNvCxnSpPr/>
      </xdr:nvCxnSpPr>
      <xdr:spPr>
        <a:xfrm>
          <a:off x="14592300" y="17573625"/>
          <a:ext cx="889000" cy="59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164464</xdr:rowOff>
    </xdr:from>
    <xdr:to>
      <xdr:col>72</xdr:col>
      <xdr:colOff>38100</xdr:colOff>
      <xdr:row>102</xdr:row>
      <xdr:rowOff>94614</xdr:rowOff>
    </xdr:to>
    <xdr:sp macro="" textlink="">
      <xdr:nvSpPr>
        <xdr:cNvPr id="779" name="楕円 778"/>
        <xdr:cNvSpPr/>
      </xdr:nvSpPr>
      <xdr:spPr>
        <a:xfrm>
          <a:off x="13652500" y="174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43814</xdr:rowOff>
    </xdr:from>
    <xdr:to>
      <xdr:col>76</xdr:col>
      <xdr:colOff>114300</xdr:colOff>
      <xdr:row>102</xdr:row>
      <xdr:rowOff>85725</xdr:rowOff>
    </xdr:to>
    <xdr:cxnSp macro="">
      <xdr:nvCxnSpPr>
        <xdr:cNvPr id="780" name="直線コネクタ 779"/>
        <xdr:cNvCxnSpPr/>
      </xdr:nvCxnSpPr>
      <xdr:spPr>
        <a:xfrm>
          <a:off x="13703300" y="175317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61595</xdr:rowOff>
    </xdr:from>
    <xdr:to>
      <xdr:col>67</xdr:col>
      <xdr:colOff>101600</xdr:colOff>
      <xdr:row>102</xdr:row>
      <xdr:rowOff>163195</xdr:rowOff>
    </xdr:to>
    <xdr:sp macro="" textlink="">
      <xdr:nvSpPr>
        <xdr:cNvPr id="781" name="楕円 780"/>
        <xdr:cNvSpPr/>
      </xdr:nvSpPr>
      <xdr:spPr>
        <a:xfrm>
          <a:off x="127635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43814</xdr:rowOff>
    </xdr:from>
    <xdr:to>
      <xdr:col>71</xdr:col>
      <xdr:colOff>177800</xdr:colOff>
      <xdr:row>102</xdr:row>
      <xdr:rowOff>112395</xdr:rowOff>
    </xdr:to>
    <xdr:cxnSp macro="">
      <xdr:nvCxnSpPr>
        <xdr:cNvPr id="782" name="直線コネクタ 781"/>
        <xdr:cNvCxnSpPr/>
      </xdr:nvCxnSpPr>
      <xdr:spPr>
        <a:xfrm flipV="1">
          <a:off x="12814300" y="1753171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783" name="n_1aveValue【公民館】&#10;有形固定資産減価償却率"/>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137177</xdr:rowOff>
    </xdr:from>
    <xdr:ext cx="405111" cy="259045"/>
    <xdr:sp macro="" textlink="">
      <xdr:nvSpPr>
        <xdr:cNvPr id="784" name="n_2aveValue【公民館】&#10;有形固定資産減価償却率"/>
        <xdr:cNvSpPr txBox="1"/>
      </xdr:nvSpPr>
      <xdr:spPr>
        <a:xfrm>
          <a:off x="14389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104791</xdr:rowOff>
    </xdr:from>
    <xdr:ext cx="405111" cy="259045"/>
    <xdr:sp macro="" textlink="">
      <xdr:nvSpPr>
        <xdr:cNvPr id="785" name="n_3aveValue【公民館】&#10;有形固定資産減価償却率"/>
        <xdr:cNvSpPr txBox="1"/>
      </xdr:nvSpPr>
      <xdr:spPr>
        <a:xfrm>
          <a:off x="13500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80027</xdr:rowOff>
    </xdr:from>
    <xdr:ext cx="405111" cy="259045"/>
    <xdr:sp macro="" textlink="">
      <xdr:nvSpPr>
        <xdr:cNvPr id="786" name="n_4aveValue【公民館】&#10;有形固定資産減価償却率"/>
        <xdr:cNvSpPr txBox="1"/>
      </xdr:nvSpPr>
      <xdr:spPr>
        <a:xfrm>
          <a:off x="12611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34307</xdr:rowOff>
    </xdr:from>
    <xdr:ext cx="405111" cy="259045"/>
    <xdr:sp macro="" textlink="">
      <xdr:nvSpPr>
        <xdr:cNvPr id="787" name="n_1mainValue【公民館】&#10;有形固定資産減価償却率"/>
        <xdr:cNvSpPr txBox="1"/>
      </xdr:nvSpPr>
      <xdr:spPr>
        <a:xfrm>
          <a:off x="152660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153052</xdr:rowOff>
    </xdr:from>
    <xdr:ext cx="405111" cy="259045"/>
    <xdr:sp macro="" textlink="">
      <xdr:nvSpPr>
        <xdr:cNvPr id="788" name="n_2mainValue【公民館】&#10;有形固定資産減価償却率"/>
        <xdr:cNvSpPr txBox="1"/>
      </xdr:nvSpPr>
      <xdr:spPr>
        <a:xfrm>
          <a:off x="1438974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111141</xdr:rowOff>
    </xdr:from>
    <xdr:ext cx="405111" cy="259045"/>
    <xdr:sp macro="" textlink="">
      <xdr:nvSpPr>
        <xdr:cNvPr id="789" name="n_3mainValue【公民館】&#10;有形固定資産減価償却率"/>
        <xdr:cNvSpPr txBox="1"/>
      </xdr:nvSpPr>
      <xdr:spPr>
        <a:xfrm>
          <a:off x="13500744" y="172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8272</xdr:rowOff>
    </xdr:from>
    <xdr:ext cx="405111" cy="259045"/>
    <xdr:sp macro="" textlink="">
      <xdr:nvSpPr>
        <xdr:cNvPr id="790" name="n_4mainValue【公民館】&#10;有形固定資産減価償却率"/>
        <xdr:cNvSpPr txBox="1"/>
      </xdr:nvSpPr>
      <xdr:spPr>
        <a:xfrm>
          <a:off x="12611744"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1" name="直線コネクタ 8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2" name="テキスト ボックス 8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3" name="直線コネクタ 8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4" name="テキスト ボックス 8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6" name="テキスト ボックス 8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7" name="直線コネクタ 8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8" name="テキスト ボックス 8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9" name="直線コネクタ 8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0" name="テキスト ボックス 8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15239</xdr:rowOff>
    </xdr:from>
    <xdr:to>
      <xdr:col>116</xdr:col>
      <xdr:colOff>62864</xdr:colOff>
      <xdr:row>107</xdr:row>
      <xdr:rowOff>76200</xdr:rowOff>
    </xdr:to>
    <xdr:cxnSp macro="">
      <xdr:nvCxnSpPr>
        <xdr:cNvPr id="814" name="直線コネクタ 813"/>
        <xdr:cNvCxnSpPr/>
      </xdr:nvCxnSpPr>
      <xdr:spPr>
        <a:xfrm flipV="1">
          <a:off x="22160864" y="17331689"/>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815" name="【公民館】&#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816" name="直線コネクタ 815"/>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133366</xdr:rowOff>
    </xdr:from>
    <xdr:ext cx="469744" cy="259045"/>
    <xdr:sp macro="" textlink="">
      <xdr:nvSpPr>
        <xdr:cNvPr id="817" name="【公民館】&#10;一人当たり面積最大値テキスト"/>
        <xdr:cNvSpPr txBox="1"/>
      </xdr:nvSpPr>
      <xdr:spPr>
        <a:xfrm>
          <a:off x="22199600" y="1710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15239</xdr:rowOff>
    </xdr:from>
    <xdr:to>
      <xdr:col>116</xdr:col>
      <xdr:colOff>152400</xdr:colOff>
      <xdr:row>101</xdr:row>
      <xdr:rowOff>15239</xdr:rowOff>
    </xdr:to>
    <xdr:cxnSp macro="">
      <xdr:nvCxnSpPr>
        <xdr:cNvPr id="818" name="直線コネクタ 817"/>
        <xdr:cNvCxnSpPr/>
      </xdr:nvCxnSpPr>
      <xdr:spPr>
        <a:xfrm>
          <a:off x="22072600" y="1733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112413</xdr:rowOff>
    </xdr:from>
    <xdr:ext cx="469744" cy="259045"/>
    <xdr:sp macro="" textlink="">
      <xdr:nvSpPr>
        <xdr:cNvPr id="819" name="【公民館】&#10;一人当たり面積平均値テキスト"/>
        <xdr:cNvSpPr txBox="1"/>
      </xdr:nvSpPr>
      <xdr:spPr>
        <a:xfrm>
          <a:off x="22199600" y="17943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133986</xdr:rowOff>
    </xdr:from>
    <xdr:to>
      <xdr:col>116</xdr:col>
      <xdr:colOff>114300</xdr:colOff>
      <xdr:row>105</xdr:row>
      <xdr:rowOff>64136</xdr:rowOff>
    </xdr:to>
    <xdr:sp macro="" textlink="">
      <xdr:nvSpPr>
        <xdr:cNvPr id="820" name="フローチャート: 判断 819"/>
        <xdr:cNvSpPr/>
      </xdr:nvSpPr>
      <xdr:spPr>
        <a:xfrm>
          <a:off x="221107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147320</xdr:rowOff>
    </xdr:from>
    <xdr:to>
      <xdr:col>112</xdr:col>
      <xdr:colOff>38100</xdr:colOff>
      <xdr:row>106</xdr:row>
      <xdr:rowOff>77470</xdr:rowOff>
    </xdr:to>
    <xdr:sp macro="" textlink="">
      <xdr:nvSpPr>
        <xdr:cNvPr id="821" name="フローチャート: 判断 820"/>
        <xdr:cNvSpPr/>
      </xdr:nvSpPr>
      <xdr:spPr>
        <a:xfrm>
          <a:off x="21272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92075</xdr:rowOff>
    </xdr:from>
    <xdr:to>
      <xdr:col>107</xdr:col>
      <xdr:colOff>101600</xdr:colOff>
      <xdr:row>106</xdr:row>
      <xdr:rowOff>22225</xdr:rowOff>
    </xdr:to>
    <xdr:sp macro="" textlink="">
      <xdr:nvSpPr>
        <xdr:cNvPr id="822" name="フローチャート: 判断 821"/>
        <xdr:cNvSpPr/>
      </xdr:nvSpPr>
      <xdr:spPr>
        <a:xfrm>
          <a:off x="20383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57786</xdr:rowOff>
    </xdr:from>
    <xdr:to>
      <xdr:col>102</xdr:col>
      <xdr:colOff>165100</xdr:colOff>
      <xdr:row>105</xdr:row>
      <xdr:rowOff>159386</xdr:rowOff>
    </xdr:to>
    <xdr:sp macro="" textlink="">
      <xdr:nvSpPr>
        <xdr:cNvPr id="823" name="フローチャート: 判断 822"/>
        <xdr:cNvSpPr/>
      </xdr:nvSpPr>
      <xdr:spPr>
        <a:xfrm>
          <a:off x="19494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4" name="フローチャート: 判断 823"/>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59689</xdr:rowOff>
    </xdr:from>
    <xdr:to>
      <xdr:col>116</xdr:col>
      <xdr:colOff>114300</xdr:colOff>
      <xdr:row>103</xdr:row>
      <xdr:rowOff>161289</xdr:rowOff>
    </xdr:to>
    <xdr:sp macro="" textlink="">
      <xdr:nvSpPr>
        <xdr:cNvPr id="830" name="楕円 829"/>
        <xdr:cNvSpPr/>
      </xdr:nvSpPr>
      <xdr:spPr>
        <a:xfrm>
          <a:off x="22110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82566</xdr:rowOff>
    </xdr:from>
    <xdr:ext cx="469744" cy="259045"/>
    <xdr:sp macro="" textlink="">
      <xdr:nvSpPr>
        <xdr:cNvPr id="831" name="【公民館】&#10;一人当たり面積該当値テキスト"/>
        <xdr:cNvSpPr txBox="1"/>
      </xdr:nvSpPr>
      <xdr:spPr>
        <a:xfrm>
          <a:off x="22199600"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57786</xdr:rowOff>
    </xdr:from>
    <xdr:to>
      <xdr:col>112</xdr:col>
      <xdr:colOff>38100</xdr:colOff>
      <xdr:row>106</xdr:row>
      <xdr:rowOff>159386</xdr:rowOff>
    </xdr:to>
    <xdr:sp macro="" textlink="">
      <xdr:nvSpPr>
        <xdr:cNvPr id="832" name="楕円 831"/>
        <xdr:cNvSpPr/>
      </xdr:nvSpPr>
      <xdr:spPr>
        <a:xfrm>
          <a:off x="21272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110489</xdr:rowOff>
    </xdr:from>
    <xdr:to>
      <xdr:col>116</xdr:col>
      <xdr:colOff>63500</xdr:colOff>
      <xdr:row>106</xdr:row>
      <xdr:rowOff>108586</xdr:rowOff>
    </xdr:to>
    <xdr:cxnSp macro="">
      <xdr:nvCxnSpPr>
        <xdr:cNvPr id="833" name="直線コネクタ 832"/>
        <xdr:cNvCxnSpPr/>
      </xdr:nvCxnSpPr>
      <xdr:spPr>
        <a:xfrm flipV="1">
          <a:off x="21323300" y="17769839"/>
          <a:ext cx="838200" cy="5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86361</xdr:rowOff>
    </xdr:from>
    <xdr:to>
      <xdr:col>107</xdr:col>
      <xdr:colOff>101600</xdr:colOff>
      <xdr:row>104</xdr:row>
      <xdr:rowOff>16511</xdr:rowOff>
    </xdr:to>
    <xdr:sp macro="" textlink="">
      <xdr:nvSpPr>
        <xdr:cNvPr id="834" name="楕円 833"/>
        <xdr:cNvSpPr/>
      </xdr:nvSpPr>
      <xdr:spPr>
        <a:xfrm>
          <a:off x="20383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137161</xdr:rowOff>
    </xdr:from>
    <xdr:to>
      <xdr:col>111</xdr:col>
      <xdr:colOff>177800</xdr:colOff>
      <xdr:row>106</xdr:row>
      <xdr:rowOff>108586</xdr:rowOff>
    </xdr:to>
    <xdr:cxnSp macro="">
      <xdr:nvCxnSpPr>
        <xdr:cNvPr id="835" name="直線コネクタ 834"/>
        <xdr:cNvCxnSpPr/>
      </xdr:nvCxnSpPr>
      <xdr:spPr>
        <a:xfrm>
          <a:off x="20434300" y="17796511"/>
          <a:ext cx="889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103505</xdr:rowOff>
    </xdr:from>
    <xdr:to>
      <xdr:col>102</xdr:col>
      <xdr:colOff>165100</xdr:colOff>
      <xdr:row>104</xdr:row>
      <xdr:rowOff>33655</xdr:rowOff>
    </xdr:to>
    <xdr:sp macro="" textlink="">
      <xdr:nvSpPr>
        <xdr:cNvPr id="836" name="楕円 835"/>
        <xdr:cNvSpPr/>
      </xdr:nvSpPr>
      <xdr:spPr>
        <a:xfrm>
          <a:off x="19494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137161</xdr:rowOff>
    </xdr:from>
    <xdr:to>
      <xdr:col>107</xdr:col>
      <xdr:colOff>50800</xdr:colOff>
      <xdr:row>103</xdr:row>
      <xdr:rowOff>154305</xdr:rowOff>
    </xdr:to>
    <xdr:cxnSp macro="">
      <xdr:nvCxnSpPr>
        <xdr:cNvPr id="837" name="直線コネクタ 836"/>
        <xdr:cNvCxnSpPr/>
      </xdr:nvCxnSpPr>
      <xdr:spPr>
        <a:xfrm flipV="1">
          <a:off x="19545300" y="177965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74930</xdr:rowOff>
    </xdr:from>
    <xdr:to>
      <xdr:col>98</xdr:col>
      <xdr:colOff>38100</xdr:colOff>
      <xdr:row>105</xdr:row>
      <xdr:rowOff>5080</xdr:rowOff>
    </xdr:to>
    <xdr:sp macro="" textlink="">
      <xdr:nvSpPr>
        <xdr:cNvPr id="838" name="楕円 837"/>
        <xdr:cNvSpPr/>
      </xdr:nvSpPr>
      <xdr:spPr>
        <a:xfrm>
          <a:off x="18605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154305</xdr:rowOff>
    </xdr:from>
    <xdr:to>
      <xdr:col>102</xdr:col>
      <xdr:colOff>114300</xdr:colOff>
      <xdr:row>104</xdr:row>
      <xdr:rowOff>125730</xdr:rowOff>
    </xdr:to>
    <xdr:cxnSp macro="">
      <xdr:nvCxnSpPr>
        <xdr:cNvPr id="839" name="直線コネクタ 838"/>
        <xdr:cNvCxnSpPr/>
      </xdr:nvCxnSpPr>
      <xdr:spPr>
        <a:xfrm flipV="1">
          <a:off x="18656300" y="1781365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93997</xdr:rowOff>
    </xdr:from>
    <xdr:ext cx="469744" cy="259045"/>
    <xdr:sp macro="" textlink="">
      <xdr:nvSpPr>
        <xdr:cNvPr id="840" name="n_1aveValue【公民館】&#10;一人当たり面積"/>
        <xdr:cNvSpPr txBox="1"/>
      </xdr:nvSpPr>
      <xdr:spPr>
        <a:xfrm>
          <a:off x="210757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13352</xdr:rowOff>
    </xdr:from>
    <xdr:ext cx="469744" cy="259045"/>
    <xdr:sp macro="" textlink="">
      <xdr:nvSpPr>
        <xdr:cNvPr id="841" name="n_2aveValue【公民館】&#10;一人当たり面積"/>
        <xdr:cNvSpPr txBox="1"/>
      </xdr:nvSpPr>
      <xdr:spPr>
        <a:xfrm>
          <a:off x="20199427" y="1818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150513</xdr:rowOff>
    </xdr:from>
    <xdr:ext cx="469744" cy="259045"/>
    <xdr:sp macro="" textlink="">
      <xdr:nvSpPr>
        <xdr:cNvPr id="842" name="n_3aveValue【公民館】&#10;一人当たり面積"/>
        <xdr:cNvSpPr txBox="1"/>
      </xdr:nvSpPr>
      <xdr:spPr>
        <a:xfrm>
          <a:off x="19310427" y="1815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43" name="n_4aveValue【公民館】&#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150513</xdr:rowOff>
    </xdr:from>
    <xdr:ext cx="469744" cy="259045"/>
    <xdr:sp macro="" textlink="">
      <xdr:nvSpPr>
        <xdr:cNvPr id="844" name="n_1mainValue【公民館】&#10;一人当たり面積"/>
        <xdr:cNvSpPr txBox="1"/>
      </xdr:nvSpPr>
      <xdr:spPr>
        <a:xfrm>
          <a:off x="21075727" y="183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33038</xdr:rowOff>
    </xdr:from>
    <xdr:ext cx="469744" cy="259045"/>
    <xdr:sp macro="" textlink="">
      <xdr:nvSpPr>
        <xdr:cNvPr id="845" name="n_2mainValue【公民館】&#10;一人当たり面積"/>
        <xdr:cNvSpPr txBox="1"/>
      </xdr:nvSpPr>
      <xdr:spPr>
        <a:xfrm>
          <a:off x="20199427" y="1752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50182</xdr:rowOff>
    </xdr:from>
    <xdr:ext cx="469744" cy="259045"/>
    <xdr:sp macro="" textlink="">
      <xdr:nvSpPr>
        <xdr:cNvPr id="846" name="n_3mainValue【公民館】&#10;一人当たり面積"/>
        <xdr:cNvSpPr txBox="1"/>
      </xdr:nvSpPr>
      <xdr:spPr>
        <a:xfrm>
          <a:off x="19310427" y="1753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21607</xdr:rowOff>
    </xdr:from>
    <xdr:ext cx="469744" cy="259045"/>
    <xdr:sp macro="" textlink="">
      <xdr:nvSpPr>
        <xdr:cNvPr id="847" name="n_4mainValue【公民館】&#10;一人当たり面積"/>
        <xdr:cNvSpPr txBox="1"/>
      </xdr:nvSpPr>
      <xdr:spPr>
        <a:xfrm>
          <a:off x="18421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道路・橋りょう</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本町が南北に長い地形であることから、多くのインフラを有している。計画的に道路改良を実施しているが有形固定資産減価償却率が類似団体平均を上回っている。今後も予防保全型維持管理により長寿命化を図ることが必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認定こども園・幼稚園・保育所</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幼保一元化を進め、平成２８年に開園したこども園２園を整備したことにより、有形固定資産減価償却率が類似団体平均を下回っている。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学校施設</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小学校において、統合による建替や老朽化に伴う大規模改修工事を行ったことで、有形固定資産減価償却率が類似団体平均を大きく下回っている。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公営住宅</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老朽化の進んだ妙寺団地については建替を行っているため、有形固定資産減価償却率が類似団体平均を下回っている。その他の公営住宅についても、老朽化が進んでいるため、定期的な点検を実施し、予防保全型維持管理及び耐久性の向上等を図る改善を実施することによって、長寿命化を図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児童館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児童館は、平成２８年度に西渋田児童館の建替を行っており、有形固定資産減価償却率は類似団体平均並みとなっているが、その他の児童館は老朽化が進んでいる。利用状況やニーズ等を踏まえ、他の公共施設との複合化・多機能化を検討することが必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公民館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公民館は、四邑公民館、妙寺公民館の改修により、有形固定資産減価償却率が類似団体平均を下回っている。しかし、昭和４０年代から５０年代にかけて整備された施設もあるため適正な維持管理が必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16,137
16,052
151.69
12,203,344
11,811,617
376,064
6,547,393
13,820,078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53340</xdr:rowOff>
    </xdr:from>
    <xdr:to>
      <xdr:col>24</xdr:col>
      <xdr:colOff>62865</xdr:colOff>
      <xdr:row>41</xdr:row>
      <xdr:rowOff>133350</xdr:rowOff>
    </xdr:to>
    <xdr:cxnSp macro="">
      <xdr:nvCxnSpPr>
        <xdr:cNvPr id="55" name="直線コネクタ 54"/>
        <xdr:cNvCxnSpPr/>
      </xdr:nvCxnSpPr>
      <xdr:spPr>
        <a:xfrm flipV="1">
          <a:off x="4634865" y="58826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xdr:rowOff>
    </xdr:from>
    <xdr:ext cx="405111" cy="259045"/>
    <xdr:sp macro="" textlink="">
      <xdr:nvSpPr>
        <xdr:cNvPr id="58" name="【図書館】&#10;有形固定資産減価償却率最大値テキスト"/>
        <xdr:cNvSpPr txBox="1"/>
      </xdr:nvSpPr>
      <xdr:spPr>
        <a:xfrm>
          <a:off x="4673600" y="565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53340</xdr:rowOff>
    </xdr:from>
    <xdr:to>
      <xdr:col>24</xdr:col>
      <xdr:colOff>152400</xdr:colOff>
      <xdr:row>34</xdr:row>
      <xdr:rowOff>53340</xdr:rowOff>
    </xdr:to>
    <xdr:cxnSp macro="">
      <xdr:nvCxnSpPr>
        <xdr:cNvPr id="59" name="直線コネクタ 58"/>
        <xdr:cNvCxnSpPr/>
      </xdr:nvCxnSpPr>
      <xdr:spPr>
        <a:xfrm>
          <a:off x="4546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66565</xdr:rowOff>
    </xdr:from>
    <xdr:ext cx="405111" cy="259045"/>
    <xdr:sp macro="" textlink="">
      <xdr:nvSpPr>
        <xdr:cNvPr id="60" name="【図書館】&#10;有形固定資産減価償却率平均値テキスト"/>
        <xdr:cNvSpPr txBox="1"/>
      </xdr:nvSpPr>
      <xdr:spPr>
        <a:xfrm>
          <a:off x="4673600" y="58958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43688</xdr:rowOff>
    </xdr:from>
    <xdr:to>
      <xdr:col>24</xdr:col>
      <xdr:colOff>114300</xdr:colOff>
      <xdr:row>35</xdr:row>
      <xdr:rowOff>145288</xdr:rowOff>
    </xdr:to>
    <xdr:sp macro="" textlink="">
      <xdr:nvSpPr>
        <xdr:cNvPr id="61" name="フローチャート: 判断 60"/>
        <xdr:cNvSpPr/>
      </xdr:nvSpPr>
      <xdr:spPr>
        <a:xfrm>
          <a:off x="4584700" y="60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36830</xdr:rowOff>
    </xdr:from>
    <xdr:to>
      <xdr:col>20</xdr:col>
      <xdr:colOff>38100</xdr:colOff>
      <xdr:row>35</xdr:row>
      <xdr:rowOff>138430</xdr:rowOff>
    </xdr:to>
    <xdr:sp macro="" textlink="">
      <xdr:nvSpPr>
        <xdr:cNvPr id="62" name="フローチャート: 判断 61"/>
        <xdr:cNvSpPr/>
      </xdr:nvSpPr>
      <xdr:spPr>
        <a:xfrm>
          <a:off x="3746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59690</xdr:rowOff>
    </xdr:from>
    <xdr:to>
      <xdr:col>15</xdr:col>
      <xdr:colOff>101600</xdr:colOff>
      <xdr:row>34</xdr:row>
      <xdr:rowOff>161290</xdr:rowOff>
    </xdr:to>
    <xdr:sp macro="" textlink="">
      <xdr:nvSpPr>
        <xdr:cNvPr id="63" name="フローチャート: 判断 62"/>
        <xdr:cNvSpPr/>
      </xdr:nvSpPr>
      <xdr:spPr>
        <a:xfrm>
          <a:off x="2857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36830</xdr:rowOff>
    </xdr:from>
    <xdr:to>
      <xdr:col>10</xdr:col>
      <xdr:colOff>165100</xdr:colOff>
      <xdr:row>34</xdr:row>
      <xdr:rowOff>138430</xdr:rowOff>
    </xdr:to>
    <xdr:sp macro="" textlink="">
      <xdr:nvSpPr>
        <xdr:cNvPr id="64" name="フローチャート: 判断 63"/>
        <xdr:cNvSpPr/>
      </xdr:nvSpPr>
      <xdr:spPr>
        <a:xfrm>
          <a:off x="1968500" y="586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16256</xdr:rowOff>
    </xdr:from>
    <xdr:to>
      <xdr:col>6</xdr:col>
      <xdr:colOff>38100</xdr:colOff>
      <xdr:row>35</xdr:row>
      <xdr:rowOff>117856</xdr:rowOff>
    </xdr:to>
    <xdr:sp macro="" textlink="">
      <xdr:nvSpPr>
        <xdr:cNvPr id="65" name="フローチャート: 判断 64"/>
        <xdr:cNvSpPr/>
      </xdr:nvSpPr>
      <xdr:spPr>
        <a:xfrm>
          <a:off x="1079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20828</xdr:rowOff>
    </xdr:from>
    <xdr:to>
      <xdr:col>24</xdr:col>
      <xdr:colOff>114300</xdr:colOff>
      <xdr:row>36</xdr:row>
      <xdr:rowOff>122428</xdr:rowOff>
    </xdr:to>
    <xdr:sp macro="" textlink="">
      <xdr:nvSpPr>
        <xdr:cNvPr id="71" name="楕円 70"/>
        <xdr:cNvSpPr/>
      </xdr:nvSpPr>
      <xdr:spPr>
        <a:xfrm>
          <a:off x="4584700" y="61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170705</xdr:rowOff>
    </xdr:from>
    <xdr:ext cx="405111" cy="259045"/>
    <xdr:sp macro="" textlink="">
      <xdr:nvSpPr>
        <xdr:cNvPr id="72" name="【図書館】&#10;有形固定資産減価償却率該当値テキスト"/>
        <xdr:cNvSpPr txBox="1"/>
      </xdr:nvSpPr>
      <xdr:spPr>
        <a:xfrm>
          <a:off x="4673600" y="617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139700</xdr:rowOff>
    </xdr:from>
    <xdr:to>
      <xdr:col>20</xdr:col>
      <xdr:colOff>38100</xdr:colOff>
      <xdr:row>36</xdr:row>
      <xdr:rowOff>69850</xdr:rowOff>
    </xdr:to>
    <xdr:sp macro="" textlink="">
      <xdr:nvSpPr>
        <xdr:cNvPr id="73" name="楕円 72"/>
        <xdr:cNvSpPr/>
      </xdr:nvSpPr>
      <xdr:spPr>
        <a:xfrm>
          <a:off x="3746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19050</xdr:rowOff>
    </xdr:from>
    <xdr:to>
      <xdr:col>24</xdr:col>
      <xdr:colOff>63500</xdr:colOff>
      <xdr:row>36</xdr:row>
      <xdr:rowOff>71628</xdr:rowOff>
    </xdr:to>
    <xdr:cxnSp macro="">
      <xdr:nvCxnSpPr>
        <xdr:cNvPr id="74" name="直線コネクタ 73"/>
        <xdr:cNvCxnSpPr/>
      </xdr:nvCxnSpPr>
      <xdr:spPr>
        <a:xfrm>
          <a:off x="3797300" y="619125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27686</xdr:rowOff>
    </xdr:from>
    <xdr:to>
      <xdr:col>15</xdr:col>
      <xdr:colOff>101600</xdr:colOff>
      <xdr:row>37</xdr:row>
      <xdr:rowOff>129286</xdr:rowOff>
    </xdr:to>
    <xdr:sp macro="" textlink="">
      <xdr:nvSpPr>
        <xdr:cNvPr id="75" name="楕円 74"/>
        <xdr:cNvSpPr/>
      </xdr:nvSpPr>
      <xdr:spPr>
        <a:xfrm>
          <a:off x="2857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19050</xdr:rowOff>
    </xdr:from>
    <xdr:to>
      <xdr:col>19</xdr:col>
      <xdr:colOff>177800</xdr:colOff>
      <xdr:row>37</xdr:row>
      <xdr:rowOff>78486</xdr:rowOff>
    </xdr:to>
    <xdr:cxnSp macro="">
      <xdr:nvCxnSpPr>
        <xdr:cNvPr id="76" name="直線コネクタ 75"/>
        <xdr:cNvCxnSpPr/>
      </xdr:nvCxnSpPr>
      <xdr:spPr>
        <a:xfrm flipV="1">
          <a:off x="2908300" y="6191250"/>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103124</xdr:rowOff>
    </xdr:from>
    <xdr:to>
      <xdr:col>10</xdr:col>
      <xdr:colOff>165100</xdr:colOff>
      <xdr:row>37</xdr:row>
      <xdr:rowOff>33274</xdr:rowOff>
    </xdr:to>
    <xdr:sp macro="" textlink="">
      <xdr:nvSpPr>
        <xdr:cNvPr id="77" name="楕円 76"/>
        <xdr:cNvSpPr/>
      </xdr:nvSpPr>
      <xdr:spPr>
        <a:xfrm>
          <a:off x="1968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153924</xdr:rowOff>
    </xdr:from>
    <xdr:to>
      <xdr:col>15</xdr:col>
      <xdr:colOff>50800</xdr:colOff>
      <xdr:row>37</xdr:row>
      <xdr:rowOff>78486</xdr:rowOff>
    </xdr:to>
    <xdr:cxnSp macro="">
      <xdr:nvCxnSpPr>
        <xdr:cNvPr id="78" name="直線コネクタ 77"/>
        <xdr:cNvCxnSpPr/>
      </xdr:nvCxnSpPr>
      <xdr:spPr>
        <a:xfrm>
          <a:off x="2019300" y="63261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7112</xdr:rowOff>
    </xdr:from>
    <xdr:to>
      <xdr:col>6</xdr:col>
      <xdr:colOff>38100</xdr:colOff>
      <xdr:row>36</xdr:row>
      <xdr:rowOff>108712</xdr:rowOff>
    </xdr:to>
    <xdr:sp macro="" textlink="">
      <xdr:nvSpPr>
        <xdr:cNvPr id="79" name="楕円 78"/>
        <xdr:cNvSpPr/>
      </xdr:nvSpPr>
      <xdr:spPr>
        <a:xfrm>
          <a:off x="10795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57912</xdr:rowOff>
    </xdr:from>
    <xdr:to>
      <xdr:col>10</xdr:col>
      <xdr:colOff>114300</xdr:colOff>
      <xdr:row>36</xdr:row>
      <xdr:rowOff>153924</xdr:rowOff>
    </xdr:to>
    <xdr:cxnSp macro="">
      <xdr:nvCxnSpPr>
        <xdr:cNvPr id="80" name="直線コネクタ 79"/>
        <xdr:cNvCxnSpPr/>
      </xdr:nvCxnSpPr>
      <xdr:spPr>
        <a:xfrm>
          <a:off x="1130300" y="623011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154957</xdr:rowOff>
    </xdr:from>
    <xdr:ext cx="405111" cy="259045"/>
    <xdr:sp macro="" textlink="">
      <xdr:nvSpPr>
        <xdr:cNvPr id="81" name="n_1aveValue【図書館】&#10;有形固定資産減価償却率"/>
        <xdr:cNvSpPr txBox="1"/>
      </xdr:nvSpPr>
      <xdr:spPr>
        <a:xfrm>
          <a:off x="35820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6367</xdr:rowOff>
    </xdr:from>
    <xdr:ext cx="405111" cy="259045"/>
    <xdr:sp macro="" textlink="">
      <xdr:nvSpPr>
        <xdr:cNvPr id="82" name="n_2aveValue【図書館】&#10;有形固定資産減価償却率"/>
        <xdr:cNvSpPr txBox="1"/>
      </xdr:nvSpPr>
      <xdr:spPr>
        <a:xfrm>
          <a:off x="2705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154957</xdr:rowOff>
    </xdr:from>
    <xdr:ext cx="405111" cy="259045"/>
    <xdr:sp macro="" textlink="">
      <xdr:nvSpPr>
        <xdr:cNvPr id="83" name="n_3aveValue【図書館】&#10;有形固定資産減価償却率"/>
        <xdr:cNvSpPr txBox="1"/>
      </xdr:nvSpPr>
      <xdr:spPr>
        <a:xfrm>
          <a:off x="1816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134383</xdr:rowOff>
    </xdr:from>
    <xdr:ext cx="405111" cy="259045"/>
    <xdr:sp macro="" textlink="">
      <xdr:nvSpPr>
        <xdr:cNvPr id="84" name="n_4aveValue【図書館】&#10;有形固定資産減価償却率"/>
        <xdr:cNvSpPr txBox="1"/>
      </xdr:nvSpPr>
      <xdr:spPr>
        <a:xfrm>
          <a:off x="9277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60977</xdr:rowOff>
    </xdr:from>
    <xdr:ext cx="405111" cy="259045"/>
    <xdr:sp macro="" textlink="">
      <xdr:nvSpPr>
        <xdr:cNvPr id="85" name="n_1mainValue【図書館】&#10;有形固定資産減価償却率"/>
        <xdr:cNvSpPr txBox="1"/>
      </xdr:nvSpPr>
      <xdr:spPr>
        <a:xfrm>
          <a:off x="3582044" y="623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120413</xdr:rowOff>
    </xdr:from>
    <xdr:ext cx="405111" cy="259045"/>
    <xdr:sp macro="" textlink="">
      <xdr:nvSpPr>
        <xdr:cNvPr id="86" name="n_2mainValue【図書館】&#10;有形固定資産減価償却率"/>
        <xdr:cNvSpPr txBox="1"/>
      </xdr:nvSpPr>
      <xdr:spPr>
        <a:xfrm>
          <a:off x="2705744"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24401</xdr:rowOff>
    </xdr:from>
    <xdr:ext cx="405111" cy="259045"/>
    <xdr:sp macro="" textlink="">
      <xdr:nvSpPr>
        <xdr:cNvPr id="87" name="n_3mainValue【図書館】&#10;有形固定資産減価償却率"/>
        <xdr:cNvSpPr txBox="1"/>
      </xdr:nvSpPr>
      <xdr:spPr>
        <a:xfrm>
          <a:off x="1816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99839</xdr:rowOff>
    </xdr:from>
    <xdr:ext cx="405111" cy="259045"/>
    <xdr:sp macro="" textlink="">
      <xdr:nvSpPr>
        <xdr:cNvPr id="88" name="n_4mainValue【図書館】&#10;有形固定資産減価償却率"/>
        <xdr:cNvSpPr txBox="1"/>
      </xdr:nvSpPr>
      <xdr:spPr>
        <a:xfrm>
          <a:off x="927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0</xdr:rowOff>
    </xdr:to>
    <xdr:cxnSp macro="">
      <xdr:nvCxnSpPr>
        <xdr:cNvPr id="112" name="直線コネクタ 111"/>
        <xdr:cNvCxnSpPr/>
      </xdr:nvCxnSpPr>
      <xdr:spPr>
        <a:xfrm flipV="1">
          <a:off x="10476865" y="58826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3"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4" name="直線コネクタ 113"/>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5"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6" name="直線コネクタ 115"/>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101617</xdr:rowOff>
    </xdr:from>
    <xdr:ext cx="469744" cy="259045"/>
    <xdr:sp macro="" textlink="">
      <xdr:nvSpPr>
        <xdr:cNvPr id="117" name="【図書館】&#10;一人当たり面積平均値テキスト"/>
        <xdr:cNvSpPr txBox="1"/>
      </xdr:nvSpPr>
      <xdr:spPr>
        <a:xfrm>
          <a:off x="10515600" y="644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78740</xdr:rowOff>
    </xdr:from>
    <xdr:to>
      <xdr:col>55</xdr:col>
      <xdr:colOff>50800</xdr:colOff>
      <xdr:row>39</xdr:row>
      <xdr:rowOff>8890</xdr:rowOff>
    </xdr:to>
    <xdr:sp macro="" textlink="">
      <xdr:nvSpPr>
        <xdr:cNvPr id="118" name="フローチャート: 判断 117"/>
        <xdr:cNvSpPr/>
      </xdr:nvSpPr>
      <xdr:spPr>
        <a:xfrm>
          <a:off x="10426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17780</xdr:rowOff>
    </xdr:from>
    <xdr:to>
      <xdr:col>50</xdr:col>
      <xdr:colOff>165100</xdr:colOff>
      <xdr:row>38</xdr:row>
      <xdr:rowOff>119380</xdr:rowOff>
    </xdr:to>
    <xdr:sp macro="" textlink="">
      <xdr:nvSpPr>
        <xdr:cNvPr id="119" name="フローチャート: 判断 118"/>
        <xdr:cNvSpPr/>
      </xdr:nvSpPr>
      <xdr:spPr>
        <a:xfrm>
          <a:off x="9588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143510</xdr:rowOff>
    </xdr:from>
    <xdr:to>
      <xdr:col>46</xdr:col>
      <xdr:colOff>38100</xdr:colOff>
      <xdr:row>38</xdr:row>
      <xdr:rowOff>73660</xdr:rowOff>
    </xdr:to>
    <xdr:sp macro="" textlink="">
      <xdr:nvSpPr>
        <xdr:cNvPr id="120" name="フローチャート: 判断 119"/>
        <xdr:cNvSpPr/>
      </xdr:nvSpPr>
      <xdr:spPr>
        <a:xfrm>
          <a:off x="8699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166370</xdr:rowOff>
    </xdr:from>
    <xdr:to>
      <xdr:col>41</xdr:col>
      <xdr:colOff>101600</xdr:colOff>
      <xdr:row>38</xdr:row>
      <xdr:rowOff>96520</xdr:rowOff>
    </xdr:to>
    <xdr:sp macro="" textlink="">
      <xdr:nvSpPr>
        <xdr:cNvPr id="121" name="フローチャート: 判断 120"/>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28" name="楕円 127"/>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29" name="【図書館】&#10;一人当たり面積該当値テキスト"/>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0" name="楕円 129"/>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1" name="直線コネクタ 130"/>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135890</xdr:rowOff>
    </xdr:from>
    <xdr:to>
      <xdr:col>46</xdr:col>
      <xdr:colOff>38100</xdr:colOff>
      <xdr:row>42</xdr:row>
      <xdr:rowOff>66040</xdr:rowOff>
    </xdr:to>
    <xdr:sp macro="" textlink="">
      <xdr:nvSpPr>
        <xdr:cNvPr id="132" name="楕円 131"/>
        <xdr:cNvSpPr/>
      </xdr:nvSpPr>
      <xdr:spPr>
        <a:xfrm>
          <a:off x="8699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42</xdr:row>
      <xdr:rowOff>15240</xdr:rowOff>
    </xdr:to>
    <xdr:cxnSp macro="">
      <xdr:nvCxnSpPr>
        <xdr:cNvPr id="133" name="直線コネクタ 132"/>
        <xdr:cNvCxnSpPr/>
      </xdr:nvCxnSpPr>
      <xdr:spPr>
        <a:xfrm flipV="1">
          <a:off x="8750300" y="70104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135890</xdr:rowOff>
    </xdr:from>
    <xdr:to>
      <xdr:col>41</xdr:col>
      <xdr:colOff>101600</xdr:colOff>
      <xdr:row>42</xdr:row>
      <xdr:rowOff>66040</xdr:rowOff>
    </xdr:to>
    <xdr:sp macro="" textlink="">
      <xdr:nvSpPr>
        <xdr:cNvPr id="134" name="楕円 133"/>
        <xdr:cNvSpPr/>
      </xdr:nvSpPr>
      <xdr:spPr>
        <a:xfrm>
          <a:off x="7810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15240</xdr:rowOff>
    </xdr:from>
    <xdr:to>
      <xdr:col>45</xdr:col>
      <xdr:colOff>177800</xdr:colOff>
      <xdr:row>42</xdr:row>
      <xdr:rowOff>15240</xdr:rowOff>
    </xdr:to>
    <xdr:cxnSp macro="">
      <xdr:nvCxnSpPr>
        <xdr:cNvPr id="135" name="直線コネクタ 134"/>
        <xdr:cNvCxnSpPr/>
      </xdr:nvCxnSpPr>
      <xdr:spPr>
        <a:xfrm>
          <a:off x="7861300" y="7216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135890</xdr:rowOff>
    </xdr:from>
    <xdr:to>
      <xdr:col>36</xdr:col>
      <xdr:colOff>165100</xdr:colOff>
      <xdr:row>42</xdr:row>
      <xdr:rowOff>66040</xdr:rowOff>
    </xdr:to>
    <xdr:sp macro="" textlink="">
      <xdr:nvSpPr>
        <xdr:cNvPr id="136" name="楕円 135"/>
        <xdr:cNvSpPr/>
      </xdr:nvSpPr>
      <xdr:spPr>
        <a:xfrm>
          <a:off x="6921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15240</xdr:rowOff>
    </xdr:from>
    <xdr:to>
      <xdr:col>41</xdr:col>
      <xdr:colOff>50800</xdr:colOff>
      <xdr:row>42</xdr:row>
      <xdr:rowOff>15240</xdr:rowOff>
    </xdr:to>
    <xdr:cxnSp macro="">
      <xdr:nvCxnSpPr>
        <xdr:cNvPr id="137" name="直線コネクタ 136"/>
        <xdr:cNvCxnSpPr/>
      </xdr:nvCxnSpPr>
      <xdr:spPr>
        <a:xfrm>
          <a:off x="6972300" y="7216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135907</xdr:rowOff>
    </xdr:from>
    <xdr:ext cx="469744" cy="259045"/>
    <xdr:sp macro="" textlink="">
      <xdr:nvSpPr>
        <xdr:cNvPr id="138" name="n_1aveValue【図書館】&#10;一人当たり面積"/>
        <xdr:cNvSpPr txBox="1"/>
      </xdr:nvSpPr>
      <xdr:spPr>
        <a:xfrm>
          <a:off x="93917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90187</xdr:rowOff>
    </xdr:from>
    <xdr:ext cx="469744" cy="259045"/>
    <xdr:sp macro="" textlink="">
      <xdr:nvSpPr>
        <xdr:cNvPr id="139" name="n_2aveValue【図書館】&#10;一人当たり面積"/>
        <xdr:cNvSpPr txBox="1"/>
      </xdr:nvSpPr>
      <xdr:spPr>
        <a:xfrm>
          <a:off x="8515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113047</xdr:rowOff>
    </xdr:from>
    <xdr:ext cx="469744" cy="259045"/>
    <xdr:sp macro="" textlink="">
      <xdr:nvSpPr>
        <xdr:cNvPr id="140" name="n_3aveValue【図書館】&#10;一人当たり面積"/>
        <xdr:cNvSpPr txBox="1"/>
      </xdr:nvSpPr>
      <xdr:spPr>
        <a:xfrm>
          <a:off x="7626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1"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2"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57167</xdr:rowOff>
    </xdr:from>
    <xdr:ext cx="469744" cy="259045"/>
    <xdr:sp macro="" textlink="">
      <xdr:nvSpPr>
        <xdr:cNvPr id="143" name="n_2mainValue【図書館】&#10;一人当たり面積"/>
        <xdr:cNvSpPr txBox="1"/>
      </xdr:nvSpPr>
      <xdr:spPr>
        <a:xfrm>
          <a:off x="85154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57167</xdr:rowOff>
    </xdr:from>
    <xdr:ext cx="469744" cy="259045"/>
    <xdr:sp macro="" textlink="">
      <xdr:nvSpPr>
        <xdr:cNvPr id="144" name="n_3mainValue【図書館】&#10;一人当たり面積"/>
        <xdr:cNvSpPr txBox="1"/>
      </xdr:nvSpPr>
      <xdr:spPr>
        <a:xfrm>
          <a:off x="76264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57167</xdr:rowOff>
    </xdr:from>
    <xdr:ext cx="469744" cy="259045"/>
    <xdr:sp macro="" textlink="">
      <xdr:nvSpPr>
        <xdr:cNvPr id="145" name="n_4mainValue【図書館】&#10;一人当たり面積"/>
        <xdr:cNvSpPr txBox="1"/>
      </xdr:nvSpPr>
      <xdr:spPr>
        <a:xfrm>
          <a:off x="67374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82296</xdr:rowOff>
    </xdr:from>
    <xdr:to>
      <xdr:col>24</xdr:col>
      <xdr:colOff>62865</xdr:colOff>
      <xdr:row>62</xdr:row>
      <xdr:rowOff>139446</xdr:rowOff>
    </xdr:to>
    <xdr:cxnSp macro="">
      <xdr:nvCxnSpPr>
        <xdr:cNvPr id="168" name="直線コネクタ 167"/>
        <xdr:cNvCxnSpPr/>
      </xdr:nvCxnSpPr>
      <xdr:spPr>
        <a:xfrm flipV="1">
          <a:off x="4634865" y="985494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143273</xdr:rowOff>
    </xdr:from>
    <xdr:ext cx="405111" cy="259045"/>
    <xdr:sp macro="" textlink="">
      <xdr:nvSpPr>
        <xdr:cNvPr id="169" name="【体育館・プール】&#10;有形固定資産減価償却率最小値テキスト"/>
        <xdr:cNvSpPr txBox="1"/>
      </xdr:nvSpPr>
      <xdr:spPr>
        <a:xfrm>
          <a:off x="4673600" y="107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139446</xdr:rowOff>
    </xdr:from>
    <xdr:to>
      <xdr:col>24</xdr:col>
      <xdr:colOff>152400</xdr:colOff>
      <xdr:row>62</xdr:row>
      <xdr:rowOff>139446</xdr:rowOff>
    </xdr:to>
    <xdr:cxnSp macro="">
      <xdr:nvCxnSpPr>
        <xdr:cNvPr id="170" name="直線コネクタ 169"/>
        <xdr:cNvCxnSpPr/>
      </xdr:nvCxnSpPr>
      <xdr:spPr>
        <a:xfrm>
          <a:off x="4546600" y="1076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28973</xdr:rowOff>
    </xdr:from>
    <xdr:ext cx="405111" cy="259045"/>
    <xdr:sp macro="" textlink="">
      <xdr:nvSpPr>
        <xdr:cNvPr id="171" name="【体育館・プール】&#10;有形固定資産減価償却率最大値テキスト"/>
        <xdr:cNvSpPr txBox="1"/>
      </xdr:nvSpPr>
      <xdr:spPr>
        <a:xfrm>
          <a:off x="4673600" y="9630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82296</xdr:rowOff>
    </xdr:from>
    <xdr:to>
      <xdr:col>24</xdr:col>
      <xdr:colOff>152400</xdr:colOff>
      <xdr:row>57</xdr:row>
      <xdr:rowOff>82296</xdr:rowOff>
    </xdr:to>
    <xdr:cxnSp macro="">
      <xdr:nvCxnSpPr>
        <xdr:cNvPr id="172" name="直線コネクタ 171"/>
        <xdr:cNvCxnSpPr/>
      </xdr:nvCxnSpPr>
      <xdr:spPr>
        <a:xfrm>
          <a:off x="4546600" y="985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73931</xdr:rowOff>
    </xdr:from>
    <xdr:ext cx="405111" cy="259045"/>
    <xdr:sp macro="" textlink="">
      <xdr:nvSpPr>
        <xdr:cNvPr id="173" name="【体育館・プール】&#10;有形固定資産減価償却率平均値テキスト"/>
        <xdr:cNvSpPr txBox="1"/>
      </xdr:nvSpPr>
      <xdr:spPr>
        <a:xfrm>
          <a:off x="4673600" y="10189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95504</xdr:rowOff>
    </xdr:from>
    <xdr:to>
      <xdr:col>24</xdr:col>
      <xdr:colOff>114300</xdr:colOff>
      <xdr:row>60</xdr:row>
      <xdr:rowOff>25654</xdr:rowOff>
    </xdr:to>
    <xdr:sp macro="" textlink="">
      <xdr:nvSpPr>
        <xdr:cNvPr id="174" name="フローチャート: 判断 173"/>
        <xdr:cNvSpPr/>
      </xdr:nvSpPr>
      <xdr:spPr>
        <a:xfrm>
          <a:off x="4584700" y="1021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17780</xdr:rowOff>
    </xdr:from>
    <xdr:to>
      <xdr:col>20</xdr:col>
      <xdr:colOff>38100</xdr:colOff>
      <xdr:row>59</xdr:row>
      <xdr:rowOff>119380</xdr:rowOff>
    </xdr:to>
    <xdr:sp macro="" textlink="">
      <xdr:nvSpPr>
        <xdr:cNvPr id="175" name="フローチャート: 判断 174"/>
        <xdr:cNvSpPr/>
      </xdr:nvSpPr>
      <xdr:spPr>
        <a:xfrm>
          <a:off x="3746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22352</xdr:rowOff>
    </xdr:from>
    <xdr:to>
      <xdr:col>15</xdr:col>
      <xdr:colOff>101600</xdr:colOff>
      <xdr:row>59</xdr:row>
      <xdr:rowOff>123952</xdr:rowOff>
    </xdr:to>
    <xdr:sp macro="" textlink="">
      <xdr:nvSpPr>
        <xdr:cNvPr id="176" name="フローチャート: 判断 175"/>
        <xdr:cNvSpPr/>
      </xdr:nvSpPr>
      <xdr:spPr>
        <a:xfrm>
          <a:off x="2857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154940</xdr:rowOff>
    </xdr:from>
    <xdr:to>
      <xdr:col>10</xdr:col>
      <xdr:colOff>165100</xdr:colOff>
      <xdr:row>59</xdr:row>
      <xdr:rowOff>85090</xdr:rowOff>
    </xdr:to>
    <xdr:sp macro="" textlink="">
      <xdr:nvSpPr>
        <xdr:cNvPr id="177" name="フローチャート: 判断 176"/>
        <xdr:cNvSpPr/>
      </xdr:nvSpPr>
      <xdr:spPr>
        <a:xfrm>
          <a:off x="1968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164084</xdr:rowOff>
    </xdr:from>
    <xdr:to>
      <xdr:col>6</xdr:col>
      <xdr:colOff>38100</xdr:colOff>
      <xdr:row>59</xdr:row>
      <xdr:rowOff>94234</xdr:rowOff>
    </xdr:to>
    <xdr:sp macro="" textlink="">
      <xdr:nvSpPr>
        <xdr:cNvPr id="178" name="フローチャート: 判断 177"/>
        <xdr:cNvSpPr/>
      </xdr:nvSpPr>
      <xdr:spPr>
        <a:xfrm>
          <a:off x="1079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31496</xdr:rowOff>
    </xdr:from>
    <xdr:to>
      <xdr:col>24</xdr:col>
      <xdr:colOff>114300</xdr:colOff>
      <xdr:row>57</xdr:row>
      <xdr:rowOff>133096</xdr:rowOff>
    </xdr:to>
    <xdr:sp macro="" textlink="">
      <xdr:nvSpPr>
        <xdr:cNvPr id="184" name="楕円 183"/>
        <xdr:cNvSpPr/>
      </xdr:nvSpPr>
      <xdr:spPr>
        <a:xfrm>
          <a:off x="4584700" y="9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155973</xdr:rowOff>
    </xdr:from>
    <xdr:ext cx="405111" cy="259045"/>
    <xdr:sp macro="" textlink="">
      <xdr:nvSpPr>
        <xdr:cNvPr id="185" name="【体育館・プール】&#10;有形固定資産減価償却率該当値テキスト"/>
        <xdr:cNvSpPr txBox="1"/>
      </xdr:nvSpPr>
      <xdr:spPr>
        <a:xfrm>
          <a:off x="4673600" y="9757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6350</xdr:rowOff>
    </xdr:from>
    <xdr:to>
      <xdr:col>20</xdr:col>
      <xdr:colOff>38100</xdr:colOff>
      <xdr:row>56</xdr:row>
      <xdr:rowOff>107950</xdr:rowOff>
    </xdr:to>
    <xdr:sp macro="" textlink="">
      <xdr:nvSpPr>
        <xdr:cNvPr id="186" name="楕円 185"/>
        <xdr:cNvSpPr/>
      </xdr:nvSpPr>
      <xdr:spPr>
        <a:xfrm>
          <a:off x="3746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57150</xdr:rowOff>
    </xdr:from>
    <xdr:to>
      <xdr:col>24</xdr:col>
      <xdr:colOff>63500</xdr:colOff>
      <xdr:row>57</xdr:row>
      <xdr:rowOff>82296</xdr:rowOff>
    </xdr:to>
    <xdr:cxnSp macro="">
      <xdr:nvCxnSpPr>
        <xdr:cNvPr id="187" name="直線コネクタ 186"/>
        <xdr:cNvCxnSpPr/>
      </xdr:nvCxnSpPr>
      <xdr:spPr>
        <a:xfrm>
          <a:off x="3797300" y="9658350"/>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122936</xdr:rowOff>
    </xdr:from>
    <xdr:to>
      <xdr:col>15</xdr:col>
      <xdr:colOff>101600</xdr:colOff>
      <xdr:row>56</xdr:row>
      <xdr:rowOff>53086</xdr:rowOff>
    </xdr:to>
    <xdr:sp macro="" textlink="">
      <xdr:nvSpPr>
        <xdr:cNvPr id="188" name="楕円 187"/>
        <xdr:cNvSpPr/>
      </xdr:nvSpPr>
      <xdr:spPr>
        <a:xfrm>
          <a:off x="2857500" y="95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2286</xdr:rowOff>
    </xdr:from>
    <xdr:to>
      <xdr:col>19</xdr:col>
      <xdr:colOff>177800</xdr:colOff>
      <xdr:row>56</xdr:row>
      <xdr:rowOff>57150</xdr:rowOff>
    </xdr:to>
    <xdr:cxnSp macro="">
      <xdr:nvCxnSpPr>
        <xdr:cNvPr id="189" name="直線コネクタ 188"/>
        <xdr:cNvCxnSpPr/>
      </xdr:nvCxnSpPr>
      <xdr:spPr>
        <a:xfrm>
          <a:off x="2908300" y="960348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77216</xdr:rowOff>
    </xdr:from>
    <xdr:to>
      <xdr:col>10</xdr:col>
      <xdr:colOff>165100</xdr:colOff>
      <xdr:row>58</xdr:row>
      <xdr:rowOff>7366</xdr:rowOff>
    </xdr:to>
    <xdr:sp macro="" textlink="">
      <xdr:nvSpPr>
        <xdr:cNvPr id="190" name="楕円 189"/>
        <xdr:cNvSpPr/>
      </xdr:nvSpPr>
      <xdr:spPr>
        <a:xfrm>
          <a:off x="1968500" y="98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2286</xdr:rowOff>
    </xdr:from>
    <xdr:to>
      <xdr:col>15</xdr:col>
      <xdr:colOff>50800</xdr:colOff>
      <xdr:row>57</xdr:row>
      <xdr:rowOff>128016</xdr:rowOff>
    </xdr:to>
    <xdr:cxnSp macro="">
      <xdr:nvCxnSpPr>
        <xdr:cNvPr id="191" name="直線コネクタ 190"/>
        <xdr:cNvCxnSpPr/>
      </xdr:nvCxnSpPr>
      <xdr:spPr>
        <a:xfrm flipV="1">
          <a:off x="2019300" y="9603486"/>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29210</xdr:rowOff>
    </xdr:from>
    <xdr:to>
      <xdr:col>6</xdr:col>
      <xdr:colOff>38100</xdr:colOff>
      <xdr:row>57</xdr:row>
      <xdr:rowOff>130810</xdr:rowOff>
    </xdr:to>
    <xdr:sp macro="" textlink="">
      <xdr:nvSpPr>
        <xdr:cNvPr id="192" name="楕円 191"/>
        <xdr:cNvSpPr/>
      </xdr:nvSpPr>
      <xdr:spPr>
        <a:xfrm>
          <a:off x="1079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80010</xdr:rowOff>
    </xdr:from>
    <xdr:to>
      <xdr:col>10</xdr:col>
      <xdr:colOff>114300</xdr:colOff>
      <xdr:row>57</xdr:row>
      <xdr:rowOff>128016</xdr:rowOff>
    </xdr:to>
    <xdr:cxnSp macro="">
      <xdr:nvCxnSpPr>
        <xdr:cNvPr id="193" name="直線コネクタ 192"/>
        <xdr:cNvCxnSpPr/>
      </xdr:nvCxnSpPr>
      <xdr:spPr>
        <a:xfrm>
          <a:off x="1130300" y="985266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110507</xdr:rowOff>
    </xdr:from>
    <xdr:ext cx="405111" cy="259045"/>
    <xdr:sp macro="" textlink="">
      <xdr:nvSpPr>
        <xdr:cNvPr id="194" name="n_1aveValue【体育館・プール】&#10;有形固定資産減価償却率"/>
        <xdr:cNvSpPr txBox="1"/>
      </xdr:nvSpPr>
      <xdr:spPr>
        <a:xfrm>
          <a:off x="3582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115079</xdr:rowOff>
    </xdr:from>
    <xdr:ext cx="405111" cy="259045"/>
    <xdr:sp macro="" textlink="">
      <xdr:nvSpPr>
        <xdr:cNvPr id="195" name="n_2aveValue【体育館・プール】&#10;有形固定資産減価償却率"/>
        <xdr:cNvSpPr txBox="1"/>
      </xdr:nvSpPr>
      <xdr:spPr>
        <a:xfrm>
          <a:off x="27057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76217</xdr:rowOff>
    </xdr:from>
    <xdr:ext cx="405111" cy="259045"/>
    <xdr:sp macro="" textlink="">
      <xdr:nvSpPr>
        <xdr:cNvPr id="196" name="n_3aveValue【体育館・プール】&#10;有形固定資産減価償却率"/>
        <xdr:cNvSpPr txBox="1"/>
      </xdr:nvSpPr>
      <xdr:spPr>
        <a:xfrm>
          <a:off x="1816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85361</xdr:rowOff>
    </xdr:from>
    <xdr:ext cx="405111" cy="259045"/>
    <xdr:sp macro="" textlink="">
      <xdr:nvSpPr>
        <xdr:cNvPr id="197" name="n_4aveValue【体育館・プール】&#10;有形固定資産減価償却率"/>
        <xdr:cNvSpPr txBox="1"/>
      </xdr:nvSpPr>
      <xdr:spPr>
        <a:xfrm>
          <a:off x="927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124477</xdr:rowOff>
    </xdr:from>
    <xdr:ext cx="405111" cy="259045"/>
    <xdr:sp macro="" textlink="">
      <xdr:nvSpPr>
        <xdr:cNvPr id="198" name="n_1mainValue【体育館・プール】&#10;有形固定資産減価償却率"/>
        <xdr:cNvSpPr txBox="1"/>
      </xdr:nvSpPr>
      <xdr:spPr>
        <a:xfrm>
          <a:off x="35820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69613</xdr:rowOff>
    </xdr:from>
    <xdr:ext cx="405111" cy="259045"/>
    <xdr:sp macro="" textlink="">
      <xdr:nvSpPr>
        <xdr:cNvPr id="199" name="n_2mainValue【体育館・プール】&#10;有形固定資産減価償却率"/>
        <xdr:cNvSpPr txBox="1"/>
      </xdr:nvSpPr>
      <xdr:spPr>
        <a:xfrm>
          <a:off x="2705744" y="932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23893</xdr:rowOff>
    </xdr:from>
    <xdr:ext cx="405111" cy="259045"/>
    <xdr:sp macro="" textlink="">
      <xdr:nvSpPr>
        <xdr:cNvPr id="200" name="n_3mainValue【体育館・プール】&#10;有形固定資産減価償却率"/>
        <xdr:cNvSpPr txBox="1"/>
      </xdr:nvSpPr>
      <xdr:spPr>
        <a:xfrm>
          <a:off x="1816744" y="962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147337</xdr:rowOff>
    </xdr:from>
    <xdr:ext cx="405111" cy="259045"/>
    <xdr:sp macro="" textlink="">
      <xdr:nvSpPr>
        <xdr:cNvPr id="201" name="n_4mainValue【体育館・プール】&#10;有形固定資産減価償却率"/>
        <xdr:cNvSpPr txBox="1"/>
      </xdr:nvSpPr>
      <xdr:spPr>
        <a:xfrm>
          <a:off x="927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36830</xdr:rowOff>
    </xdr:from>
    <xdr:to>
      <xdr:col>54</xdr:col>
      <xdr:colOff>189865</xdr:colOff>
      <xdr:row>63</xdr:row>
      <xdr:rowOff>124460</xdr:rowOff>
    </xdr:to>
    <xdr:cxnSp macro="">
      <xdr:nvCxnSpPr>
        <xdr:cNvPr id="225" name="直線コネクタ 224"/>
        <xdr:cNvCxnSpPr/>
      </xdr:nvCxnSpPr>
      <xdr:spPr>
        <a:xfrm flipV="1">
          <a:off x="10476865" y="963803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128287</xdr:rowOff>
    </xdr:from>
    <xdr:ext cx="469744" cy="259045"/>
    <xdr:sp macro="" textlink="">
      <xdr:nvSpPr>
        <xdr:cNvPr id="226" name="【体育館・プール】&#10;一人当たり面積最小値テキスト"/>
        <xdr:cNvSpPr txBox="1"/>
      </xdr:nvSpPr>
      <xdr:spPr>
        <a:xfrm>
          <a:off x="10515600" y="109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124460</xdr:rowOff>
    </xdr:from>
    <xdr:to>
      <xdr:col>55</xdr:col>
      <xdr:colOff>88900</xdr:colOff>
      <xdr:row>63</xdr:row>
      <xdr:rowOff>124460</xdr:rowOff>
    </xdr:to>
    <xdr:cxnSp macro="">
      <xdr:nvCxnSpPr>
        <xdr:cNvPr id="227" name="直線コネクタ 226"/>
        <xdr:cNvCxnSpPr/>
      </xdr:nvCxnSpPr>
      <xdr:spPr>
        <a:xfrm>
          <a:off x="10388600" y="1092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154957</xdr:rowOff>
    </xdr:from>
    <xdr:ext cx="469744" cy="259045"/>
    <xdr:sp macro="" textlink="">
      <xdr:nvSpPr>
        <xdr:cNvPr id="228" name="【体育館・プール】&#10;一人当たり面積最大値テキスト"/>
        <xdr:cNvSpPr txBox="1"/>
      </xdr:nvSpPr>
      <xdr:spPr>
        <a:xfrm>
          <a:off x="10515600" y="941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36830</xdr:rowOff>
    </xdr:from>
    <xdr:to>
      <xdr:col>55</xdr:col>
      <xdr:colOff>88900</xdr:colOff>
      <xdr:row>56</xdr:row>
      <xdr:rowOff>36830</xdr:rowOff>
    </xdr:to>
    <xdr:cxnSp macro="">
      <xdr:nvCxnSpPr>
        <xdr:cNvPr id="229" name="直線コネクタ 228"/>
        <xdr:cNvCxnSpPr/>
      </xdr:nvCxnSpPr>
      <xdr:spPr>
        <a:xfrm>
          <a:off x="10388600" y="963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162577</xdr:rowOff>
    </xdr:from>
    <xdr:ext cx="469744" cy="259045"/>
    <xdr:sp macro="" textlink="">
      <xdr:nvSpPr>
        <xdr:cNvPr id="230" name="【体育館・プール】&#10;一人当たり面積平均値テキスト"/>
        <xdr:cNvSpPr txBox="1"/>
      </xdr:nvSpPr>
      <xdr:spPr>
        <a:xfrm>
          <a:off x="105156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139700</xdr:rowOff>
    </xdr:from>
    <xdr:to>
      <xdr:col>55</xdr:col>
      <xdr:colOff>50800</xdr:colOff>
      <xdr:row>61</xdr:row>
      <xdr:rowOff>69850</xdr:rowOff>
    </xdr:to>
    <xdr:sp macro="" textlink="">
      <xdr:nvSpPr>
        <xdr:cNvPr id="231" name="フローチャート: 判断 230"/>
        <xdr:cNvSpPr/>
      </xdr:nvSpPr>
      <xdr:spPr>
        <a:xfrm>
          <a:off x="10426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32" name="フローチャート: 判断 231"/>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24130</xdr:rowOff>
    </xdr:from>
    <xdr:to>
      <xdr:col>46</xdr:col>
      <xdr:colOff>38100</xdr:colOff>
      <xdr:row>60</xdr:row>
      <xdr:rowOff>125730</xdr:rowOff>
    </xdr:to>
    <xdr:sp macro="" textlink="">
      <xdr:nvSpPr>
        <xdr:cNvPr id="233" name="フローチャート: 判断 232"/>
        <xdr:cNvSpPr/>
      </xdr:nvSpPr>
      <xdr:spPr>
        <a:xfrm>
          <a:off x="8699500" y="103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36830</xdr:rowOff>
    </xdr:from>
    <xdr:to>
      <xdr:col>41</xdr:col>
      <xdr:colOff>101600</xdr:colOff>
      <xdr:row>60</xdr:row>
      <xdr:rowOff>138430</xdr:rowOff>
    </xdr:to>
    <xdr:sp macro="" textlink="">
      <xdr:nvSpPr>
        <xdr:cNvPr id="234" name="フローチャート: 判断 233"/>
        <xdr:cNvSpPr/>
      </xdr:nvSpPr>
      <xdr:spPr>
        <a:xfrm>
          <a:off x="781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118110</xdr:rowOff>
    </xdr:from>
    <xdr:to>
      <xdr:col>36</xdr:col>
      <xdr:colOff>165100</xdr:colOff>
      <xdr:row>61</xdr:row>
      <xdr:rowOff>48260</xdr:rowOff>
    </xdr:to>
    <xdr:sp macro="" textlink="">
      <xdr:nvSpPr>
        <xdr:cNvPr id="235" name="フローチャート: 判断 234"/>
        <xdr:cNvSpPr/>
      </xdr:nvSpPr>
      <xdr:spPr>
        <a:xfrm>
          <a:off x="6921500" y="104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73660</xdr:rowOff>
    </xdr:from>
    <xdr:to>
      <xdr:col>55</xdr:col>
      <xdr:colOff>50800</xdr:colOff>
      <xdr:row>64</xdr:row>
      <xdr:rowOff>3810</xdr:rowOff>
    </xdr:to>
    <xdr:sp macro="" textlink="">
      <xdr:nvSpPr>
        <xdr:cNvPr id="241" name="楕円 240"/>
        <xdr:cNvSpPr/>
      </xdr:nvSpPr>
      <xdr:spPr>
        <a:xfrm>
          <a:off x="10426700" y="108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160037</xdr:rowOff>
    </xdr:from>
    <xdr:ext cx="469744" cy="259045"/>
    <xdr:sp macro="" textlink="">
      <xdr:nvSpPr>
        <xdr:cNvPr id="242" name="【体育館・プール】&#10;一人当たり面積該当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46990</xdr:rowOff>
    </xdr:from>
    <xdr:to>
      <xdr:col>50</xdr:col>
      <xdr:colOff>165100</xdr:colOff>
      <xdr:row>63</xdr:row>
      <xdr:rowOff>148590</xdr:rowOff>
    </xdr:to>
    <xdr:sp macro="" textlink="">
      <xdr:nvSpPr>
        <xdr:cNvPr id="243" name="楕円 242"/>
        <xdr:cNvSpPr/>
      </xdr:nvSpPr>
      <xdr:spPr>
        <a:xfrm>
          <a:off x="9588500" y="10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97790</xdr:rowOff>
    </xdr:from>
    <xdr:to>
      <xdr:col>55</xdr:col>
      <xdr:colOff>0</xdr:colOff>
      <xdr:row>63</xdr:row>
      <xdr:rowOff>124460</xdr:rowOff>
    </xdr:to>
    <xdr:cxnSp macro="">
      <xdr:nvCxnSpPr>
        <xdr:cNvPr id="244" name="直線コネクタ 243"/>
        <xdr:cNvCxnSpPr/>
      </xdr:nvCxnSpPr>
      <xdr:spPr>
        <a:xfrm>
          <a:off x="9639300" y="108991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49530</xdr:rowOff>
    </xdr:from>
    <xdr:to>
      <xdr:col>46</xdr:col>
      <xdr:colOff>38100</xdr:colOff>
      <xdr:row>63</xdr:row>
      <xdr:rowOff>151130</xdr:rowOff>
    </xdr:to>
    <xdr:sp macro="" textlink="">
      <xdr:nvSpPr>
        <xdr:cNvPr id="245" name="楕円 244"/>
        <xdr:cNvSpPr/>
      </xdr:nvSpPr>
      <xdr:spPr>
        <a:xfrm>
          <a:off x="8699500" y="108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97790</xdr:rowOff>
    </xdr:from>
    <xdr:to>
      <xdr:col>50</xdr:col>
      <xdr:colOff>114300</xdr:colOff>
      <xdr:row>63</xdr:row>
      <xdr:rowOff>100330</xdr:rowOff>
    </xdr:to>
    <xdr:cxnSp macro="">
      <xdr:nvCxnSpPr>
        <xdr:cNvPr id="246" name="直線コネクタ 245"/>
        <xdr:cNvCxnSpPr/>
      </xdr:nvCxnSpPr>
      <xdr:spPr>
        <a:xfrm flipV="1">
          <a:off x="8750300" y="108991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52070</xdr:rowOff>
    </xdr:from>
    <xdr:to>
      <xdr:col>41</xdr:col>
      <xdr:colOff>101600</xdr:colOff>
      <xdr:row>63</xdr:row>
      <xdr:rowOff>153670</xdr:rowOff>
    </xdr:to>
    <xdr:sp macro="" textlink="">
      <xdr:nvSpPr>
        <xdr:cNvPr id="247" name="楕円 246"/>
        <xdr:cNvSpPr/>
      </xdr:nvSpPr>
      <xdr:spPr>
        <a:xfrm>
          <a:off x="7810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100330</xdr:rowOff>
    </xdr:from>
    <xdr:to>
      <xdr:col>45</xdr:col>
      <xdr:colOff>177800</xdr:colOff>
      <xdr:row>63</xdr:row>
      <xdr:rowOff>102870</xdr:rowOff>
    </xdr:to>
    <xdr:cxnSp macro="">
      <xdr:nvCxnSpPr>
        <xdr:cNvPr id="248" name="直線コネクタ 247"/>
        <xdr:cNvCxnSpPr/>
      </xdr:nvCxnSpPr>
      <xdr:spPr>
        <a:xfrm flipV="1">
          <a:off x="7861300" y="109016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54610</xdr:rowOff>
    </xdr:from>
    <xdr:to>
      <xdr:col>36</xdr:col>
      <xdr:colOff>165100</xdr:colOff>
      <xdr:row>63</xdr:row>
      <xdr:rowOff>156210</xdr:rowOff>
    </xdr:to>
    <xdr:sp macro="" textlink="">
      <xdr:nvSpPr>
        <xdr:cNvPr id="249" name="楕円 248"/>
        <xdr:cNvSpPr/>
      </xdr:nvSpPr>
      <xdr:spPr>
        <a:xfrm>
          <a:off x="6921500" y="108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102870</xdr:rowOff>
    </xdr:from>
    <xdr:to>
      <xdr:col>41</xdr:col>
      <xdr:colOff>50800</xdr:colOff>
      <xdr:row>63</xdr:row>
      <xdr:rowOff>105410</xdr:rowOff>
    </xdr:to>
    <xdr:cxnSp macro="">
      <xdr:nvCxnSpPr>
        <xdr:cNvPr id="250" name="直線コネクタ 249"/>
        <xdr:cNvCxnSpPr/>
      </xdr:nvCxnSpPr>
      <xdr:spPr>
        <a:xfrm flipV="1">
          <a:off x="6972300" y="109042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51" name="n_1aveValue【体育館・プール】&#10;一人当たり面積"/>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142257</xdr:rowOff>
    </xdr:from>
    <xdr:ext cx="469744" cy="259045"/>
    <xdr:sp macro="" textlink="">
      <xdr:nvSpPr>
        <xdr:cNvPr id="252" name="n_2aveValue【体育館・プール】&#10;一人当たり面積"/>
        <xdr:cNvSpPr txBox="1"/>
      </xdr:nvSpPr>
      <xdr:spPr>
        <a:xfrm>
          <a:off x="8515427" y="100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154957</xdr:rowOff>
    </xdr:from>
    <xdr:ext cx="469744" cy="259045"/>
    <xdr:sp macro="" textlink="">
      <xdr:nvSpPr>
        <xdr:cNvPr id="253" name="n_3aveValue【体育館・プール】&#10;一人当たり面積"/>
        <xdr:cNvSpPr txBox="1"/>
      </xdr:nvSpPr>
      <xdr:spPr>
        <a:xfrm>
          <a:off x="762642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64787</xdr:rowOff>
    </xdr:from>
    <xdr:ext cx="469744" cy="259045"/>
    <xdr:sp macro="" textlink="">
      <xdr:nvSpPr>
        <xdr:cNvPr id="254" name="n_4aveValue【体育館・プール】&#10;一人当たり面積"/>
        <xdr:cNvSpPr txBox="1"/>
      </xdr:nvSpPr>
      <xdr:spPr>
        <a:xfrm>
          <a:off x="6737427" y="10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139717</xdr:rowOff>
    </xdr:from>
    <xdr:ext cx="469744" cy="259045"/>
    <xdr:sp macro="" textlink="">
      <xdr:nvSpPr>
        <xdr:cNvPr id="255" name="n_1mainValue【体育館・プール】&#10;一人当たり面積"/>
        <xdr:cNvSpPr txBox="1"/>
      </xdr:nvSpPr>
      <xdr:spPr>
        <a:xfrm>
          <a:off x="9391727" y="1094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142257</xdr:rowOff>
    </xdr:from>
    <xdr:ext cx="469744" cy="259045"/>
    <xdr:sp macro="" textlink="">
      <xdr:nvSpPr>
        <xdr:cNvPr id="256" name="n_2mainValue【体育館・プール】&#10;一人当たり面積"/>
        <xdr:cNvSpPr txBox="1"/>
      </xdr:nvSpPr>
      <xdr:spPr>
        <a:xfrm>
          <a:off x="8515427"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144797</xdr:rowOff>
    </xdr:from>
    <xdr:ext cx="469744" cy="259045"/>
    <xdr:sp macro="" textlink="">
      <xdr:nvSpPr>
        <xdr:cNvPr id="257" name="n_3mainValue【体育館・プール】&#10;一人当たり面積"/>
        <xdr:cNvSpPr txBox="1"/>
      </xdr:nvSpPr>
      <xdr:spPr>
        <a:xfrm>
          <a:off x="7626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147337</xdr:rowOff>
    </xdr:from>
    <xdr:ext cx="469744" cy="259045"/>
    <xdr:sp macro="" textlink="">
      <xdr:nvSpPr>
        <xdr:cNvPr id="258" name="n_4mainValue【体育館・プール】&#10;一人当たり面積"/>
        <xdr:cNvSpPr txBox="1"/>
      </xdr:nvSpPr>
      <xdr:spPr>
        <a:xfrm>
          <a:off x="6737427" y="1094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108965</xdr:rowOff>
    </xdr:from>
    <xdr:to>
      <xdr:col>24</xdr:col>
      <xdr:colOff>62865</xdr:colOff>
      <xdr:row>85</xdr:row>
      <xdr:rowOff>156972</xdr:rowOff>
    </xdr:to>
    <xdr:cxnSp macro="">
      <xdr:nvCxnSpPr>
        <xdr:cNvPr id="281" name="直線コネクタ 280"/>
        <xdr:cNvCxnSpPr/>
      </xdr:nvCxnSpPr>
      <xdr:spPr>
        <a:xfrm flipV="1">
          <a:off x="4634865" y="13482065"/>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160799</xdr:rowOff>
    </xdr:from>
    <xdr:ext cx="405111" cy="259045"/>
    <xdr:sp macro="" textlink="">
      <xdr:nvSpPr>
        <xdr:cNvPr id="282" name="【福祉施設】&#10;有形固定資産減価償却率最小値テキスト"/>
        <xdr:cNvSpPr txBox="1"/>
      </xdr:nvSpPr>
      <xdr:spPr>
        <a:xfrm>
          <a:off x="4673600" y="1473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156972</xdr:rowOff>
    </xdr:from>
    <xdr:to>
      <xdr:col>24</xdr:col>
      <xdr:colOff>152400</xdr:colOff>
      <xdr:row>85</xdr:row>
      <xdr:rowOff>156972</xdr:rowOff>
    </xdr:to>
    <xdr:cxnSp macro="">
      <xdr:nvCxnSpPr>
        <xdr:cNvPr id="283" name="直線コネクタ 282"/>
        <xdr:cNvCxnSpPr/>
      </xdr:nvCxnSpPr>
      <xdr:spPr>
        <a:xfrm>
          <a:off x="4546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55642</xdr:rowOff>
    </xdr:from>
    <xdr:ext cx="405111" cy="259045"/>
    <xdr:sp macro="" textlink="">
      <xdr:nvSpPr>
        <xdr:cNvPr id="284" name="【福祉施設】&#10;有形固定資産減価償却率最大値テキスト"/>
        <xdr:cNvSpPr txBox="1"/>
      </xdr:nvSpPr>
      <xdr:spPr>
        <a:xfrm>
          <a:off x="4673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108965</xdr:rowOff>
    </xdr:from>
    <xdr:to>
      <xdr:col>24</xdr:col>
      <xdr:colOff>152400</xdr:colOff>
      <xdr:row>78</xdr:row>
      <xdr:rowOff>108965</xdr:rowOff>
    </xdr:to>
    <xdr:cxnSp macro="">
      <xdr:nvCxnSpPr>
        <xdr:cNvPr id="285" name="直線コネクタ 284"/>
        <xdr:cNvCxnSpPr/>
      </xdr:nvCxnSpPr>
      <xdr:spPr>
        <a:xfrm>
          <a:off x="4546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6" name="【福祉施設】&#10;有形固定資産減価償却率平均値テキスト"/>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7" name="フローチャート: 判断 286"/>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88" name="フローチャート: 判断 287"/>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89" name="フローチャート: 判断 288"/>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149606</xdr:rowOff>
    </xdr:from>
    <xdr:to>
      <xdr:col>10</xdr:col>
      <xdr:colOff>165100</xdr:colOff>
      <xdr:row>80</xdr:row>
      <xdr:rowOff>79756</xdr:rowOff>
    </xdr:to>
    <xdr:sp macro="" textlink="">
      <xdr:nvSpPr>
        <xdr:cNvPr id="290" name="フローチャート: 判断 289"/>
        <xdr:cNvSpPr/>
      </xdr:nvSpPr>
      <xdr:spPr>
        <a:xfrm>
          <a:off x="1968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81026</xdr:rowOff>
    </xdr:from>
    <xdr:to>
      <xdr:col>6</xdr:col>
      <xdr:colOff>38100</xdr:colOff>
      <xdr:row>80</xdr:row>
      <xdr:rowOff>11176</xdr:rowOff>
    </xdr:to>
    <xdr:sp macro="" textlink="">
      <xdr:nvSpPr>
        <xdr:cNvPr id="291" name="フローチャート: 判断 290"/>
        <xdr:cNvSpPr/>
      </xdr:nvSpPr>
      <xdr:spPr>
        <a:xfrm>
          <a:off x="1079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117602</xdr:rowOff>
    </xdr:from>
    <xdr:to>
      <xdr:col>24</xdr:col>
      <xdr:colOff>114300</xdr:colOff>
      <xdr:row>82</xdr:row>
      <xdr:rowOff>47752</xdr:rowOff>
    </xdr:to>
    <xdr:sp macro="" textlink="">
      <xdr:nvSpPr>
        <xdr:cNvPr id="297" name="楕円 296"/>
        <xdr:cNvSpPr/>
      </xdr:nvSpPr>
      <xdr:spPr>
        <a:xfrm>
          <a:off x="45847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96029</xdr:rowOff>
    </xdr:from>
    <xdr:ext cx="405111" cy="259045"/>
    <xdr:sp macro="" textlink="">
      <xdr:nvSpPr>
        <xdr:cNvPr id="298" name="【福祉施設】&#10;有形固定資産減価償却率該当値テキスト"/>
        <xdr:cNvSpPr txBox="1"/>
      </xdr:nvSpPr>
      <xdr:spPr>
        <a:xfrm>
          <a:off x="4673600" y="1398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39878</xdr:rowOff>
    </xdr:from>
    <xdr:to>
      <xdr:col>20</xdr:col>
      <xdr:colOff>38100</xdr:colOff>
      <xdr:row>81</xdr:row>
      <xdr:rowOff>141478</xdr:rowOff>
    </xdr:to>
    <xdr:sp macro="" textlink="">
      <xdr:nvSpPr>
        <xdr:cNvPr id="299" name="楕円 298"/>
        <xdr:cNvSpPr/>
      </xdr:nvSpPr>
      <xdr:spPr>
        <a:xfrm>
          <a:off x="3746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90678</xdr:rowOff>
    </xdr:from>
    <xdr:to>
      <xdr:col>24</xdr:col>
      <xdr:colOff>63500</xdr:colOff>
      <xdr:row>81</xdr:row>
      <xdr:rowOff>168402</xdr:rowOff>
    </xdr:to>
    <xdr:cxnSp macro="">
      <xdr:nvCxnSpPr>
        <xdr:cNvPr id="300" name="直線コネクタ 299"/>
        <xdr:cNvCxnSpPr/>
      </xdr:nvCxnSpPr>
      <xdr:spPr>
        <a:xfrm>
          <a:off x="3797300" y="1397812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145035</xdr:rowOff>
    </xdr:from>
    <xdr:to>
      <xdr:col>15</xdr:col>
      <xdr:colOff>101600</xdr:colOff>
      <xdr:row>81</xdr:row>
      <xdr:rowOff>75185</xdr:rowOff>
    </xdr:to>
    <xdr:sp macro="" textlink="">
      <xdr:nvSpPr>
        <xdr:cNvPr id="301" name="楕円 300"/>
        <xdr:cNvSpPr/>
      </xdr:nvSpPr>
      <xdr:spPr>
        <a:xfrm>
          <a:off x="2857500" y="13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24385</xdr:rowOff>
    </xdr:from>
    <xdr:to>
      <xdr:col>19</xdr:col>
      <xdr:colOff>177800</xdr:colOff>
      <xdr:row>81</xdr:row>
      <xdr:rowOff>90678</xdr:rowOff>
    </xdr:to>
    <xdr:cxnSp macro="">
      <xdr:nvCxnSpPr>
        <xdr:cNvPr id="302" name="直線コネクタ 301"/>
        <xdr:cNvCxnSpPr/>
      </xdr:nvCxnSpPr>
      <xdr:spPr>
        <a:xfrm>
          <a:off x="2908300" y="13911835"/>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303" name="楕円 302"/>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81</xdr:row>
      <xdr:rowOff>24385</xdr:rowOff>
    </xdr:to>
    <xdr:cxnSp macro="">
      <xdr:nvCxnSpPr>
        <xdr:cNvPr id="304" name="直線コネクタ 303"/>
        <xdr:cNvCxnSpPr/>
      </xdr:nvCxnSpPr>
      <xdr:spPr>
        <a:xfrm>
          <a:off x="2019300" y="1386840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53594</xdr:rowOff>
    </xdr:from>
    <xdr:to>
      <xdr:col>6</xdr:col>
      <xdr:colOff>38100</xdr:colOff>
      <xdr:row>80</xdr:row>
      <xdr:rowOff>155194</xdr:rowOff>
    </xdr:to>
    <xdr:sp macro="" textlink="">
      <xdr:nvSpPr>
        <xdr:cNvPr id="305" name="楕円 304"/>
        <xdr:cNvSpPr/>
      </xdr:nvSpPr>
      <xdr:spPr>
        <a:xfrm>
          <a:off x="1079500" y="137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104394</xdr:rowOff>
    </xdr:from>
    <xdr:to>
      <xdr:col>10</xdr:col>
      <xdr:colOff>114300</xdr:colOff>
      <xdr:row>80</xdr:row>
      <xdr:rowOff>152400</xdr:rowOff>
    </xdr:to>
    <xdr:cxnSp macro="">
      <xdr:nvCxnSpPr>
        <xdr:cNvPr id="306" name="直線コネクタ 305"/>
        <xdr:cNvCxnSpPr/>
      </xdr:nvCxnSpPr>
      <xdr:spPr>
        <a:xfrm>
          <a:off x="1130300" y="138203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307" name="n_1aveValue【福祉施設】&#10;有形固定資産減価償却率"/>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08"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96283</xdr:rowOff>
    </xdr:from>
    <xdr:ext cx="405111" cy="259045"/>
    <xdr:sp macro="" textlink="">
      <xdr:nvSpPr>
        <xdr:cNvPr id="309" name="n_3aveValue【福祉施設】&#10;有形固定資産減価償却率"/>
        <xdr:cNvSpPr txBox="1"/>
      </xdr:nvSpPr>
      <xdr:spPr>
        <a:xfrm>
          <a:off x="1816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27703</xdr:rowOff>
    </xdr:from>
    <xdr:ext cx="405111" cy="259045"/>
    <xdr:sp macro="" textlink="">
      <xdr:nvSpPr>
        <xdr:cNvPr id="310" name="n_4aveValue【福祉施設】&#10;有形固定資産減価償却率"/>
        <xdr:cNvSpPr txBox="1"/>
      </xdr:nvSpPr>
      <xdr:spPr>
        <a:xfrm>
          <a:off x="927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132605</xdr:rowOff>
    </xdr:from>
    <xdr:ext cx="405111" cy="259045"/>
    <xdr:sp macro="" textlink="">
      <xdr:nvSpPr>
        <xdr:cNvPr id="311" name="n_1mainValue【福祉施設】&#10;有形固定資産減価償却率"/>
        <xdr:cNvSpPr txBox="1"/>
      </xdr:nvSpPr>
      <xdr:spPr>
        <a:xfrm>
          <a:off x="3582044" y="1402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66312</xdr:rowOff>
    </xdr:from>
    <xdr:ext cx="405111" cy="259045"/>
    <xdr:sp macro="" textlink="">
      <xdr:nvSpPr>
        <xdr:cNvPr id="312" name="n_2mainValue【福祉施設】&#10;有形固定資産減価償却率"/>
        <xdr:cNvSpPr txBox="1"/>
      </xdr:nvSpPr>
      <xdr:spPr>
        <a:xfrm>
          <a:off x="2705744" y="1395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22877</xdr:rowOff>
    </xdr:from>
    <xdr:ext cx="405111" cy="259045"/>
    <xdr:sp macro="" textlink="">
      <xdr:nvSpPr>
        <xdr:cNvPr id="313" name="n_3mainValue【福祉施設】&#10;有形固定資産減価償却率"/>
        <xdr:cNvSpPr txBox="1"/>
      </xdr:nvSpPr>
      <xdr:spPr>
        <a:xfrm>
          <a:off x="18167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146321</xdr:rowOff>
    </xdr:from>
    <xdr:ext cx="405111" cy="259045"/>
    <xdr:sp macro="" textlink="">
      <xdr:nvSpPr>
        <xdr:cNvPr id="314" name="n_4mainValue【福祉施設】&#10;有形固定資産減価償却率"/>
        <xdr:cNvSpPr txBox="1"/>
      </xdr:nvSpPr>
      <xdr:spPr>
        <a:xfrm>
          <a:off x="9277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8708</xdr:rowOff>
    </xdr:from>
    <xdr:to>
      <xdr:col>54</xdr:col>
      <xdr:colOff>189865</xdr:colOff>
      <xdr:row>86</xdr:row>
      <xdr:rowOff>41366</xdr:rowOff>
    </xdr:to>
    <xdr:cxnSp macro="">
      <xdr:nvCxnSpPr>
        <xdr:cNvPr id="340" name="直線コネクタ 339"/>
        <xdr:cNvCxnSpPr/>
      </xdr:nvCxnSpPr>
      <xdr:spPr>
        <a:xfrm flipV="1">
          <a:off x="10476865" y="13381808"/>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45193</xdr:rowOff>
    </xdr:from>
    <xdr:ext cx="469744" cy="259045"/>
    <xdr:sp macro="" textlink="">
      <xdr:nvSpPr>
        <xdr:cNvPr id="341" name="【福祉施設】&#10;一人当たり面積最小値テキスト"/>
        <xdr:cNvSpPr txBox="1"/>
      </xdr:nvSpPr>
      <xdr:spPr>
        <a:xfrm>
          <a:off x="10515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41366</xdr:rowOff>
    </xdr:from>
    <xdr:to>
      <xdr:col>55</xdr:col>
      <xdr:colOff>88900</xdr:colOff>
      <xdr:row>86</xdr:row>
      <xdr:rowOff>41366</xdr:rowOff>
    </xdr:to>
    <xdr:cxnSp macro="">
      <xdr:nvCxnSpPr>
        <xdr:cNvPr id="342" name="直線コネクタ 341"/>
        <xdr:cNvCxnSpPr/>
      </xdr:nvCxnSpPr>
      <xdr:spPr>
        <a:xfrm>
          <a:off x="10388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126835</xdr:rowOff>
    </xdr:from>
    <xdr:ext cx="469744" cy="259045"/>
    <xdr:sp macro="" textlink="">
      <xdr:nvSpPr>
        <xdr:cNvPr id="343" name="【福祉施設】&#10;一人当たり面積最大値テキスト"/>
        <xdr:cNvSpPr txBox="1"/>
      </xdr:nvSpPr>
      <xdr:spPr>
        <a:xfrm>
          <a:off x="10515600" y="1315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8708</xdr:rowOff>
    </xdr:from>
    <xdr:to>
      <xdr:col>55</xdr:col>
      <xdr:colOff>88900</xdr:colOff>
      <xdr:row>78</xdr:row>
      <xdr:rowOff>8708</xdr:rowOff>
    </xdr:to>
    <xdr:cxnSp macro="">
      <xdr:nvCxnSpPr>
        <xdr:cNvPr id="344" name="直線コネクタ 343"/>
        <xdr:cNvCxnSpPr/>
      </xdr:nvCxnSpPr>
      <xdr:spPr>
        <a:xfrm>
          <a:off x="10388600" y="1338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161670</xdr:rowOff>
    </xdr:from>
    <xdr:ext cx="469744" cy="259045"/>
    <xdr:sp macro="" textlink="">
      <xdr:nvSpPr>
        <xdr:cNvPr id="345" name="【福祉施設】&#10;一人当たり面積平均値テキスト"/>
        <xdr:cNvSpPr txBox="1"/>
      </xdr:nvSpPr>
      <xdr:spPr>
        <a:xfrm>
          <a:off x="10515600" y="1422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11793</xdr:rowOff>
    </xdr:from>
    <xdr:to>
      <xdr:col>55</xdr:col>
      <xdr:colOff>50800</xdr:colOff>
      <xdr:row>83</xdr:row>
      <xdr:rowOff>113393</xdr:rowOff>
    </xdr:to>
    <xdr:sp macro="" textlink="">
      <xdr:nvSpPr>
        <xdr:cNvPr id="346" name="フローチャート: 判断 345"/>
        <xdr:cNvSpPr/>
      </xdr:nvSpPr>
      <xdr:spPr>
        <a:xfrm>
          <a:off x="10426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106499</xdr:rowOff>
    </xdr:from>
    <xdr:to>
      <xdr:col>50</xdr:col>
      <xdr:colOff>165100</xdr:colOff>
      <xdr:row>84</xdr:row>
      <xdr:rowOff>36649</xdr:rowOff>
    </xdr:to>
    <xdr:sp macro="" textlink="">
      <xdr:nvSpPr>
        <xdr:cNvPr id="347" name="フローチャート: 判断 346"/>
        <xdr:cNvSpPr/>
      </xdr:nvSpPr>
      <xdr:spPr>
        <a:xfrm>
          <a:off x="95885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153851</xdr:rowOff>
    </xdr:from>
    <xdr:to>
      <xdr:col>46</xdr:col>
      <xdr:colOff>38100</xdr:colOff>
      <xdr:row>83</xdr:row>
      <xdr:rowOff>84001</xdr:rowOff>
    </xdr:to>
    <xdr:sp macro="" textlink="">
      <xdr:nvSpPr>
        <xdr:cNvPr id="348" name="フローチャート: 判断 347"/>
        <xdr:cNvSpPr/>
      </xdr:nvSpPr>
      <xdr:spPr>
        <a:xfrm>
          <a:off x="86995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47716</xdr:rowOff>
    </xdr:from>
    <xdr:to>
      <xdr:col>41</xdr:col>
      <xdr:colOff>101600</xdr:colOff>
      <xdr:row>83</xdr:row>
      <xdr:rowOff>149316</xdr:rowOff>
    </xdr:to>
    <xdr:sp macro="" textlink="">
      <xdr:nvSpPr>
        <xdr:cNvPr id="349" name="フローチャート: 判断 348"/>
        <xdr:cNvSpPr/>
      </xdr:nvSpPr>
      <xdr:spPr>
        <a:xfrm>
          <a:off x="781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50" name="フローチャート: 判断 349"/>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85271</xdr:rowOff>
    </xdr:from>
    <xdr:to>
      <xdr:col>55</xdr:col>
      <xdr:colOff>50800</xdr:colOff>
      <xdr:row>81</xdr:row>
      <xdr:rowOff>15421</xdr:rowOff>
    </xdr:to>
    <xdr:sp macro="" textlink="">
      <xdr:nvSpPr>
        <xdr:cNvPr id="356" name="楕円 355"/>
        <xdr:cNvSpPr/>
      </xdr:nvSpPr>
      <xdr:spPr>
        <a:xfrm>
          <a:off x="104267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108148</xdr:rowOff>
    </xdr:from>
    <xdr:ext cx="469744" cy="259045"/>
    <xdr:sp macro="" textlink="">
      <xdr:nvSpPr>
        <xdr:cNvPr id="357" name="【福祉施設】&#10;一人当たり面積該当値テキスト"/>
        <xdr:cNvSpPr txBox="1"/>
      </xdr:nvSpPr>
      <xdr:spPr>
        <a:xfrm>
          <a:off x="10515600" y="1365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162016</xdr:rowOff>
    </xdr:from>
    <xdr:to>
      <xdr:col>50</xdr:col>
      <xdr:colOff>165100</xdr:colOff>
      <xdr:row>82</xdr:row>
      <xdr:rowOff>92166</xdr:rowOff>
    </xdr:to>
    <xdr:sp macro="" textlink="">
      <xdr:nvSpPr>
        <xdr:cNvPr id="358" name="楕円 357"/>
        <xdr:cNvSpPr/>
      </xdr:nvSpPr>
      <xdr:spPr>
        <a:xfrm>
          <a:off x="9588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136071</xdr:rowOff>
    </xdr:from>
    <xdr:to>
      <xdr:col>55</xdr:col>
      <xdr:colOff>0</xdr:colOff>
      <xdr:row>82</xdr:row>
      <xdr:rowOff>41366</xdr:rowOff>
    </xdr:to>
    <xdr:cxnSp macro="">
      <xdr:nvCxnSpPr>
        <xdr:cNvPr id="359" name="直線コネクタ 358"/>
        <xdr:cNvCxnSpPr/>
      </xdr:nvCxnSpPr>
      <xdr:spPr>
        <a:xfrm flipV="1">
          <a:off x="9639300" y="13852071"/>
          <a:ext cx="8382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49349</xdr:rowOff>
    </xdr:from>
    <xdr:to>
      <xdr:col>46</xdr:col>
      <xdr:colOff>38100</xdr:colOff>
      <xdr:row>82</xdr:row>
      <xdr:rowOff>150949</xdr:rowOff>
    </xdr:to>
    <xdr:sp macro="" textlink="">
      <xdr:nvSpPr>
        <xdr:cNvPr id="360" name="楕円 359"/>
        <xdr:cNvSpPr/>
      </xdr:nvSpPr>
      <xdr:spPr>
        <a:xfrm>
          <a:off x="8699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41366</xdr:rowOff>
    </xdr:from>
    <xdr:to>
      <xdr:col>50</xdr:col>
      <xdr:colOff>114300</xdr:colOff>
      <xdr:row>82</xdr:row>
      <xdr:rowOff>100149</xdr:rowOff>
    </xdr:to>
    <xdr:cxnSp macro="">
      <xdr:nvCxnSpPr>
        <xdr:cNvPr id="361" name="直線コネクタ 360"/>
        <xdr:cNvCxnSpPr/>
      </xdr:nvCxnSpPr>
      <xdr:spPr>
        <a:xfrm flipV="1">
          <a:off x="8750300" y="141002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62412</xdr:rowOff>
    </xdr:from>
    <xdr:to>
      <xdr:col>41</xdr:col>
      <xdr:colOff>101600</xdr:colOff>
      <xdr:row>82</xdr:row>
      <xdr:rowOff>164012</xdr:rowOff>
    </xdr:to>
    <xdr:sp macro="" textlink="">
      <xdr:nvSpPr>
        <xdr:cNvPr id="362" name="楕円 361"/>
        <xdr:cNvSpPr/>
      </xdr:nvSpPr>
      <xdr:spPr>
        <a:xfrm>
          <a:off x="7810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100149</xdr:rowOff>
    </xdr:from>
    <xdr:to>
      <xdr:col>45</xdr:col>
      <xdr:colOff>177800</xdr:colOff>
      <xdr:row>82</xdr:row>
      <xdr:rowOff>113212</xdr:rowOff>
    </xdr:to>
    <xdr:cxnSp macro="">
      <xdr:nvCxnSpPr>
        <xdr:cNvPr id="363" name="直線コネクタ 362"/>
        <xdr:cNvCxnSpPr/>
      </xdr:nvCxnSpPr>
      <xdr:spPr>
        <a:xfrm flipV="1">
          <a:off x="7861300" y="141590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72208</xdr:rowOff>
    </xdr:from>
    <xdr:to>
      <xdr:col>36</xdr:col>
      <xdr:colOff>165100</xdr:colOff>
      <xdr:row>83</xdr:row>
      <xdr:rowOff>2358</xdr:rowOff>
    </xdr:to>
    <xdr:sp macro="" textlink="">
      <xdr:nvSpPr>
        <xdr:cNvPr id="364" name="楕円 363"/>
        <xdr:cNvSpPr/>
      </xdr:nvSpPr>
      <xdr:spPr>
        <a:xfrm>
          <a:off x="6921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113212</xdr:rowOff>
    </xdr:from>
    <xdr:to>
      <xdr:col>41</xdr:col>
      <xdr:colOff>50800</xdr:colOff>
      <xdr:row>82</xdr:row>
      <xdr:rowOff>123008</xdr:rowOff>
    </xdr:to>
    <xdr:cxnSp macro="">
      <xdr:nvCxnSpPr>
        <xdr:cNvPr id="365" name="直線コネクタ 364"/>
        <xdr:cNvCxnSpPr/>
      </xdr:nvCxnSpPr>
      <xdr:spPr>
        <a:xfrm flipV="1">
          <a:off x="6972300" y="1417211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27776</xdr:rowOff>
    </xdr:from>
    <xdr:ext cx="469744" cy="259045"/>
    <xdr:sp macro="" textlink="">
      <xdr:nvSpPr>
        <xdr:cNvPr id="366" name="n_1aveValue【福祉施設】&#10;一人当たり面積"/>
        <xdr:cNvSpPr txBox="1"/>
      </xdr:nvSpPr>
      <xdr:spPr>
        <a:xfrm>
          <a:off x="9391727" y="14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75128</xdr:rowOff>
    </xdr:from>
    <xdr:ext cx="469744" cy="259045"/>
    <xdr:sp macro="" textlink="">
      <xdr:nvSpPr>
        <xdr:cNvPr id="367" name="n_2aveValue【福祉施設】&#10;一人当たり面積"/>
        <xdr:cNvSpPr txBox="1"/>
      </xdr:nvSpPr>
      <xdr:spPr>
        <a:xfrm>
          <a:off x="8515427" y="1430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140443</xdr:rowOff>
    </xdr:from>
    <xdr:ext cx="469744" cy="259045"/>
    <xdr:sp macro="" textlink="">
      <xdr:nvSpPr>
        <xdr:cNvPr id="368" name="n_3aveValue【福祉施設】&#10;一人当たり面積"/>
        <xdr:cNvSpPr txBox="1"/>
      </xdr:nvSpPr>
      <xdr:spPr>
        <a:xfrm>
          <a:off x="76264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57166</xdr:rowOff>
    </xdr:from>
    <xdr:ext cx="469744" cy="259045"/>
    <xdr:sp macro="" textlink="">
      <xdr:nvSpPr>
        <xdr:cNvPr id="369" name="n_4aveValue【福祉施設】&#10;一人当たり面積"/>
        <xdr:cNvSpPr txBox="1"/>
      </xdr:nvSpPr>
      <xdr:spPr>
        <a:xfrm>
          <a:off x="6737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108693</xdr:rowOff>
    </xdr:from>
    <xdr:ext cx="469744" cy="259045"/>
    <xdr:sp macro="" textlink="">
      <xdr:nvSpPr>
        <xdr:cNvPr id="370" name="n_1mainValue【福祉施設】&#10;一人当たり面積"/>
        <xdr:cNvSpPr txBox="1"/>
      </xdr:nvSpPr>
      <xdr:spPr>
        <a:xfrm>
          <a:off x="9391727" y="138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167476</xdr:rowOff>
    </xdr:from>
    <xdr:ext cx="469744" cy="259045"/>
    <xdr:sp macro="" textlink="">
      <xdr:nvSpPr>
        <xdr:cNvPr id="371" name="n_2mainValue【福祉施設】&#10;一人当たり面積"/>
        <xdr:cNvSpPr txBox="1"/>
      </xdr:nvSpPr>
      <xdr:spPr>
        <a:xfrm>
          <a:off x="8515427" y="1388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9089</xdr:rowOff>
    </xdr:from>
    <xdr:ext cx="469744" cy="259045"/>
    <xdr:sp macro="" textlink="">
      <xdr:nvSpPr>
        <xdr:cNvPr id="372" name="n_3mainValue【福祉施設】&#10;一人当たり面積"/>
        <xdr:cNvSpPr txBox="1"/>
      </xdr:nvSpPr>
      <xdr:spPr>
        <a:xfrm>
          <a:off x="7626427" y="1389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18885</xdr:rowOff>
    </xdr:from>
    <xdr:ext cx="469744" cy="259045"/>
    <xdr:sp macro="" textlink="">
      <xdr:nvSpPr>
        <xdr:cNvPr id="373" name="n_4mainValue【福祉施設】&#10;一人当たり面積"/>
        <xdr:cNvSpPr txBox="1"/>
      </xdr:nvSpPr>
      <xdr:spPr>
        <a:xfrm>
          <a:off x="6737427" y="13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5" name="直線コネクタ 38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6" name="テキスト ボックス 38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7" name="直線コネクタ 38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8" name="テキスト ボックス 38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9" name="直線コネクタ 38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0" name="テキスト ボックス 38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1" name="直線コネクタ 39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2" name="テキスト ボックス 391"/>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4" name="テキスト ボックス 39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62485</xdr:rowOff>
    </xdr:from>
    <xdr:to>
      <xdr:col>24</xdr:col>
      <xdr:colOff>62865</xdr:colOff>
      <xdr:row>108</xdr:row>
      <xdr:rowOff>96774</xdr:rowOff>
    </xdr:to>
    <xdr:cxnSp macro="">
      <xdr:nvCxnSpPr>
        <xdr:cNvPr id="396" name="直線コネクタ 395"/>
        <xdr:cNvCxnSpPr/>
      </xdr:nvCxnSpPr>
      <xdr:spPr>
        <a:xfrm flipV="1">
          <a:off x="4634865" y="17378935"/>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100601</xdr:rowOff>
    </xdr:from>
    <xdr:ext cx="405111" cy="259045"/>
    <xdr:sp macro="" textlink="">
      <xdr:nvSpPr>
        <xdr:cNvPr id="397" name="【市民会館】&#10;有形固定資産減価償却率最小値テキスト"/>
        <xdr:cNvSpPr txBox="1"/>
      </xdr:nvSpPr>
      <xdr:spPr>
        <a:xfrm>
          <a:off x="4673600" y="1861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96774</xdr:rowOff>
    </xdr:from>
    <xdr:to>
      <xdr:col>24</xdr:col>
      <xdr:colOff>152400</xdr:colOff>
      <xdr:row>108</xdr:row>
      <xdr:rowOff>96774</xdr:rowOff>
    </xdr:to>
    <xdr:cxnSp macro="">
      <xdr:nvCxnSpPr>
        <xdr:cNvPr id="398" name="直線コネクタ 397"/>
        <xdr:cNvCxnSpPr/>
      </xdr:nvCxnSpPr>
      <xdr:spPr>
        <a:xfrm>
          <a:off x="4546600" y="1861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9162</xdr:rowOff>
    </xdr:from>
    <xdr:ext cx="405111" cy="259045"/>
    <xdr:sp macro="" textlink="">
      <xdr:nvSpPr>
        <xdr:cNvPr id="399" name="【市民会館】&#10;有形固定資産減価償却率最大値テキスト"/>
        <xdr:cNvSpPr txBox="1"/>
      </xdr:nvSpPr>
      <xdr:spPr>
        <a:xfrm>
          <a:off x="4673600" y="1715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62485</xdr:rowOff>
    </xdr:from>
    <xdr:to>
      <xdr:col>24</xdr:col>
      <xdr:colOff>152400</xdr:colOff>
      <xdr:row>101</xdr:row>
      <xdr:rowOff>62485</xdr:rowOff>
    </xdr:to>
    <xdr:cxnSp macro="">
      <xdr:nvCxnSpPr>
        <xdr:cNvPr id="400" name="直線コネクタ 399"/>
        <xdr:cNvCxnSpPr/>
      </xdr:nvCxnSpPr>
      <xdr:spPr>
        <a:xfrm>
          <a:off x="4546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160290</xdr:rowOff>
    </xdr:from>
    <xdr:ext cx="405111" cy="259045"/>
    <xdr:sp macro="" textlink="">
      <xdr:nvSpPr>
        <xdr:cNvPr id="401" name="【市民会館】&#10;有形固定資産減価償却率平均値テキスト"/>
        <xdr:cNvSpPr txBox="1"/>
      </xdr:nvSpPr>
      <xdr:spPr>
        <a:xfrm>
          <a:off x="4673600" y="17819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137413</xdr:rowOff>
    </xdr:from>
    <xdr:to>
      <xdr:col>24</xdr:col>
      <xdr:colOff>114300</xdr:colOff>
      <xdr:row>105</xdr:row>
      <xdr:rowOff>67563</xdr:rowOff>
    </xdr:to>
    <xdr:sp macro="" textlink="">
      <xdr:nvSpPr>
        <xdr:cNvPr id="402" name="フローチャート: 判断 401"/>
        <xdr:cNvSpPr/>
      </xdr:nvSpPr>
      <xdr:spPr>
        <a:xfrm>
          <a:off x="4584700" y="1796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91694</xdr:rowOff>
    </xdr:from>
    <xdr:to>
      <xdr:col>20</xdr:col>
      <xdr:colOff>38100</xdr:colOff>
      <xdr:row>105</xdr:row>
      <xdr:rowOff>21844</xdr:rowOff>
    </xdr:to>
    <xdr:sp macro="" textlink="">
      <xdr:nvSpPr>
        <xdr:cNvPr id="403" name="フローチャート: 判断 402"/>
        <xdr:cNvSpPr/>
      </xdr:nvSpPr>
      <xdr:spPr>
        <a:xfrm>
          <a:off x="3746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48261</xdr:rowOff>
    </xdr:from>
    <xdr:to>
      <xdr:col>15</xdr:col>
      <xdr:colOff>101600</xdr:colOff>
      <xdr:row>105</xdr:row>
      <xdr:rowOff>149861</xdr:rowOff>
    </xdr:to>
    <xdr:sp macro="" textlink="">
      <xdr:nvSpPr>
        <xdr:cNvPr id="404" name="フローチャート: 判断 403"/>
        <xdr:cNvSpPr/>
      </xdr:nvSpPr>
      <xdr:spPr>
        <a:xfrm>
          <a:off x="2857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141987</xdr:rowOff>
    </xdr:from>
    <xdr:to>
      <xdr:col>10</xdr:col>
      <xdr:colOff>165100</xdr:colOff>
      <xdr:row>105</xdr:row>
      <xdr:rowOff>72137</xdr:rowOff>
    </xdr:to>
    <xdr:sp macro="" textlink="">
      <xdr:nvSpPr>
        <xdr:cNvPr id="405" name="フローチャート: 判断 404"/>
        <xdr:cNvSpPr/>
      </xdr:nvSpPr>
      <xdr:spPr>
        <a:xfrm>
          <a:off x="19685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64263</xdr:rowOff>
    </xdr:from>
    <xdr:to>
      <xdr:col>6</xdr:col>
      <xdr:colOff>38100</xdr:colOff>
      <xdr:row>103</xdr:row>
      <xdr:rowOff>165863</xdr:rowOff>
    </xdr:to>
    <xdr:sp macro="" textlink="">
      <xdr:nvSpPr>
        <xdr:cNvPr id="406" name="フローチャート: 判断 405"/>
        <xdr:cNvSpPr/>
      </xdr:nvSpPr>
      <xdr:spPr>
        <a:xfrm>
          <a:off x="1079500" y="1772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167132</xdr:rowOff>
    </xdr:from>
    <xdr:to>
      <xdr:col>24</xdr:col>
      <xdr:colOff>114300</xdr:colOff>
      <xdr:row>105</xdr:row>
      <xdr:rowOff>97282</xdr:rowOff>
    </xdr:to>
    <xdr:sp macro="" textlink="">
      <xdr:nvSpPr>
        <xdr:cNvPr id="412" name="楕円 411"/>
        <xdr:cNvSpPr/>
      </xdr:nvSpPr>
      <xdr:spPr>
        <a:xfrm>
          <a:off x="45847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145559</xdr:rowOff>
    </xdr:from>
    <xdr:ext cx="405111" cy="259045"/>
    <xdr:sp macro="" textlink="">
      <xdr:nvSpPr>
        <xdr:cNvPr id="413" name="【市民会館】&#10;有形固定資産減価償却率該当値テキスト"/>
        <xdr:cNvSpPr txBox="1"/>
      </xdr:nvSpPr>
      <xdr:spPr>
        <a:xfrm>
          <a:off x="4673600" y="179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128270</xdr:rowOff>
    </xdr:from>
    <xdr:to>
      <xdr:col>20</xdr:col>
      <xdr:colOff>38100</xdr:colOff>
      <xdr:row>105</xdr:row>
      <xdr:rowOff>58420</xdr:rowOff>
    </xdr:to>
    <xdr:sp macro="" textlink="">
      <xdr:nvSpPr>
        <xdr:cNvPr id="414" name="楕円 413"/>
        <xdr:cNvSpPr/>
      </xdr:nvSpPr>
      <xdr:spPr>
        <a:xfrm>
          <a:off x="3746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xdr:rowOff>
    </xdr:from>
    <xdr:to>
      <xdr:col>24</xdr:col>
      <xdr:colOff>63500</xdr:colOff>
      <xdr:row>105</xdr:row>
      <xdr:rowOff>46482</xdr:rowOff>
    </xdr:to>
    <xdr:cxnSp macro="">
      <xdr:nvCxnSpPr>
        <xdr:cNvPr id="415" name="直線コネクタ 414"/>
        <xdr:cNvCxnSpPr/>
      </xdr:nvCxnSpPr>
      <xdr:spPr>
        <a:xfrm>
          <a:off x="3797300" y="1800987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75692</xdr:rowOff>
    </xdr:from>
    <xdr:to>
      <xdr:col>15</xdr:col>
      <xdr:colOff>101600</xdr:colOff>
      <xdr:row>105</xdr:row>
      <xdr:rowOff>5842</xdr:rowOff>
    </xdr:to>
    <xdr:sp macro="" textlink="">
      <xdr:nvSpPr>
        <xdr:cNvPr id="416" name="楕円 415"/>
        <xdr:cNvSpPr/>
      </xdr:nvSpPr>
      <xdr:spPr>
        <a:xfrm>
          <a:off x="2857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126492</xdr:rowOff>
    </xdr:from>
    <xdr:to>
      <xdr:col>19</xdr:col>
      <xdr:colOff>177800</xdr:colOff>
      <xdr:row>105</xdr:row>
      <xdr:rowOff>7620</xdr:rowOff>
    </xdr:to>
    <xdr:cxnSp macro="">
      <xdr:nvCxnSpPr>
        <xdr:cNvPr id="417" name="直線コネクタ 416"/>
        <xdr:cNvCxnSpPr/>
      </xdr:nvCxnSpPr>
      <xdr:spPr>
        <a:xfrm>
          <a:off x="2908300" y="1795729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20828</xdr:rowOff>
    </xdr:from>
    <xdr:to>
      <xdr:col>10</xdr:col>
      <xdr:colOff>165100</xdr:colOff>
      <xdr:row>104</xdr:row>
      <xdr:rowOff>122428</xdr:rowOff>
    </xdr:to>
    <xdr:sp macro="" textlink="">
      <xdr:nvSpPr>
        <xdr:cNvPr id="418" name="楕円 417"/>
        <xdr:cNvSpPr/>
      </xdr:nvSpPr>
      <xdr:spPr>
        <a:xfrm>
          <a:off x="1968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71628</xdr:rowOff>
    </xdr:from>
    <xdr:to>
      <xdr:col>15</xdr:col>
      <xdr:colOff>50800</xdr:colOff>
      <xdr:row>104</xdr:row>
      <xdr:rowOff>126492</xdr:rowOff>
    </xdr:to>
    <xdr:cxnSp macro="">
      <xdr:nvCxnSpPr>
        <xdr:cNvPr id="419" name="直線コネクタ 418"/>
        <xdr:cNvCxnSpPr/>
      </xdr:nvCxnSpPr>
      <xdr:spPr>
        <a:xfrm>
          <a:off x="2019300" y="179024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137413</xdr:rowOff>
    </xdr:from>
    <xdr:to>
      <xdr:col>6</xdr:col>
      <xdr:colOff>38100</xdr:colOff>
      <xdr:row>104</xdr:row>
      <xdr:rowOff>67563</xdr:rowOff>
    </xdr:to>
    <xdr:sp macro="" textlink="">
      <xdr:nvSpPr>
        <xdr:cNvPr id="420" name="楕円 419"/>
        <xdr:cNvSpPr/>
      </xdr:nvSpPr>
      <xdr:spPr>
        <a:xfrm>
          <a:off x="10795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16763</xdr:rowOff>
    </xdr:from>
    <xdr:to>
      <xdr:col>10</xdr:col>
      <xdr:colOff>114300</xdr:colOff>
      <xdr:row>104</xdr:row>
      <xdr:rowOff>71628</xdr:rowOff>
    </xdr:to>
    <xdr:cxnSp macro="">
      <xdr:nvCxnSpPr>
        <xdr:cNvPr id="421" name="直線コネクタ 420"/>
        <xdr:cNvCxnSpPr/>
      </xdr:nvCxnSpPr>
      <xdr:spPr>
        <a:xfrm>
          <a:off x="1130300" y="178475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38371</xdr:rowOff>
    </xdr:from>
    <xdr:ext cx="405111" cy="259045"/>
    <xdr:sp macro="" textlink="">
      <xdr:nvSpPr>
        <xdr:cNvPr id="422" name="n_1aveValue【市民会館】&#10;有形固定資産減価償却率"/>
        <xdr:cNvSpPr txBox="1"/>
      </xdr:nvSpPr>
      <xdr:spPr>
        <a:xfrm>
          <a:off x="35820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140988</xdr:rowOff>
    </xdr:from>
    <xdr:ext cx="405111" cy="259045"/>
    <xdr:sp macro="" textlink="">
      <xdr:nvSpPr>
        <xdr:cNvPr id="423" name="n_2aveValue【市民会館】&#10;有形固定資産減価償却率"/>
        <xdr:cNvSpPr txBox="1"/>
      </xdr:nvSpPr>
      <xdr:spPr>
        <a:xfrm>
          <a:off x="2705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63264</xdr:rowOff>
    </xdr:from>
    <xdr:ext cx="405111" cy="259045"/>
    <xdr:sp macro="" textlink="">
      <xdr:nvSpPr>
        <xdr:cNvPr id="424" name="n_3aveValue【市民会館】&#10;有形固定資産減価償却率"/>
        <xdr:cNvSpPr txBox="1"/>
      </xdr:nvSpPr>
      <xdr:spPr>
        <a:xfrm>
          <a:off x="1816744" y="180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10940</xdr:rowOff>
    </xdr:from>
    <xdr:ext cx="405111" cy="259045"/>
    <xdr:sp macro="" textlink="">
      <xdr:nvSpPr>
        <xdr:cNvPr id="425" name="n_4aveValue【市民会館】&#10;有形固定資産減価償却率"/>
        <xdr:cNvSpPr txBox="1"/>
      </xdr:nvSpPr>
      <xdr:spPr>
        <a:xfrm>
          <a:off x="927744" y="1749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49547</xdr:rowOff>
    </xdr:from>
    <xdr:ext cx="405111" cy="259045"/>
    <xdr:sp macro="" textlink="">
      <xdr:nvSpPr>
        <xdr:cNvPr id="426" name="n_1mainValue【市民会館】&#10;有形固定資産減価償却率"/>
        <xdr:cNvSpPr txBox="1"/>
      </xdr:nvSpPr>
      <xdr:spPr>
        <a:xfrm>
          <a:off x="3582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22369</xdr:rowOff>
    </xdr:from>
    <xdr:ext cx="405111" cy="259045"/>
    <xdr:sp macro="" textlink="">
      <xdr:nvSpPr>
        <xdr:cNvPr id="427" name="n_2mainValue【市民会館】&#10;有形固定資産減価償却率"/>
        <xdr:cNvSpPr txBox="1"/>
      </xdr:nvSpPr>
      <xdr:spPr>
        <a:xfrm>
          <a:off x="2705744" y="1768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138955</xdr:rowOff>
    </xdr:from>
    <xdr:ext cx="405111" cy="259045"/>
    <xdr:sp macro="" textlink="">
      <xdr:nvSpPr>
        <xdr:cNvPr id="428" name="n_3mainValue【市民会館】&#10;有形固定資産減価償却率"/>
        <xdr:cNvSpPr txBox="1"/>
      </xdr:nvSpPr>
      <xdr:spPr>
        <a:xfrm>
          <a:off x="18167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58690</xdr:rowOff>
    </xdr:from>
    <xdr:ext cx="405111" cy="259045"/>
    <xdr:sp macro="" textlink="">
      <xdr:nvSpPr>
        <xdr:cNvPr id="429" name="n_4mainValue【市民会館】&#10;有形固定資産減価償却率"/>
        <xdr:cNvSpPr txBox="1"/>
      </xdr:nvSpPr>
      <xdr:spPr>
        <a:xfrm>
          <a:off x="927744" y="178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0" name="テキスト ボックス 43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41" name="直線コネクタ 44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2" name="テキスト ボックス 44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3" name="直線コネクタ 44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4" name="テキスト ボックス 44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6" name="テキスト ボックス 44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7" name="直線コネクタ 44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8" name="テキスト ボックス 44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9" name="直線コネクタ 44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0" name="テキスト ボックス 44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49530</xdr:rowOff>
    </xdr:from>
    <xdr:to>
      <xdr:col>54</xdr:col>
      <xdr:colOff>189865</xdr:colOff>
      <xdr:row>108</xdr:row>
      <xdr:rowOff>133350</xdr:rowOff>
    </xdr:to>
    <xdr:cxnSp macro="">
      <xdr:nvCxnSpPr>
        <xdr:cNvPr id="454" name="直線コネクタ 453"/>
        <xdr:cNvCxnSpPr/>
      </xdr:nvCxnSpPr>
      <xdr:spPr>
        <a:xfrm flipV="1">
          <a:off x="10476865" y="173659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137177</xdr:rowOff>
    </xdr:from>
    <xdr:ext cx="469744" cy="259045"/>
    <xdr:sp macro="" textlink="">
      <xdr:nvSpPr>
        <xdr:cNvPr id="455" name="【市民会館】&#10;一人当たり面積最小値テキスト"/>
        <xdr:cNvSpPr txBox="1"/>
      </xdr:nvSpPr>
      <xdr:spPr>
        <a:xfrm>
          <a:off x="10515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133350</xdr:rowOff>
    </xdr:from>
    <xdr:to>
      <xdr:col>55</xdr:col>
      <xdr:colOff>88900</xdr:colOff>
      <xdr:row>108</xdr:row>
      <xdr:rowOff>133350</xdr:rowOff>
    </xdr:to>
    <xdr:cxnSp macro="">
      <xdr:nvCxnSpPr>
        <xdr:cNvPr id="456" name="直線コネクタ 455"/>
        <xdr:cNvCxnSpPr/>
      </xdr:nvCxnSpPr>
      <xdr:spPr>
        <a:xfrm>
          <a:off x="10388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167657</xdr:rowOff>
    </xdr:from>
    <xdr:ext cx="469744" cy="259045"/>
    <xdr:sp macro="" textlink="">
      <xdr:nvSpPr>
        <xdr:cNvPr id="457" name="【市民会館】&#10;一人当たり面積最大値テキスト"/>
        <xdr:cNvSpPr txBox="1"/>
      </xdr:nvSpPr>
      <xdr:spPr>
        <a:xfrm>
          <a:off x="10515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49530</xdr:rowOff>
    </xdr:from>
    <xdr:to>
      <xdr:col>55</xdr:col>
      <xdr:colOff>88900</xdr:colOff>
      <xdr:row>101</xdr:row>
      <xdr:rowOff>49530</xdr:rowOff>
    </xdr:to>
    <xdr:cxnSp macro="">
      <xdr:nvCxnSpPr>
        <xdr:cNvPr id="458" name="直線コネクタ 457"/>
        <xdr:cNvCxnSpPr/>
      </xdr:nvCxnSpPr>
      <xdr:spPr>
        <a:xfrm>
          <a:off x="10388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114316</xdr:rowOff>
    </xdr:from>
    <xdr:ext cx="469744" cy="259045"/>
    <xdr:sp macro="" textlink="">
      <xdr:nvSpPr>
        <xdr:cNvPr id="459" name="【市民会館】&#10;一人当たり面積平均値テキスト"/>
        <xdr:cNvSpPr txBox="1"/>
      </xdr:nvSpPr>
      <xdr:spPr>
        <a:xfrm>
          <a:off x="10515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135889</xdr:rowOff>
    </xdr:from>
    <xdr:to>
      <xdr:col>55</xdr:col>
      <xdr:colOff>50800</xdr:colOff>
      <xdr:row>105</xdr:row>
      <xdr:rowOff>66039</xdr:rowOff>
    </xdr:to>
    <xdr:sp macro="" textlink="">
      <xdr:nvSpPr>
        <xdr:cNvPr id="460" name="フローチャート: 判断 459"/>
        <xdr:cNvSpPr/>
      </xdr:nvSpPr>
      <xdr:spPr>
        <a:xfrm>
          <a:off x="10426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61" name="フローチャート: 判断 460"/>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62" name="フローチャート: 判断 461"/>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17780</xdr:rowOff>
    </xdr:from>
    <xdr:to>
      <xdr:col>41</xdr:col>
      <xdr:colOff>101600</xdr:colOff>
      <xdr:row>106</xdr:row>
      <xdr:rowOff>119380</xdr:rowOff>
    </xdr:to>
    <xdr:sp macro="" textlink="">
      <xdr:nvSpPr>
        <xdr:cNvPr id="463" name="フローチャート: 判断 462"/>
        <xdr:cNvSpPr/>
      </xdr:nvSpPr>
      <xdr:spPr>
        <a:xfrm>
          <a:off x="7810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13970</xdr:rowOff>
    </xdr:from>
    <xdr:to>
      <xdr:col>36</xdr:col>
      <xdr:colOff>165100</xdr:colOff>
      <xdr:row>106</xdr:row>
      <xdr:rowOff>115570</xdr:rowOff>
    </xdr:to>
    <xdr:sp macro="" textlink="">
      <xdr:nvSpPr>
        <xdr:cNvPr id="464" name="フローチャート: 判断 463"/>
        <xdr:cNvSpPr/>
      </xdr:nvSpPr>
      <xdr:spPr>
        <a:xfrm>
          <a:off x="6921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25400</xdr:rowOff>
    </xdr:from>
    <xdr:to>
      <xdr:col>55</xdr:col>
      <xdr:colOff>50800</xdr:colOff>
      <xdr:row>103</xdr:row>
      <xdr:rowOff>127000</xdr:rowOff>
    </xdr:to>
    <xdr:sp macro="" textlink="">
      <xdr:nvSpPr>
        <xdr:cNvPr id="470" name="楕円 469"/>
        <xdr:cNvSpPr/>
      </xdr:nvSpPr>
      <xdr:spPr>
        <a:xfrm>
          <a:off x="10426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48277</xdr:rowOff>
    </xdr:from>
    <xdr:ext cx="469744" cy="259045"/>
    <xdr:sp macro="" textlink="">
      <xdr:nvSpPr>
        <xdr:cNvPr id="471" name="【市民会館】&#10;一人当たり面積該当値テキスト"/>
        <xdr:cNvSpPr txBox="1"/>
      </xdr:nvSpPr>
      <xdr:spPr>
        <a:xfrm>
          <a:off x="10515600" y="1753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147320</xdr:rowOff>
    </xdr:from>
    <xdr:to>
      <xdr:col>50</xdr:col>
      <xdr:colOff>165100</xdr:colOff>
      <xdr:row>104</xdr:row>
      <xdr:rowOff>77470</xdr:rowOff>
    </xdr:to>
    <xdr:sp macro="" textlink="">
      <xdr:nvSpPr>
        <xdr:cNvPr id="472" name="楕円 471"/>
        <xdr:cNvSpPr/>
      </xdr:nvSpPr>
      <xdr:spPr>
        <a:xfrm>
          <a:off x="9588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76200</xdr:rowOff>
    </xdr:from>
    <xdr:to>
      <xdr:col>55</xdr:col>
      <xdr:colOff>0</xdr:colOff>
      <xdr:row>104</xdr:row>
      <xdr:rowOff>26670</xdr:rowOff>
    </xdr:to>
    <xdr:cxnSp macro="">
      <xdr:nvCxnSpPr>
        <xdr:cNvPr id="473" name="直線コネクタ 472"/>
        <xdr:cNvCxnSpPr/>
      </xdr:nvCxnSpPr>
      <xdr:spPr>
        <a:xfrm flipV="1">
          <a:off x="9639300" y="1773555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67311</xdr:rowOff>
    </xdr:from>
    <xdr:to>
      <xdr:col>46</xdr:col>
      <xdr:colOff>38100</xdr:colOff>
      <xdr:row>103</xdr:row>
      <xdr:rowOff>168911</xdr:rowOff>
    </xdr:to>
    <xdr:sp macro="" textlink="">
      <xdr:nvSpPr>
        <xdr:cNvPr id="474" name="楕円 473"/>
        <xdr:cNvSpPr/>
      </xdr:nvSpPr>
      <xdr:spPr>
        <a:xfrm>
          <a:off x="8699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118111</xdr:rowOff>
    </xdr:from>
    <xdr:to>
      <xdr:col>50</xdr:col>
      <xdr:colOff>114300</xdr:colOff>
      <xdr:row>104</xdr:row>
      <xdr:rowOff>26670</xdr:rowOff>
    </xdr:to>
    <xdr:cxnSp macro="">
      <xdr:nvCxnSpPr>
        <xdr:cNvPr id="475" name="直線コネクタ 474"/>
        <xdr:cNvCxnSpPr/>
      </xdr:nvCxnSpPr>
      <xdr:spPr>
        <a:xfrm>
          <a:off x="8750300" y="177774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90170</xdr:rowOff>
    </xdr:from>
    <xdr:to>
      <xdr:col>41</xdr:col>
      <xdr:colOff>101600</xdr:colOff>
      <xdr:row>104</xdr:row>
      <xdr:rowOff>20320</xdr:rowOff>
    </xdr:to>
    <xdr:sp macro="" textlink="">
      <xdr:nvSpPr>
        <xdr:cNvPr id="476" name="楕円 475"/>
        <xdr:cNvSpPr/>
      </xdr:nvSpPr>
      <xdr:spPr>
        <a:xfrm>
          <a:off x="7810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118111</xdr:rowOff>
    </xdr:from>
    <xdr:to>
      <xdr:col>45</xdr:col>
      <xdr:colOff>177800</xdr:colOff>
      <xdr:row>103</xdr:row>
      <xdr:rowOff>140970</xdr:rowOff>
    </xdr:to>
    <xdr:cxnSp macro="">
      <xdr:nvCxnSpPr>
        <xdr:cNvPr id="477" name="直線コネクタ 476"/>
        <xdr:cNvCxnSpPr/>
      </xdr:nvCxnSpPr>
      <xdr:spPr>
        <a:xfrm flipV="1">
          <a:off x="7861300" y="177774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105411</xdr:rowOff>
    </xdr:from>
    <xdr:to>
      <xdr:col>36</xdr:col>
      <xdr:colOff>165100</xdr:colOff>
      <xdr:row>104</xdr:row>
      <xdr:rowOff>35561</xdr:rowOff>
    </xdr:to>
    <xdr:sp macro="" textlink="">
      <xdr:nvSpPr>
        <xdr:cNvPr id="478" name="楕円 477"/>
        <xdr:cNvSpPr/>
      </xdr:nvSpPr>
      <xdr:spPr>
        <a:xfrm>
          <a:off x="6921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140970</xdr:rowOff>
    </xdr:from>
    <xdr:to>
      <xdr:col>41</xdr:col>
      <xdr:colOff>50800</xdr:colOff>
      <xdr:row>103</xdr:row>
      <xdr:rowOff>156211</xdr:rowOff>
    </xdr:to>
    <xdr:cxnSp macro="">
      <xdr:nvCxnSpPr>
        <xdr:cNvPr id="479" name="直線コネクタ 478"/>
        <xdr:cNvCxnSpPr/>
      </xdr:nvCxnSpPr>
      <xdr:spPr>
        <a:xfrm flipV="1">
          <a:off x="6972300" y="178003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167657</xdr:rowOff>
    </xdr:from>
    <xdr:ext cx="469744" cy="259045"/>
    <xdr:sp macro="" textlink="">
      <xdr:nvSpPr>
        <xdr:cNvPr id="480" name="n_1aveValue【市民会館】&#10;一人当たり面積"/>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45738</xdr:rowOff>
    </xdr:from>
    <xdr:ext cx="469744" cy="259045"/>
    <xdr:sp macro="" textlink="">
      <xdr:nvSpPr>
        <xdr:cNvPr id="481" name="n_2aveValue【市民会館】&#10;一人当たり面積"/>
        <xdr:cNvSpPr txBox="1"/>
      </xdr:nvSpPr>
      <xdr:spPr>
        <a:xfrm>
          <a:off x="8515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110507</xdr:rowOff>
    </xdr:from>
    <xdr:ext cx="469744" cy="259045"/>
    <xdr:sp macro="" textlink="">
      <xdr:nvSpPr>
        <xdr:cNvPr id="482" name="n_3aveValue【市民会館】&#10;一人当たり面積"/>
        <xdr:cNvSpPr txBox="1"/>
      </xdr:nvSpPr>
      <xdr:spPr>
        <a:xfrm>
          <a:off x="7626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106697</xdr:rowOff>
    </xdr:from>
    <xdr:ext cx="469744" cy="259045"/>
    <xdr:sp macro="" textlink="">
      <xdr:nvSpPr>
        <xdr:cNvPr id="483" name="n_4aveValue【市民会館】&#10;一人当たり面積"/>
        <xdr:cNvSpPr txBox="1"/>
      </xdr:nvSpPr>
      <xdr:spPr>
        <a:xfrm>
          <a:off x="6737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93997</xdr:rowOff>
    </xdr:from>
    <xdr:ext cx="469744" cy="259045"/>
    <xdr:sp macro="" textlink="">
      <xdr:nvSpPr>
        <xdr:cNvPr id="484" name="n_1mainValue【市民会館】&#10;一人当たり面積"/>
        <xdr:cNvSpPr txBox="1"/>
      </xdr:nvSpPr>
      <xdr:spPr>
        <a:xfrm>
          <a:off x="9391727"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13988</xdr:rowOff>
    </xdr:from>
    <xdr:ext cx="469744" cy="259045"/>
    <xdr:sp macro="" textlink="">
      <xdr:nvSpPr>
        <xdr:cNvPr id="485" name="n_2mainValue【市民会館】&#10;一人当たり面積"/>
        <xdr:cNvSpPr txBox="1"/>
      </xdr:nvSpPr>
      <xdr:spPr>
        <a:xfrm>
          <a:off x="8515427"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36847</xdr:rowOff>
    </xdr:from>
    <xdr:ext cx="469744" cy="259045"/>
    <xdr:sp macro="" textlink="">
      <xdr:nvSpPr>
        <xdr:cNvPr id="486" name="n_3mainValue【市民会館】&#10;一人当たり面積"/>
        <xdr:cNvSpPr txBox="1"/>
      </xdr:nvSpPr>
      <xdr:spPr>
        <a:xfrm>
          <a:off x="76264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52088</xdr:rowOff>
    </xdr:from>
    <xdr:ext cx="469744" cy="259045"/>
    <xdr:sp macro="" textlink="">
      <xdr:nvSpPr>
        <xdr:cNvPr id="487" name="n_4mainValue【市民会館】&#10;一人当たり面積"/>
        <xdr:cNvSpPr txBox="1"/>
      </xdr:nvSpPr>
      <xdr:spPr>
        <a:xfrm>
          <a:off x="6737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9" name="直線コネクタ 49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0" name="テキスト ボックス 49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1" name="直線コネクタ 50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2" name="テキスト ボックス 50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3" name="直線コネクタ 50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4" name="テキスト ボックス 50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5" name="直線コネクタ 50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6" name="テキスト ボックス 50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115062</xdr:rowOff>
    </xdr:from>
    <xdr:to>
      <xdr:col>85</xdr:col>
      <xdr:colOff>126364</xdr:colOff>
      <xdr:row>42</xdr:row>
      <xdr:rowOff>67056</xdr:rowOff>
    </xdr:to>
    <xdr:cxnSp macro="">
      <xdr:nvCxnSpPr>
        <xdr:cNvPr id="510" name="直線コネクタ 509"/>
        <xdr:cNvCxnSpPr/>
      </xdr:nvCxnSpPr>
      <xdr:spPr>
        <a:xfrm flipV="1">
          <a:off x="16318864" y="594436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70883</xdr:rowOff>
    </xdr:from>
    <xdr:ext cx="405111" cy="259045"/>
    <xdr:sp macro="" textlink="">
      <xdr:nvSpPr>
        <xdr:cNvPr id="511" name="【一般廃棄物処理施設】&#10;有形固定資産減価償却率最小値テキスト"/>
        <xdr:cNvSpPr txBox="1"/>
      </xdr:nvSpPr>
      <xdr:spPr>
        <a:xfrm>
          <a:off x="16357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67056</xdr:rowOff>
    </xdr:from>
    <xdr:to>
      <xdr:col>86</xdr:col>
      <xdr:colOff>25400</xdr:colOff>
      <xdr:row>42</xdr:row>
      <xdr:rowOff>67056</xdr:rowOff>
    </xdr:to>
    <xdr:cxnSp macro="">
      <xdr:nvCxnSpPr>
        <xdr:cNvPr id="512" name="直線コネクタ 511"/>
        <xdr:cNvCxnSpPr/>
      </xdr:nvCxnSpPr>
      <xdr:spPr>
        <a:xfrm>
          <a:off x="16230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61739</xdr:rowOff>
    </xdr:from>
    <xdr:ext cx="405111" cy="259045"/>
    <xdr:sp macro="" textlink="">
      <xdr:nvSpPr>
        <xdr:cNvPr id="513" name="【一般廃棄物処理施設】&#10;有形固定資産減価償却率最大値テキスト"/>
        <xdr:cNvSpPr txBox="1"/>
      </xdr:nvSpPr>
      <xdr:spPr>
        <a:xfrm>
          <a:off x="16357600" y="5719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115062</xdr:rowOff>
    </xdr:from>
    <xdr:to>
      <xdr:col>86</xdr:col>
      <xdr:colOff>25400</xdr:colOff>
      <xdr:row>34</xdr:row>
      <xdr:rowOff>115062</xdr:rowOff>
    </xdr:to>
    <xdr:cxnSp macro="">
      <xdr:nvCxnSpPr>
        <xdr:cNvPr id="514" name="直線コネクタ 513"/>
        <xdr:cNvCxnSpPr/>
      </xdr:nvCxnSpPr>
      <xdr:spPr>
        <a:xfrm>
          <a:off x="16230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132859</xdr:rowOff>
    </xdr:from>
    <xdr:ext cx="405111" cy="259045"/>
    <xdr:sp macro="" textlink="">
      <xdr:nvSpPr>
        <xdr:cNvPr id="515" name="【一般廃棄物処理施設】&#10;有形固定資産減価償却率平均値テキスト"/>
        <xdr:cNvSpPr txBox="1"/>
      </xdr:nvSpPr>
      <xdr:spPr>
        <a:xfrm>
          <a:off x="16357600" y="6476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109982</xdr:rowOff>
    </xdr:from>
    <xdr:to>
      <xdr:col>85</xdr:col>
      <xdr:colOff>177800</xdr:colOff>
      <xdr:row>39</xdr:row>
      <xdr:rowOff>40132</xdr:rowOff>
    </xdr:to>
    <xdr:sp macro="" textlink="">
      <xdr:nvSpPr>
        <xdr:cNvPr id="516" name="フローチャート: 判断 515"/>
        <xdr:cNvSpPr/>
      </xdr:nvSpPr>
      <xdr:spPr>
        <a:xfrm>
          <a:off x="16268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77978</xdr:rowOff>
    </xdr:from>
    <xdr:to>
      <xdr:col>81</xdr:col>
      <xdr:colOff>101600</xdr:colOff>
      <xdr:row>39</xdr:row>
      <xdr:rowOff>8128</xdr:rowOff>
    </xdr:to>
    <xdr:sp macro="" textlink="">
      <xdr:nvSpPr>
        <xdr:cNvPr id="517" name="フローチャート: 判断 516"/>
        <xdr:cNvSpPr/>
      </xdr:nvSpPr>
      <xdr:spPr>
        <a:xfrm>
          <a:off x="1543050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73406</xdr:rowOff>
    </xdr:from>
    <xdr:to>
      <xdr:col>76</xdr:col>
      <xdr:colOff>165100</xdr:colOff>
      <xdr:row>40</xdr:row>
      <xdr:rowOff>3556</xdr:rowOff>
    </xdr:to>
    <xdr:sp macro="" textlink="">
      <xdr:nvSpPr>
        <xdr:cNvPr id="518" name="フローチャート: 判断 517"/>
        <xdr:cNvSpPr/>
      </xdr:nvSpPr>
      <xdr:spPr>
        <a:xfrm>
          <a:off x="1454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48260</xdr:rowOff>
    </xdr:from>
    <xdr:to>
      <xdr:col>72</xdr:col>
      <xdr:colOff>38100</xdr:colOff>
      <xdr:row>39</xdr:row>
      <xdr:rowOff>149860</xdr:rowOff>
    </xdr:to>
    <xdr:sp macro="" textlink="">
      <xdr:nvSpPr>
        <xdr:cNvPr id="519" name="フローチャート: 判断 518"/>
        <xdr:cNvSpPr/>
      </xdr:nvSpPr>
      <xdr:spPr>
        <a:xfrm>
          <a:off x="13652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36830</xdr:rowOff>
    </xdr:from>
    <xdr:to>
      <xdr:col>67</xdr:col>
      <xdr:colOff>101600</xdr:colOff>
      <xdr:row>39</xdr:row>
      <xdr:rowOff>138430</xdr:rowOff>
    </xdr:to>
    <xdr:sp macro="" textlink="">
      <xdr:nvSpPr>
        <xdr:cNvPr id="520" name="フローチャート: 判断 519"/>
        <xdr:cNvSpPr/>
      </xdr:nvSpPr>
      <xdr:spPr>
        <a:xfrm>
          <a:off x="1276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116840</xdr:rowOff>
    </xdr:from>
    <xdr:to>
      <xdr:col>85</xdr:col>
      <xdr:colOff>177800</xdr:colOff>
      <xdr:row>41</xdr:row>
      <xdr:rowOff>46990</xdr:rowOff>
    </xdr:to>
    <xdr:sp macro="" textlink="">
      <xdr:nvSpPr>
        <xdr:cNvPr id="526" name="楕円 525"/>
        <xdr:cNvSpPr/>
      </xdr:nvSpPr>
      <xdr:spPr>
        <a:xfrm>
          <a:off x="16268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95267</xdr:rowOff>
    </xdr:from>
    <xdr:ext cx="405111" cy="259045"/>
    <xdr:sp macro="" textlink="">
      <xdr:nvSpPr>
        <xdr:cNvPr id="527" name="【一般廃棄物処理施設】&#10;有形固定資産減価償却率該当値テキスト"/>
        <xdr:cNvSpPr txBox="1"/>
      </xdr:nvSpPr>
      <xdr:spPr>
        <a:xfrm>
          <a:off x="1635760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144272</xdr:rowOff>
    </xdr:from>
    <xdr:to>
      <xdr:col>81</xdr:col>
      <xdr:colOff>101600</xdr:colOff>
      <xdr:row>38</xdr:row>
      <xdr:rowOff>74422</xdr:rowOff>
    </xdr:to>
    <xdr:sp macro="" textlink="">
      <xdr:nvSpPr>
        <xdr:cNvPr id="528" name="楕円 527"/>
        <xdr:cNvSpPr/>
      </xdr:nvSpPr>
      <xdr:spPr>
        <a:xfrm>
          <a:off x="15430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23622</xdr:rowOff>
    </xdr:from>
    <xdr:to>
      <xdr:col>85</xdr:col>
      <xdr:colOff>127000</xdr:colOff>
      <xdr:row>40</xdr:row>
      <xdr:rowOff>167640</xdr:rowOff>
    </xdr:to>
    <xdr:cxnSp macro="">
      <xdr:nvCxnSpPr>
        <xdr:cNvPr id="529" name="直線コネクタ 528"/>
        <xdr:cNvCxnSpPr/>
      </xdr:nvCxnSpPr>
      <xdr:spPr>
        <a:xfrm>
          <a:off x="15481300" y="6538722"/>
          <a:ext cx="838200" cy="48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157988</xdr:rowOff>
    </xdr:from>
    <xdr:to>
      <xdr:col>76</xdr:col>
      <xdr:colOff>165100</xdr:colOff>
      <xdr:row>40</xdr:row>
      <xdr:rowOff>88138</xdr:rowOff>
    </xdr:to>
    <xdr:sp macro="" textlink="">
      <xdr:nvSpPr>
        <xdr:cNvPr id="530" name="楕円 529"/>
        <xdr:cNvSpPr/>
      </xdr:nvSpPr>
      <xdr:spPr>
        <a:xfrm>
          <a:off x="14541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23622</xdr:rowOff>
    </xdr:from>
    <xdr:to>
      <xdr:col>81</xdr:col>
      <xdr:colOff>50800</xdr:colOff>
      <xdr:row>40</xdr:row>
      <xdr:rowOff>37338</xdr:rowOff>
    </xdr:to>
    <xdr:cxnSp macro="">
      <xdr:nvCxnSpPr>
        <xdr:cNvPr id="531" name="直線コネクタ 530"/>
        <xdr:cNvCxnSpPr/>
      </xdr:nvCxnSpPr>
      <xdr:spPr>
        <a:xfrm flipV="1">
          <a:off x="14592300" y="6538722"/>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96266</xdr:rowOff>
    </xdr:from>
    <xdr:to>
      <xdr:col>72</xdr:col>
      <xdr:colOff>38100</xdr:colOff>
      <xdr:row>40</xdr:row>
      <xdr:rowOff>26416</xdr:rowOff>
    </xdr:to>
    <xdr:sp macro="" textlink="">
      <xdr:nvSpPr>
        <xdr:cNvPr id="532" name="楕円 531"/>
        <xdr:cNvSpPr/>
      </xdr:nvSpPr>
      <xdr:spPr>
        <a:xfrm>
          <a:off x="13652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147066</xdr:rowOff>
    </xdr:from>
    <xdr:to>
      <xdr:col>76</xdr:col>
      <xdr:colOff>114300</xdr:colOff>
      <xdr:row>40</xdr:row>
      <xdr:rowOff>37338</xdr:rowOff>
    </xdr:to>
    <xdr:cxnSp macro="">
      <xdr:nvCxnSpPr>
        <xdr:cNvPr id="533" name="直線コネクタ 532"/>
        <xdr:cNvCxnSpPr/>
      </xdr:nvCxnSpPr>
      <xdr:spPr>
        <a:xfrm>
          <a:off x="13703300" y="683361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34544</xdr:rowOff>
    </xdr:from>
    <xdr:to>
      <xdr:col>67</xdr:col>
      <xdr:colOff>101600</xdr:colOff>
      <xdr:row>39</xdr:row>
      <xdr:rowOff>136144</xdr:rowOff>
    </xdr:to>
    <xdr:sp macro="" textlink="">
      <xdr:nvSpPr>
        <xdr:cNvPr id="534" name="楕円 533"/>
        <xdr:cNvSpPr/>
      </xdr:nvSpPr>
      <xdr:spPr>
        <a:xfrm>
          <a:off x="12763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85344</xdr:rowOff>
    </xdr:from>
    <xdr:to>
      <xdr:col>71</xdr:col>
      <xdr:colOff>177800</xdr:colOff>
      <xdr:row>39</xdr:row>
      <xdr:rowOff>147066</xdr:rowOff>
    </xdr:to>
    <xdr:cxnSp macro="">
      <xdr:nvCxnSpPr>
        <xdr:cNvPr id="535" name="直線コネクタ 534"/>
        <xdr:cNvCxnSpPr/>
      </xdr:nvCxnSpPr>
      <xdr:spPr>
        <a:xfrm>
          <a:off x="12814300" y="677189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170705</xdr:rowOff>
    </xdr:from>
    <xdr:ext cx="405111" cy="259045"/>
    <xdr:sp macro="" textlink="">
      <xdr:nvSpPr>
        <xdr:cNvPr id="536" name="n_1aveValue【一般廃棄物処理施設】&#10;有形固定資産減価償却率"/>
        <xdr:cNvSpPr txBox="1"/>
      </xdr:nvSpPr>
      <xdr:spPr>
        <a:xfrm>
          <a:off x="15266044"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20083</xdr:rowOff>
    </xdr:from>
    <xdr:ext cx="405111" cy="259045"/>
    <xdr:sp macro="" textlink="">
      <xdr:nvSpPr>
        <xdr:cNvPr id="537" name="n_2aveValue【一般廃棄物処理施設】&#10;有形固定資産減価償却率"/>
        <xdr:cNvSpPr txBox="1"/>
      </xdr:nvSpPr>
      <xdr:spPr>
        <a:xfrm>
          <a:off x="14389744" y="653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166387</xdr:rowOff>
    </xdr:from>
    <xdr:ext cx="405111" cy="259045"/>
    <xdr:sp macro="" textlink="">
      <xdr:nvSpPr>
        <xdr:cNvPr id="538" name="n_3aveValue【一般廃棄物処理施設】&#10;有形固定資産減価償却率"/>
        <xdr:cNvSpPr txBox="1"/>
      </xdr:nvSpPr>
      <xdr:spPr>
        <a:xfrm>
          <a:off x="13500744" y="651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129557</xdr:rowOff>
    </xdr:from>
    <xdr:ext cx="405111" cy="259045"/>
    <xdr:sp macro="" textlink="">
      <xdr:nvSpPr>
        <xdr:cNvPr id="539" name="n_4aveValue【一般廃棄物処理施設】&#10;有形固定資産減価償却率"/>
        <xdr:cNvSpPr txBox="1"/>
      </xdr:nvSpPr>
      <xdr:spPr>
        <a:xfrm>
          <a:off x="12611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90949</xdr:rowOff>
    </xdr:from>
    <xdr:ext cx="405111" cy="259045"/>
    <xdr:sp macro="" textlink="">
      <xdr:nvSpPr>
        <xdr:cNvPr id="540" name="n_1mainValue【一般廃棄物処理施設】&#10;有形固定資産減価償却率"/>
        <xdr:cNvSpPr txBox="1"/>
      </xdr:nvSpPr>
      <xdr:spPr>
        <a:xfrm>
          <a:off x="15266044" y="626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79265</xdr:rowOff>
    </xdr:from>
    <xdr:ext cx="405111" cy="259045"/>
    <xdr:sp macro="" textlink="">
      <xdr:nvSpPr>
        <xdr:cNvPr id="541" name="n_2mainValue【一般廃棄物処理施設】&#10;有形固定資産減価償却率"/>
        <xdr:cNvSpPr txBox="1"/>
      </xdr:nvSpPr>
      <xdr:spPr>
        <a:xfrm>
          <a:off x="14389744" y="693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17543</xdr:rowOff>
    </xdr:from>
    <xdr:ext cx="405111" cy="259045"/>
    <xdr:sp macro="" textlink="">
      <xdr:nvSpPr>
        <xdr:cNvPr id="542" name="n_3mainValue【一般廃棄物処理施設】&#10;有形固定資産減価償却率"/>
        <xdr:cNvSpPr txBox="1"/>
      </xdr:nvSpPr>
      <xdr:spPr>
        <a:xfrm>
          <a:off x="13500744" y="687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152671</xdr:rowOff>
    </xdr:from>
    <xdr:ext cx="405111" cy="259045"/>
    <xdr:sp macro="" textlink="">
      <xdr:nvSpPr>
        <xdr:cNvPr id="543" name="n_4mainValue【一般廃棄物処理施設】&#10;有形固定資産減価償却率"/>
        <xdr:cNvSpPr txBox="1"/>
      </xdr:nvSpPr>
      <xdr:spPr>
        <a:xfrm>
          <a:off x="12611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5" name="テキスト ボックス 55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7" name="テキスト ボックス 55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9" name="テキスト ボックス 55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1" name="テキスト ボックス 56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3" name="テキスト ボックス 56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32263</xdr:rowOff>
    </xdr:from>
    <xdr:to>
      <xdr:col>116</xdr:col>
      <xdr:colOff>62864</xdr:colOff>
      <xdr:row>42</xdr:row>
      <xdr:rowOff>24083</xdr:rowOff>
    </xdr:to>
    <xdr:cxnSp macro="">
      <xdr:nvCxnSpPr>
        <xdr:cNvPr id="567" name="直線コネクタ 566"/>
        <xdr:cNvCxnSpPr/>
      </xdr:nvCxnSpPr>
      <xdr:spPr>
        <a:xfrm flipV="1">
          <a:off x="22160864" y="5861563"/>
          <a:ext cx="0" cy="1363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27910</xdr:rowOff>
    </xdr:from>
    <xdr:ext cx="469744" cy="259045"/>
    <xdr:sp macro="" textlink="">
      <xdr:nvSpPr>
        <xdr:cNvPr id="568" name="【一般廃棄物処理施設】&#10;一人当たり有形固定資産（償却資産）額最小値テキスト"/>
        <xdr:cNvSpPr txBox="1"/>
      </xdr:nvSpPr>
      <xdr:spPr>
        <a:xfrm>
          <a:off x="22199600" y="722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24083</xdr:rowOff>
    </xdr:from>
    <xdr:to>
      <xdr:col>116</xdr:col>
      <xdr:colOff>152400</xdr:colOff>
      <xdr:row>42</xdr:row>
      <xdr:rowOff>24083</xdr:rowOff>
    </xdr:to>
    <xdr:cxnSp macro="">
      <xdr:nvCxnSpPr>
        <xdr:cNvPr id="569" name="直線コネクタ 568"/>
        <xdr:cNvCxnSpPr/>
      </xdr:nvCxnSpPr>
      <xdr:spPr>
        <a:xfrm>
          <a:off x="22072600" y="722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150390</xdr:rowOff>
    </xdr:from>
    <xdr:ext cx="599010" cy="259045"/>
    <xdr:sp macro="" textlink="">
      <xdr:nvSpPr>
        <xdr:cNvPr id="570" name="【一般廃棄物処理施設】&#10;一人当たり有形固定資産（償却資産）額最大値テキスト"/>
        <xdr:cNvSpPr txBox="1"/>
      </xdr:nvSpPr>
      <xdr:spPr>
        <a:xfrm>
          <a:off x="22199600" y="563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32263</xdr:rowOff>
    </xdr:from>
    <xdr:to>
      <xdr:col>116</xdr:col>
      <xdr:colOff>152400</xdr:colOff>
      <xdr:row>34</xdr:row>
      <xdr:rowOff>32263</xdr:rowOff>
    </xdr:to>
    <xdr:cxnSp macro="">
      <xdr:nvCxnSpPr>
        <xdr:cNvPr id="571" name="直線コネクタ 570"/>
        <xdr:cNvCxnSpPr/>
      </xdr:nvCxnSpPr>
      <xdr:spPr>
        <a:xfrm>
          <a:off x="22072600" y="58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147024</xdr:rowOff>
    </xdr:from>
    <xdr:ext cx="534377" cy="259045"/>
    <xdr:sp macro="" textlink="">
      <xdr:nvSpPr>
        <xdr:cNvPr id="572" name="【一般廃棄物処理施設】&#10;一人当たり有形固定資産（償却資産）額平均値テキスト"/>
        <xdr:cNvSpPr txBox="1"/>
      </xdr:nvSpPr>
      <xdr:spPr>
        <a:xfrm>
          <a:off x="22199600" y="6662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124147</xdr:rowOff>
    </xdr:from>
    <xdr:to>
      <xdr:col>116</xdr:col>
      <xdr:colOff>114300</xdr:colOff>
      <xdr:row>40</xdr:row>
      <xdr:rowOff>54297</xdr:rowOff>
    </xdr:to>
    <xdr:sp macro="" textlink="">
      <xdr:nvSpPr>
        <xdr:cNvPr id="573" name="フローチャート: 判断 572"/>
        <xdr:cNvSpPr/>
      </xdr:nvSpPr>
      <xdr:spPr>
        <a:xfrm>
          <a:off x="22110700" y="68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101622</xdr:rowOff>
    </xdr:from>
    <xdr:to>
      <xdr:col>112</xdr:col>
      <xdr:colOff>38100</xdr:colOff>
      <xdr:row>40</xdr:row>
      <xdr:rowOff>31772</xdr:rowOff>
    </xdr:to>
    <xdr:sp macro="" textlink="">
      <xdr:nvSpPr>
        <xdr:cNvPr id="574" name="フローチャート: 判断 573"/>
        <xdr:cNvSpPr/>
      </xdr:nvSpPr>
      <xdr:spPr>
        <a:xfrm>
          <a:off x="21272500" y="67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93081</xdr:rowOff>
    </xdr:from>
    <xdr:to>
      <xdr:col>107</xdr:col>
      <xdr:colOff>101600</xdr:colOff>
      <xdr:row>40</xdr:row>
      <xdr:rowOff>23231</xdr:rowOff>
    </xdr:to>
    <xdr:sp macro="" textlink="">
      <xdr:nvSpPr>
        <xdr:cNvPr id="575" name="フローチャート: 判断 574"/>
        <xdr:cNvSpPr/>
      </xdr:nvSpPr>
      <xdr:spPr>
        <a:xfrm>
          <a:off x="20383500" y="677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79262</xdr:rowOff>
    </xdr:from>
    <xdr:to>
      <xdr:col>102</xdr:col>
      <xdr:colOff>165100</xdr:colOff>
      <xdr:row>40</xdr:row>
      <xdr:rowOff>9412</xdr:rowOff>
    </xdr:to>
    <xdr:sp macro="" textlink="">
      <xdr:nvSpPr>
        <xdr:cNvPr id="576" name="フローチャート: 判断 575"/>
        <xdr:cNvSpPr/>
      </xdr:nvSpPr>
      <xdr:spPr>
        <a:xfrm>
          <a:off x="19494500" y="676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50474</xdr:rowOff>
    </xdr:from>
    <xdr:to>
      <xdr:col>98</xdr:col>
      <xdr:colOff>38100</xdr:colOff>
      <xdr:row>39</xdr:row>
      <xdr:rowOff>152074</xdr:rowOff>
    </xdr:to>
    <xdr:sp macro="" textlink="">
      <xdr:nvSpPr>
        <xdr:cNvPr id="577" name="フローチャート: 判断 576"/>
        <xdr:cNvSpPr/>
      </xdr:nvSpPr>
      <xdr:spPr>
        <a:xfrm>
          <a:off x="18605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119118</xdr:rowOff>
    </xdr:from>
    <xdr:to>
      <xdr:col>116</xdr:col>
      <xdr:colOff>114300</xdr:colOff>
      <xdr:row>41</xdr:row>
      <xdr:rowOff>49268</xdr:rowOff>
    </xdr:to>
    <xdr:sp macro="" textlink="">
      <xdr:nvSpPr>
        <xdr:cNvPr id="583" name="楕円 582"/>
        <xdr:cNvSpPr/>
      </xdr:nvSpPr>
      <xdr:spPr>
        <a:xfrm>
          <a:off x="22110700" y="697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97545</xdr:rowOff>
    </xdr:from>
    <xdr:ext cx="534377" cy="259045"/>
    <xdr:sp macro="" textlink="">
      <xdr:nvSpPr>
        <xdr:cNvPr id="584" name="【一般廃棄物処理施設】&#10;一人当たり有形固定資産（償却資産）額該当値テキスト"/>
        <xdr:cNvSpPr txBox="1"/>
      </xdr:nvSpPr>
      <xdr:spPr>
        <a:xfrm>
          <a:off x="22199600" y="695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122124</xdr:rowOff>
    </xdr:from>
    <xdr:to>
      <xdr:col>112</xdr:col>
      <xdr:colOff>38100</xdr:colOff>
      <xdr:row>41</xdr:row>
      <xdr:rowOff>52274</xdr:rowOff>
    </xdr:to>
    <xdr:sp macro="" textlink="">
      <xdr:nvSpPr>
        <xdr:cNvPr id="585" name="楕円 584"/>
        <xdr:cNvSpPr/>
      </xdr:nvSpPr>
      <xdr:spPr>
        <a:xfrm>
          <a:off x="21272500" y="69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169918</xdr:rowOff>
    </xdr:from>
    <xdr:to>
      <xdr:col>116</xdr:col>
      <xdr:colOff>63500</xdr:colOff>
      <xdr:row>41</xdr:row>
      <xdr:rowOff>1474</xdr:rowOff>
    </xdr:to>
    <xdr:cxnSp macro="">
      <xdr:nvCxnSpPr>
        <xdr:cNvPr id="586" name="直線コネクタ 585"/>
        <xdr:cNvCxnSpPr/>
      </xdr:nvCxnSpPr>
      <xdr:spPr>
        <a:xfrm flipV="1">
          <a:off x="21323300" y="7027918"/>
          <a:ext cx="8382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128472</xdr:rowOff>
    </xdr:from>
    <xdr:to>
      <xdr:col>107</xdr:col>
      <xdr:colOff>101600</xdr:colOff>
      <xdr:row>41</xdr:row>
      <xdr:rowOff>58622</xdr:rowOff>
    </xdr:to>
    <xdr:sp macro="" textlink="">
      <xdr:nvSpPr>
        <xdr:cNvPr id="587" name="楕円 586"/>
        <xdr:cNvSpPr/>
      </xdr:nvSpPr>
      <xdr:spPr>
        <a:xfrm>
          <a:off x="20383500" y="698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1474</xdr:rowOff>
    </xdr:from>
    <xdr:to>
      <xdr:col>111</xdr:col>
      <xdr:colOff>177800</xdr:colOff>
      <xdr:row>41</xdr:row>
      <xdr:rowOff>7822</xdr:rowOff>
    </xdr:to>
    <xdr:cxnSp macro="">
      <xdr:nvCxnSpPr>
        <xdr:cNvPr id="588" name="直線コネクタ 587"/>
        <xdr:cNvCxnSpPr/>
      </xdr:nvCxnSpPr>
      <xdr:spPr>
        <a:xfrm flipV="1">
          <a:off x="20434300" y="7030924"/>
          <a:ext cx="889000" cy="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133493</xdr:rowOff>
    </xdr:from>
    <xdr:to>
      <xdr:col>102</xdr:col>
      <xdr:colOff>165100</xdr:colOff>
      <xdr:row>41</xdr:row>
      <xdr:rowOff>63643</xdr:rowOff>
    </xdr:to>
    <xdr:sp macro="" textlink="">
      <xdr:nvSpPr>
        <xdr:cNvPr id="589" name="楕円 588"/>
        <xdr:cNvSpPr/>
      </xdr:nvSpPr>
      <xdr:spPr>
        <a:xfrm>
          <a:off x="19494500" y="699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7822</xdr:rowOff>
    </xdr:from>
    <xdr:to>
      <xdr:col>107</xdr:col>
      <xdr:colOff>50800</xdr:colOff>
      <xdr:row>41</xdr:row>
      <xdr:rowOff>12843</xdr:rowOff>
    </xdr:to>
    <xdr:cxnSp macro="">
      <xdr:nvCxnSpPr>
        <xdr:cNvPr id="590" name="直線コネクタ 589"/>
        <xdr:cNvCxnSpPr/>
      </xdr:nvCxnSpPr>
      <xdr:spPr>
        <a:xfrm flipV="1">
          <a:off x="19545300" y="7037272"/>
          <a:ext cx="8890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136008</xdr:rowOff>
    </xdr:from>
    <xdr:to>
      <xdr:col>98</xdr:col>
      <xdr:colOff>38100</xdr:colOff>
      <xdr:row>41</xdr:row>
      <xdr:rowOff>66158</xdr:rowOff>
    </xdr:to>
    <xdr:sp macro="" textlink="">
      <xdr:nvSpPr>
        <xdr:cNvPr id="591" name="楕円 590"/>
        <xdr:cNvSpPr/>
      </xdr:nvSpPr>
      <xdr:spPr>
        <a:xfrm>
          <a:off x="18605500" y="699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12843</xdr:rowOff>
    </xdr:from>
    <xdr:to>
      <xdr:col>102</xdr:col>
      <xdr:colOff>114300</xdr:colOff>
      <xdr:row>41</xdr:row>
      <xdr:rowOff>15358</xdr:rowOff>
    </xdr:to>
    <xdr:cxnSp macro="">
      <xdr:nvCxnSpPr>
        <xdr:cNvPr id="592" name="直線コネクタ 591"/>
        <xdr:cNvCxnSpPr/>
      </xdr:nvCxnSpPr>
      <xdr:spPr>
        <a:xfrm flipV="1">
          <a:off x="18656300" y="704229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48299</xdr:rowOff>
    </xdr:from>
    <xdr:ext cx="599010" cy="259045"/>
    <xdr:sp macro="" textlink="">
      <xdr:nvSpPr>
        <xdr:cNvPr id="593" name="n_1aveValue【一般廃棄物処理施設】&#10;一人当たり有形固定資産（償却資産）額"/>
        <xdr:cNvSpPr txBox="1"/>
      </xdr:nvSpPr>
      <xdr:spPr>
        <a:xfrm>
          <a:off x="21011095" y="656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39758</xdr:rowOff>
    </xdr:from>
    <xdr:ext cx="599010" cy="259045"/>
    <xdr:sp macro="" textlink="">
      <xdr:nvSpPr>
        <xdr:cNvPr id="594" name="n_2aveValue【一般廃棄物処理施設】&#10;一人当たり有形固定資産（償却資産）額"/>
        <xdr:cNvSpPr txBox="1"/>
      </xdr:nvSpPr>
      <xdr:spPr>
        <a:xfrm>
          <a:off x="20134795" y="655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25939</xdr:rowOff>
    </xdr:from>
    <xdr:ext cx="599010" cy="259045"/>
    <xdr:sp macro="" textlink="">
      <xdr:nvSpPr>
        <xdr:cNvPr id="595" name="n_3aveValue【一般廃棄物処理施設】&#10;一人当たり有形固定資産（償却資産）額"/>
        <xdr:cNvSpPr txBox="1"/>
      </xdr:nvSpPr>
      <xdr:spPr>
        <a:xfrm>
          <a:off x="19245795" y="654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168601</xdr:rowOff>
    </xdr:from>
    <xdr:ext cx="599010" cy="259045"/>
    <xdr:sp macro="" textlink="">
      <xdr:nvSpPr>
        <xdr:cNvPr id="596" name="n_4aveValue【一般廃棄物処理施設】&#10;一人当たり有形固定資産（償却資産）額"/>
        <xdr:cNvSpPr txBox="1"/>
      </xdr:nvSpPr>
      <xdr:spPr>
        <a:xfrm>
          <a:off x="18356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43401</xdr:rowOff>
    </xdr:from>
    <xdr:ext cx="534377" cy="259045"/>
    <xdr:sp macro="" textlink="">
      <xdr:nvSpPr>
        <xdr:cNvPr id="597" name="n_1mainValue【一般廃棄物処理施設】&#10;一人当たり有形固定資産（償却資産）額"/>
        <xdr:cNvSpPr txBox="1"/>
      </xdr:nvSpPr>
      <xdr:spPr>
        <a:xfrm>
          <a:off x="21043411" y="70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49749</xdr:rowOff>
    </xdr:from>
    <xdr:ext cx="534377" cy="259045"/>
    <xdr:sp macro="" textlink="">
      <xdr:nvSpPr>
        <xdr:cNvPr id="598" name="n_2mainValue【一般廃棄物処理施設】&#10;一人当たり有形固定資産（償却資産）額"/>
        <xdr:cNvSpPr txBox="1"/>
      </xdr:nvSpPr>
      <xdr:spPr>
        <a:xfrm>
          <a:off x="20167111" y="707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54770</xdr:rowOff>
    </xdr:from>
    <xdr:ext cx="534377" cy="259045"/>
    <xdr:sp macro="" textlink="">
      <xdr:nvSpPr>
        <xdr:cNvPr id="599" name="n_3mainValue【一般廃棄物処理施設】&#10;一人当たり有形固定資産（償却資産）額"/>
        <xdr:cNvSpPr txBox="1"/>
      </xdr:nvSpPr>
      <xdr:spPr>
        <a:xfrm>
          <a:off x="19278111" y="708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57285</xdr:rowOff>
    </xdr:from>
    <xdr:ext cx="534377" cy="259045"/>
    <xdr:sp macro="" textlink="">
      <xdr:nvSpPr>
        <xdr:cNvPr id="600" name="n_4mainValue【一般廃棄物処理施設】&#10;一人当たり有形固定資産（償却資産）額"/>
        <xdr:cNvSpPr txBox="1"/>
      </xdr:nvSpPr>
      <xdr:spPr>
        <a:xfrm>
          <a:off x="18389111" y="70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2" name="直線コネクタ 6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3" name="テキスト ボックス 6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4" name="直線コネクタ 6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5" name="テキスト ボックス 6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6" name="直線コネクタ 6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7" name="テキスト ボックス 6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8" name="直線コネクタ 6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9" name="テキスト ボックス 6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0" name="直線コネクタ 6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1" name="テキスト ボックス 620"/>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152400</xdr:rowOff>
    </xdr:to>
    <xdr:cxnSp macro="">
      <xdr:nvCxnSpPr>
        <xdr:cNvPr id="624" name="直線コネクタ 623"/>
        <xdr:cNvCxnSpPr/>
      </xdr:nvCxnSpPr>
      <xdr:spPr>
        <a:xfrm flipV="1">
          <a:off x="16318864" y="96850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625" name="【保健センター・保健所】&#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626" name="直線コネクタ 625"/>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340478" cy="259045"/>
    <xdr:sp macro="" textlink="">
      <xdr:nvSpPr>
        <xdr:cNvPr id="627" name="【保健センター・保健所】&#10;有形固定資産減価償却率最大値テキスト"/>
        <xdr:cNvSpPr txBox="1"/>
      </xdr:nvSpPr>
      <xdr:spPr>
        <a:xfrm>
          <a:off x="16357600" y="9460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628" name="直線コネクタ 627"/>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57167</xdr:rowOff>
    </xdr:from>
    <xdr:ext cx="405111" cy="259045"/>
    <xdr:sp macro="" textlink="">
      <xdr:nvSpPr>
        <xdr:cNvPr id="629" name="【保健センター・保健所】&#10;有形固定資産減価償却率平均値テキスト"/>
        <xdr:cNvSpPr txBox="1"/>
      </xdr:nvSpPr>
      <xdr:spPr>
        <a:xfrm>
          <a:off x="16357600" y="10515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78740</xdr:rowOff>
    </xdr:from>
    <xdr:to>
      <xdr:col>85</xdr:col>
      <xdr:colOff>177800</xdr:colOff>
      <xdr:row>62</xdr:row>
      <xdr:rowOff>8890</xdr:rowOff>
    </xdr:to>
    <xdr:sp macro="" textlink="">
      <xdr:nvSpPr>
        <xdr:cNvPr id="630" name="フローチャート: 判断 629"/>
        <xdr:cNvSpPr/>
      </xdr:nvSpPr>
      <xdr:spPr>
        <a:xfrm>
          <a:off x="16268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80645</xdr:rowOff>
    </xdr:from>
    <xdr:to>
      <xdr:col>81</xdr:col>
      <xdr:colOff>101600</xdr:colOff>
      <xdr:row>62</xdr:row>
      <xdr:rowOff>10795</xdr:rowOff>
    </xdr:to>
    <xdr:sp macro="" textlink="">
      <xdr:nvSpPr>
        <xdr:cNvPr id="631" name="フローチャート: 判断 630"/>
        <xdr:cNvSpPr/>
      </xdr:nvSpPr>
      <xdr:spPr>
        <a:xfrm>
          <a:off x="154305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162560</xdr:rowOff>
    </xdr:from>
    <xdr:to>
      <xdr:col>76</xdr:col>
      <xdr:colOff>165100</xdr:colOff>
      <xdr:row>62</xdr:row>
      <xdr:rowOff>92710</xdr:rowOff>
    </xdr:to>
    <xdr:sp macro="" textlink="">
      <xdr:nvSpPr>
        <xdr:cNvPr id="632" name="フローチャート: 判断 631"/>
        <xdr:cNvSpPr/>
      </xdr:nvSpPr>
      <xdr:spPr>
        <a:xfrm>
          <a:off x="14541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122555</xdr:rowOff>
    </xdr:from>
    <xdr:to>
      <xdr:col>72</xdr:col>
      <xdr:colOff>38100</xdr:colOff>
      <xdr:row>62</xdr:row>
      <xdr:rowOff>52705</xdr:rowOff>
    </xdr:to>
    <xdr:sp macro="" textlink="">
      <xdr:nvSpPr>
        <xdr:cNvPr id="633" name="フローチャート: 判断 632"/>
        <xdr:cNvSpPr/>
      </xdr:nvSpPr>
      <xdr:spPr>
        <a:xfrm>
          <a:off x="136525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44450</xdr:rowOff>
    </xdr:from>
    <xdr:to>
      <xdr:col>67</xdr:col>
      <xdr:colOff>101600</xdr:colOff>
      <xdr:row>61</xdr:row>
      <xdr:rowOff>146050</xdr:rowOff>
    </xdr:to>
    <xdr:sp macro="" textlink="">
      <xdr:nvSpPr>
        <xdr:cNvPr id="634" name="フローチャート: 判断 633"/>
        <xdr:cNvSpPr/>
      </xdr:nvSpPr>
      <xdr:spPr>
        <a:xfrm>
          <a:off x="1276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42545</xdr:rowOff>
    </xdr:from>
    <xdr:to>
      <xdr:col>85</xdr:col>
      <xdr:colOff>177800</xdr:colOff>
      <xdr:row>61</xdr:row>
      <xdr:rowOff>144145</xdr:rowOff>
    </xdr:to>
    <xdr:sp macro="" textlink="">
      <xdr:nvSpPr>
        <xdr:cNvPr id="640" name="楕円 639"/>
        <xdr:cNvSpPr/>
      </xdr:nvSpPr>
      <xdr:spPr>
        <a:xfrm>
          <a:off x="162687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65422</xdr:rowOff>
    </xdr:from>
    <xdr:ext cx="405111" cy="259045"/>
    <xdr:sp macro="" textlink="">
      <xdr:nvSpPr>
        <xdr:cNvPr id="641" name="【保健センター・保健所】&#10;有形固定資産減価償却率該当値テキスト"/>
        <xdr:cNvSpPr txBox="1"/>
      </xdr:nvSpPr>
      <xdr:spPr>
        <a:xfrm>
          <a:off x="16357600" y="1035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34925</xdr:rowOff>
    </xdr:from>
    <xdr:to>
      <xdr:col>81</xdr:col>
      <xdr:colOff>101600</xdr:colOff>
      <xdr:row>62</xdr:row>
      <xdr:rowOff>136525</xdr:rowOff>
    </xdr:to>
    <xdr:sp macro="" textlink="">
      <xdr:nvSpPr>
        <xdr:cNvPr id="642" name="楕円 641"/>
        <xdr:cNvSpPr/>
      </xdr:nvSpPr>
      <xdr:spPr>
        <a:xfrm>
          <a:off x="15430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93345</xdr:rowOff>
    </xdr:from>
    <xdr:to>
      <xdr:col>85</xdr:col>
      <xdr:colOff>127000</xdr:colOff>
      <xdr:row>62</xdr:row>
      <xdr:rowOff>85725</xdr:rowOff>
    </xdr:to>
    <xdr:cxnSp macro="">
      <xdr:nvCxnSpPr>
        <xdr:cNvPr id="643" name="直線コネクタ 642"/>
        <xdr:cNvCxnSpPr/>
      </xdr:nvCxnSpPr>
      <xdr:spPr>
        <a:xfrm flipV="1">
          <a:off x="15481300" y="10551795"/>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154940</xdr:rowOff>
    </xdr:from>
    <xdr:to>
      <xdr:col>76</xdr:col>
      <xdr:colOff>165100</xdr:colOff>
      <xdr:row>62</xdr:row>
      <xdr:rowOff>85090</xdr:rowOff>
    </xdr:to>
    <xdr:sp macro="" textlink="">
      <xdr:nvSpPr>
        <xdr:cNvPr id="644" name="楕円 643"/>
        <xdr:cNvSpPr/>
      </xdr:nvSpPr>
      <xdr:spPr>
        <a:xfrm>
          <a:off x="14541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34290</xdr:rowOff>
    </xdr:from>
    <xdr:to>
      <xdr:col>81</xdr:col>
      <xdr:colOff>50800</xdr:colOff>
      <xdr:row>62</xdr:row>
      <xdr:rowOff>85725</xdr:rowOff>
    </xdr:to>
    <xdr:cxnSp macro="">
      <xdr:nvCxnSpPr>
        <xdr:cNvPr id="645" name="直線コネクタ 644"/>
        <xdr:cNvCxnSpPr/>
      </xdr:nvCxnSpPr>
      <xdr:spPr>
        <a:xfrm>
          <a:off x="14592300" y="106641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105410</xdr:rowOff>
    </xdr:from>
    <xdr:to>
      <xdr:col>72</xdr:col>
      <xdr:colOff>38100</xdr:colOff>
      <xdr:row>62</xdr:row>
      <xdr:rowOff>35560</xdr:rowOff>
    </xdr:to>
    <xdr:sp macro="" textlink="">
      <xdr:nvSpPr>
        <xdr:cNvPr id="646" name="楕円 645"/>
        <xdr:cNvSpPr/>
      </xdr:nvSpPr>
      <xdr:spPr>
        <a:xfrm>
          <a:off x="13652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156210</xdr:rowOff>
    </xdr:from>
    <xdr:to>
      <xdr:col>76</xdr:col>
      <xdr:colOff>114300</xdr:colOff>
      <xdr:row>62</xdr:row>
      <xdr:rowOff>34290</xdr:rowOff>
    </xdr:to>
    <xdr:cxnSp macro="">
      <xdr:nvCxnSpPr>
        <xdr:cNvPr id="647" name="直線コネクタ 646"/>
        <xdr:cNvCxnSpPr/>
      </xdr:nvCxnSpPr>
      <xdr:spPr>
        <a:xfrm>
          <a:off x="13703300" y="106146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53975</xdr:rowOff>
    </xdr:from>
    <xdr:to>
      <xdr:col>67</xdr:col>
      <xdr:colOff>101600</xdr:colOff>
      <xdr:row>61</xdr:row>
      <xdr:rowOff>155575</xdr:rowOff>
    </xdr:to>
    <xdr:sp macro="" textlink="">
      <xdr:nvSpPr>
        <xdr:cNvPr id="648" name="楕円 647"/>
        <xdr:cNvSpPr/>
      </xdr:nvSpPr>
      <xdr:spPr>
        <a:xfrm>
          <a:off x="12763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104775</xdr:rowOff>
    </xdr:from>
    <xdr:to>
      <xdr:col>71</xdr:col>
      <xdr:colOff>177800</xdr:colOff>
      <xdr:row>61</xdr:row>
      <xdr:rowOff>156210</xdr:rowOff>
    </xdr:to>
    <xdr:cxnSp macro="">
      <xdr:nvCxnSpPr>
        <xdr:cNvPr id="649" name="直線コネクタ 648"/>
        <xdr:cNvCxnSpPr/>
      </xdr:nvCxnSpPr>
      <xdr:spPr>
        <a:xfrm>
          <a:off x="12814300" y="105632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27322</xdr:rowOff>
    </xdr:from>
    <xdr:ext cx="405111" cy="259045"/>
    <xdr:sp macro="" textlink="">
      <xdr:nvSpPr>
        <xdr:cNvPr id="650" name="n_1aveValue【保健センター・保健所】&#10;有形固定資産減価償却率"/>
        <xdr:cNvSpPr txBox="1"/>
      </xdr:nvSpPr>
      <xdr:spPr>
        <a:xfrm>
          <a:off x="15266044" y="1031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83837</xdr:rowOff>
    </xdr:from>
    <xdr:ext cx="405111" cy="259045"/>
    <xdr:sp macro="" textlink="">
      <xdr:nvSpPr>
        <xdr:cNvPr id="651" name="n_2aveValue【保健センター・保健所】&#10;有形固定資産減価償却率"/>
        <xdr:cNvSpPr txBox="1"/>
      </xdr:nvSpPr>
      <xdr:spPr>
        <a:xfrm>
          <a:off x="14389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43832</xdr:rowOff>
    </xdr:from>
    <xdr:ext cx="405111" cy="259045"/>
    <xdr:sp macro="" textlink="">
      <xdr:nvSpPr>
        <xdr:cNvPr id="652" name="n_3aveValue【保健センター・保健所】&#10;有形固定資産減価償却率"/>
        <xdr:cNvSpPr txBox="1"/>
      </xdr:nvSpPr>
      <xdr:spPr>
        <a:xfrm>
          <a:off x="13500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162577</xdr:rowOff>
    </xdr:from>
    <xdr:ext cx="405111" cy="259045"/>
    <xdr:sp macro="" textlink="">
      <xdr:nvSpPr>
        <xdr:cNvPr id="653" name="n_4aveValue【保健センター・保健所】&#10;有形固定資産減価償却率"/>
        <xdr:cNvSpPr txBox="1"/>
      </xdr:nvSpPr>
      <xdr:spPr>
        <a:xfrm>
          <a:off x="12611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127652</xdr:rowOff>
    </xdr:from>
    <xdr:ext cx="405111" cy="259045"/>
    <xdr:sp macro="" textlink="">
      <xdr:nvSpPr>
        <xdr:cNvPr id="654" name="n_1mainValue【保健センター・保健所】&#10;有形固定資産減価償却率"/>
        <xdr:cNvSpPr txBox="1"/>
      </xdr:nvSpPr>
      <xdr:spPr>
        <a:xfrm>
          <a:off x="152660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101617</xdr:rowOff>
    </xdr:from>
    <xdr:ext cx="405111" cy="259045"/>
    <xdr:sp macro="" textlink="">
      <xdr:nvSpPr>
        <xdr:cNvPr id="655" name="n_2mainValue【保健センター・保健所】&#10;有形固定資産減価償却率"/>
        <xdr:cNvSpPr txBox="1"/>
      </xdr:nvSpPr>
      <xdr:spPr>
        <a:xfrm>
          <a:off x="14389744"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52087</xdr:rowOff>
    </xdr:from>
    <xdr:ext cx="405111" cy="259045"/>
    <xdr:sp macro="" textlink="">
      <xdr:nvSpPr>
        <xdr:cNvPr id="656" name="n_3mainValue【保健センター・保健所】&#10;有形固定資産減価償却率"/>
        <xdr:cNvSpPr txBox="1"/>
      </xdr:nvSpPr>
      <xdr:spPr>
        <a:xfrm>
          <a:off x="13500744" y="1033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146702</xdr:rowOff>
    </xdr:from>
    <xdr:ext cx="405111" cy="259045"/>
    <xdr:sp macro="" textlink="">
      <xdr:nvSpPr>
        <xdr:cNvPr id="657" name="n_4mainValue【保健センター・保健所】&#10;有形固定資産減価償却率"/>
        <xdr:cNvSpPr txBox="1"/>
      </xdr:nvSpPr>
      <xdr:spPr>
        <a:xfrm>
          <a:off x="12611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107442</xdr:rowOff>
    </xdr:from>
    <xdr:to>
      <xdr:col>116</xdr:col>
      <xdr:colOff>62864</xdr:colOff>
      <xdr:row>63</xdr:row>
      <xdr:rowOff>107442</xdr:rowOff>
    </xdr:to>
    <xdr:cxnSp macro="">
      <xdr:nvCxnSpPr>
        <xdr:cNvPr id="679" name="直線コネクタ 678"/>
        <xdr:cNvCxnSpPr/>
      </xdr:nvCxnSpPr>
      <xdr:spPr>
        <a:xfrm flipV="1">
          <a:off x="22160864" y="953719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111269</xdr:rowOff>
    </xdr:from>
    <xdr:ext cx="469744" cy="259045"/>
    <xdr:sp macro="" textlink="">
      <xdr:nvSpPr>
        <xdr:cNvPr id="680" name="【保健センター・保健所】&#10;一人当たり面積最小値テキスト"/>
        <xdr:cNvSpPr txBox="1"/>
      </xdr:nvSpPr>
      <xdr:spPr>
        <a:xfrm>
          <a:off x="22199600"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107442</xdr:rowOff>
    </xdr:from>
    <xdr:to>
      <xdr:col>116</xdr:col>
      <xdr:colOff>152400</xdr:colOff>
      <xdr:row>63</xdr:row>
      <xdr:rowOff>107442</xdr:rowOff>
    </xdr:to>
    <xdr:cxnSp macro="">
      <xdr:nvCxnSpPr>
        <xdr:cNvPr id="681" name="直線コネクタ 680"/>
        <xdr:cNvCxnSpPr/>
      </xdr:nvCxnSpPr>
      <xdr:spPr>
        <a:xfrm>
          <a:off x="22072600" y="1090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54119</xdr:rowOff>
    </xdr:from>
    <xdr:ext cx="469744" cy="259045"/>
    <xdr:sp macro="" textlink="">
      <xdr:nvSpPr>
        <xdr:cNvPr id="682" name="【保健センター・保健所】&#10;一人当たり面積最大値テキスト"/>
        <xdr:cNvSpPr txBox="1"/>
      </xdr:nvSpPr>
      <xdr:spPr>
        <a:xfrm>
          <a:off x="22199600" y="931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107442</xdr:rowOff>
    </xdr:from>
    <xdr:to>
      <xdr:col>116</xdr:col>
      <xdr:colOff>152400</xdr:colOff>
      <xdr:row>55</xdr:row>
      <xdr:rowOff>107442</xdr:rowOff>
    </xdr:to>
    <xdr:cxnSp macro="">
      <xdr:nvCxnSpPr>
        <xdr:cNvPr id="683" name="直線コネクタ 682"/>
        <xdr:cNvCxnSpPr/>
      </xdr:nvCxnSpPr>
      <xdr:spPr>
        <a:xfrm>
          <a:off x="22072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132097</xdr:rowOff>
    </xdr:from>
    <xdr:ext cx="469744" cy="259045"/>
    <xdr:sp macro="" textlink="">
      <xdr:nvSpPr>
        <xdr:cNvPr id="684" name="【保健センター・保健所】&#10;一人当たり面積平均値テキスト"/>
        <xdr:cNvSpPr txBox="1"/>
      </xdr:nvSpPr>
      <xdr:spPr>
        <a:xfrm>
          <a:off x="22199600" y="1041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685" name="フローチャート: 判断 684"/>
        <xdr:cNvSpPr/>
      </xdr:nvSpPr>
      <xdr:spPr>
        <a:xfrm>
          <a:off x="221107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86" name="フローチャート: 判断 685"/>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7" name="フローチャート: 判断 686"/>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31496</xdr:rowOff>
    </xdr:from>
    <xdr:to>
      <xdr:col>102</xdr:col>
      <xdr:colOff>165100</xdr:colOff>
      <xdr:row>62</xdr:row>
      <xdr:rowOff>133096</xdr:rowOff>
    </xdr:to>
    <xdr:sp macro="" textlink="">
      <xdr:nvSpPr>
        <xdr:cNvPr id="688" name="フローチャート: 判断 687"/>
        <xdr:cNvSpPr/>
      </xdr:nvSpPr>
      <xdr:spPr>
        <a:xfrm>
          <a:off x="194945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170942</xdr:rowOff>
    </xdr:from>
    <xdr:to>
      <xdr:col>98</xdr:col>
      <xdr:colOff>38100</xdr:colOff>
      <xdr:row>62</xdr:row>
      <xdr:rowOff>101092</xdr:rowOff>
    </xdr:to>
    <xdr:sp macro="" textlink="">
      <xdr:nvSpPr>
        <xdr:cNvPr id="689" name="フローチャート: 判断 688"/>
        <xdr:cNvSpPr/>
      </xdr:nvSpPr>
      <xdr:spPr>
        <a:xfrm>
          <a:off x="18605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116078</xdr:rowOff>
    </xdr:from>
    <xdr:to>
      <xdr:col>116</xdr:col>
      <xdr:colOff>114300</xdr:colOff>
      <xdr:row>62</xdr:row>
      <xdr:rowOff>46228</xdr:rowOff>
    </xdr:to>
    <xdr:sp macro="" textlink="">
      <xdr:nvSpPr>
        <xdr:cNvPr id="695" name="楕円 694"/>
        <xdr:cNvSpPr/>
      </xdr:nvSpPr>
      <xdr:spPr>
        <a:xfrm>
          <a:off x="221107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94505</xdr:rowOff>
    </xdr:from>
    <xdr:ext cx="469744" cy="259045"/>
    <xdr:sp macro="" textlink="">
      <xdr:nvSpPr>
        <xdr:cNvPr id="696" name="【保健センター・保健所】&#10;一人当たり面積該当値テキスト"/>
        <xdr:cNvSpPr txBox="1"/>
      </xdr:nvSpPr>
      <xdr:spPr>
        <a:xfrm>
          <a:off x="22199600"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122936</xdr:rowOff>
    </xdr:from>
    <xdr:to>
      <xdr:col>112</xdr:col>
      <xdr:colOff>38100</xdr:colOff>
      <xdr:row>62</xdr:row>
      <xdr:rowOff>53086</xdr:rowOff>
    </xdr:to>
    <xdr:sp macro="" textlink="">
      <xdr:nvSpPr>
        <xdr:cNvPr id="697" name="楕円 696"/>
        <xdr:cNvSpPr/>
      </xdr:nvSpPr>
      <xdr:spPr>
        <a:xfrm>
          <a:off x="21272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166878</xdr:rowOff>
    </xdr:from>
    <xdr:to>
      <xdr:col>116</xdr:col>
      <xdr:colOff>63500</xdr:colOff>
      <xdr:row>62</xdr:row>
      <xdr:rowOff>2286</xdr:rowOff>
    </xdr:to>
    <xdr:cxnSp macro="">
      <xdr:nvCxnSpPr>
        <xdr:cNvPr id="698" name="直線コネクタ 697"/>
        <xdr:cNvCxnSpPr/>
      </xdr:nvCxnSpPr>
      <xdr:spPr>
        <a:xfrm flipV="1">
          <a:off x="21323300" y="1062532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127508</xdr:rowOff>
    </xdr:from>
    <xdr:to>
      <xdr:col>107</xdr:col>
      <xdr:colOff>101600</xdr:colOff>
      <xdr:row>62</xdr:row>
      <xdr:rowOff>57658</xdr:rowOff>
    </xdr:to>
    <xdr:sp macro="" textlink="">
      <xdr:nvSpPr>
        <xdr:cNvPr id="699" name="楕円 698"/>
        <xdr:cNvSpPr/>
      </xdr:nvSpPr>
      <xdr:spPr>
        <a:xfrm>
          <a:off x="20383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xdr:rowOff>
    </xdr:from>
    <xdr:to>
      <xdr:col>111</xdr:col>
      <xdr:colOff>177800</xdr:colOff>
      <xdr:row>62</xdr:row>
      <xdr:rowOff>6858</xdr:rowOff>
    </xdr:to>
    <xdr:cxnSp macro="">
      <xdr:nvCxnSpPr>
        <xdr:cNvPr id="700" name="直線コネクタ 699"/>
        <xdr:cNvCxnSpPr/>
      </xdr:nvCxnSpPr>
      <xdr:spPr>
        <a:xfrm flipV="1">
          <a:off x="20434300" y="106321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701" name="楕円 700"/>
        <xdr:cNvSpPr/>
      </xdr:nvSpPr>
      <xdr:spPr>
        <a:xfrm>
          <a:off x="19494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6858</xdr:rowOff>
    </xdr:from>
    <xdr:to>
      <xdr:col>107</xdr:col>
      <xdr:colOff>50800</xdr:colOff>
      <xdr:row>62</xdr:row>
      <xdr:rowOff>13716</xdr:rowOff>
    </xdr:to>
    <xdr:cxnSp macro="">
      <xdr:nvCxnSpPr>
        <xdr:cNvPr id="702" name="直線コネクタ 701"/>
        <xdr:cNvCxnSpPr/>
      </xdr:nvCxnSpPr>
      <xdr:spPr>
        <a:xfrm flipV="1">
          <a:off x="19545300" y="1063675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136652</xdr:rowOff>
    </xdr:from>
    <xdr:to>
      <xdr:col>98</xdr:col>
      <xdr:colOff>38100</xdr:colOff>
      <xdr:row>62</xdr:row>
      <xdr:rowOff>66802</xdr:rowOff>
    </xdr:to>
    <xdr:sp macro="" textlink="">
      <xdr:nvSpPr>
        <xdr:cNvPr id="703" name="楕円 702"/>
        <xdr:cNvSpPr/>
      </xdr:nvSpPr>
      <xdr:spPr>
        <a:xfrm>
          <a:off x="18605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13716</xdr:rowOff>
    </xdr:from>
    <xdr:to>
      <xdr:col>102</xdr:col>
      <xdr:colOff>114300</xdr:colOff>
      <xdr:row>62</xdr:row>
      <xdr:rowOff>16002</xdr:rowOff>
    </xdr:to>
    <xdr:cxnSp macro="">
      <xdr:nvCxnSpPr>
        <xdr:cNvPr id="704" name="直線コネクタ 703"/>
        <xdr:cNvCxnSpPr/>
      </xdr:nvCxnSpPr>
      <xdr:spPr>
        <a:xfrm flipV="1">
          <a:off x="18656300" y="106436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60215</xdr:rowOff>
    </xdr:from>
    <xdr:ext cx="469744" cy="259045"/>
    <xdr:sp macro="" textlink="">
      <xdr:nvSpPr>
        <xdr:cNvPr id="705" name="n_1aveValue【保健センター・保健所】&#10;一人当たり面積"/>
        <xdr:cNvSpPr txBox="1"/>
      </xdr:nvSpPr>
      <xdr:spPr>
        <a:xfrm>
          <a:off x="210757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706" name="n_2aveValue【保健センター・保健所】&#10;一人当たり面積"/>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124223</xdr:rowOff>
    </xdr:from>
    <xdr:ext cx="469744" cy="259045"/>
    <xdr:sp macro="" textlink="">
      <xdr:nvSpPr>
        <xdr:cNvPr id="707" name="n_3aveValue【保健センター・保健所】&#10;一人当たり面積"/>
        <xdr:cNvSpPr txBox="1"/>
      </xdr:nvSpPr>
      <xdr:spPr>
        <a:xfrm>
          <a:off x="19310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92219</xdr:rowOff>
    </xdr:from>
    <xdr:ext cx="469744" cy="259045"/>
    <xdr:sp macro="" textlink="">
      <xdr:nvSpPr>
        <xdr:cNvPr id="708" name="n_4aveValue【保健センター・保健所】&#10;一人当たり面積"/>
        <xdr:cNvSpPr txBox="1"/>
      </xdr:nvSpPr>
      <xdr:spPr>
        <a:xfrm>
          <a:off x="18421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69613</xdr:rowOff>
    </xdr:from>
    <xdr:ext cx="469744" cy="259045"/>
    <xdr:sp macro="" textlink="">
      <xdr:nvSpPr>
        <xdr:cNvPr id="709" name="n_1mainValue【保健センター・保健所】&#10;一人当たり面積"/>
        <xdr:cNvSpPr txBox="1"/>
      </xdr:nvSpPr>
      <xdr:spPr>
        <a:xfrm>
          <a:off x="21075727" y="1035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74185</xdr:rowOff>
    </xdr:from>
    <xdr:ext cx="469744" cy="259045"/>
    <xdr:sp macro="" textlink="">
      <xdr:nvSpPr>
        <xdr:cNvPr id="710" name="n_2mainValue【保健センター・保健所】&#10;一人当たり面積"/>
        <xdr:cNvSpPr txBox="1"/>
      </xdr:nvSpPr>
      <xdr:spPr>
        <a:xfrm>
          <a:off x="20199427" y="1036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711" name="n_3mainValue【保健センター・保健所】&#10;一人当たり面積"/>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83329</xdr:rowOff>
    </xdr:from>
    <xdr:ext cx="469744" cy="259045"/>
    <xdr:sp macro="" textlink="">
      <xdr:nvSpPr>
        <xdr:cNvPr id="712" name="n_4mainValue【保健センター・保健所】&#10;一人当たり面積"/>
        <xdr:cNvSpPr txBox="1"/>
      </xdr:nvSpPr>
      <xdr:spPr>
        <a:xfrm>
          <a:off x="18421427" y="103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4" name="直線コネクタ 72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25" name="テキスト ボックス 724"/>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6" name="直線コネクタ 72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7" name="テキスト ボックス 72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28" name="直線コネクタ 72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9" name="テキスト ボックス 72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0" name="直線コネクタ 72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1" name="テキスト ボックス 73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2" name="直線コネクタ 7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3" name="テキスト ボックス 73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113537</xdr:rowOff>
    </xdr:from>
    <xdr:to>
      <xdr:col>85</xdr:col>
      <xdr:colOff>126364</xdr:colOff>
      <xdr:row>84</xdr:row>
      <xdr:rowOff>79248</xdr:rowOff>
    </xdr:to>
    <xdr:cxnSp macro="">
      <xdr:nvCxnSpPr>
        <xdr:cNvPr id="735" name="直線コネクタ 734"/>
        <xdr:cNvCxnSpPr/>
      </xdr:nvCxnSpPr>
      <xdr:spPr>
        <a:xfrm flipV="1">
          <a:off x="16318864" y="13315187"/>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83075</xdr:rowOff>
    </xdr:from>
    <xdr:ext cx="405111" cy="259045"/>
    <xdr:sp macro="" textlink="">
      <xdr:nvSpPr>
        <xdr:cNvPr id="736" name="【消防施設】&#10;有形固定資産減価償却率最小値テキスト"/>
        <xdr:cNvSpPr txBox="1"/>
      </xdr:nvSpPr>
      <xdr:spPr>
        <a:xfrm>
          <a:off x="16357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79248</xdr:rowOff>
    </xdr:from>
    <xdr:to>
      <xdr:col>86</xdr:col>
      <xdr:colOff>25400</xdr:colOff>
      <xdr:row>84</xdr:row>
      <xdr:rowOff>79248</xdr:rowOff>
    </xdr:to>
    <xdr:cxnSp macro="">
      <xdr:nvCxnSpPr>
        <xdr:cNvPr id="737" name="直線コネクタ 736"/>
        <xdr:cNvCxnSpPr/>
      </xdr:nvCxnSpPr>
      <xdr:spPr>
        <a:xfrm>
          <a:off x="16230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60214</xdr:rowOff>
    </xdr:from>
    <xdr:ext cx="405111" cy="259045"/>
    <xdr:sp macro="" textlink="">
      <xdr:nvSpPr>
        <xdr:cNvPr id="738" name="【消防施設】&#10;有形固定資産減価償却率最大値テキスト"/>
        <xdr:cNvSpPr txBox="1"/>
      </xdr:nvSpPr>
      <xdr:spPr>
        <a:xfrm>
          <a:off x="16357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113537</xdr:rowOff>
    </xdr:from>
    <xdr:to>
      <xdr:col>86</xdr:col>
      <xdr:colOff>25400</xdr:colOff>
      <xdr:row>77</xdr:row>
      <xdr:rowOff>113537</xdr:rowOff>
    </xdr:to>
    <xdr:cxnSp macro="">
      <xdr:nvCxnSpPr>
        <xdr:cNvPr id="739" name="直線コネクタ 738"/>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90188</xdr:rowOff>
    </xdr:from>
    <xdr:ext cx="405111" cy="259045"/>
    <xdr:sp macro="" textlink="">
      <xdr:nvSpPr>
        <xdr:cNvPr id="740" name="【消防施設】&#10;有形固定資産減価償却率平均値テキスト"/>
        <xdr:cNvSpPr txBox="1"/>
      </xdr:nvSpPr>
      <xdr:spPr>
        <a:xfrm>
          <a:off x="16357600" y="13634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741" name="フローチャート: 判断 740"/>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97028</xdr:rowOff>
    </xdr:from>
    <xdr:to>
      <xdr:col>81</xdr:col>
      <xdr:colOff>101600</xdr:colOff>
      <xdr:row>81</xdr:row>
      <xdr:rowOff>27178</xdr:rowOff>
    </xdr:to>
    <xdr:sp macro="" textlink="">
      <xdr:nvSpPr>
        <xdr:cNvPr id="742" name="フローチャート: 判断 741"/>
        <xdr:cNvSpPr/>
      </xdr:nvSpPr>
      <xdr:spPr>
        <a:xfrm>
          <a:off x="15430500" y="138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1015</xdr:rowOff>
    </xdr:from>
    <xdr:to>
      <xdr:col>76</xdr:col>
      <xdr:colOff>165100</xdr:colOff>
      <xdr:row>80</xdr:row>
      <xdr:rowOff>102615</xdr:rowOff>
    </xdr:to>
    <xdr:sp macro="" textlink="">
      <xdr:nvSpPr>
        <xdr:cNvPr id="743" name="フローチャート: 判断 742"/>
        <xdr:cNvSpPr/>
      </xdr:nvSpPr>
      <xdr:spPr>
        <a:xfrm>
          <a:off x="14541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110744</xdr:rowOff>
    </xdr:from>
    <xdr:to>
      <xdr:col>72</xdr:col>
      <xdr:colOff>38100</xdr:colOff>
      <xdr:row>80</xdr:row>
      <xdr:rowOff>40894</xdr:rowOff>
    </xdr:to>
    <xdr:sp macro="" textlink="">
      <xdr:nvSpPr>
        <xdr:cNvPr id="744" name="フローチャート: 判断 743"/>
        <xdr:cNvSpPr/>
      </xdr:nvSpPr>
      <xdr:spPr>
        <a:xfrm>
          <a:off x="13652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71882</xdr:rowOff>
    </xdr:from>
    <xdr:to>
      <xdr:col>67</xdr:col>
      <xdr:colOff>101600</xdr:colOff>
      <xdr:row>80</xdr:row>
      <xdr:rowOff>2032</xdr:rowOff>
    </xdr:to>
    <xdr:sp macro="" textlink="">
      <xdr:nvSpPr>
        <xdr:cNvPr id="745" name="フローチャート: 判断 744"/>
        <xdr:cNvSpPr/>
      </xdr:nvSpPr>
      <xdr:spPr>
        <a:xfrm>
          <a:off x="12763500" y="1361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6" name="テキスト ボックス 7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7" name="テキスト ボックス 7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8" name="テキスト ボックス 7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9" name="テキスト ボックス 7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0" name="テキスト ボックス 7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35306</xdr:rowOff>
    </xdr:from>
    <xdr:to>
      <xdr:col>85</xdr:col>
      <xdr:colOff>177800</xdr:colOff>
      <xdr:row>81</xdr:row>
      <xdr:rowOff>136906</xdr:rowOff>
    </xdr:to>
    <xdr:sp macro="" textlink="">
      <xdr:nvSpPr>
        <xdr:cNvPr id="751" name="楕円 750"/>
        <xdr:cNvSpPr/>
      </xdr:nvSpPr>
      <xdr:spPr>
        <a:xfrm>
          <a:off x="162687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13733</xdr:rowOff>
    </xdr:from>
    <xdr:ext cx="405111" cy="259045"/>
    <xdr:sp macro="" textlink="">
      <xdr:nvSpPr>
        <xdr:cNvPr id="752" name="【消防施設】&#10;有形固定資産減価償却率該当値テキスト"/>
        <xdr:cNvSpPr txBox="1"/>
      </xdr:nvSpPr>
      <xdr:spPr>
        <a:xfrm>
          <a:off x="16357600"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42163</xdr:rowOff>
    </xdr:from>
    <xdr:to>
      <xdr:col>81</xdr:col>
      <xdr:colOff>101600</xdr:colOff>
      <xdr:row>81</xdr:row>
      <xdr:rowOff>143763</xdr:rowOff>
    </xdr:to>
    <xdr:sp macro="" textlink="">
      <xdr:nvSpPr>
        <xdr:cNvPr id="753" name="楕円 752"/>
        <xdr:cNvSpPr/>
      </xdr:nvSpPr>
      <xdr:spPr>
        <a:xfrm>
          <a:off x="154305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86106</xdr:rowOff>
    </xdr:from>
    <xdr:to>
      <xdr:col>85</xdr:col>
      <xdr:colOff>127000</xdr:colOff>
      <xdr:row>81</xdr:row>
      <xdr:rowOff>92963</xdr:rowOff>
    </xdr:to>
    <xdr:cxnSp macro="">
      <xdr:nvCxnSpPr>
        <xdr:cNvPr id="754" name="直線コネクタ 753"/>
        <xdr:cNvCxnSpPr/>
      </xdr:nvCxnSpPr>
      <xdr:spPr>
        <a:xfrm flipV="1">
          <a:off x="15481300" y="13973556"/>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46737</xdr:rowOff>
    </xdr:from>
    <xdr:to>
      <xdr:col>76</xdr:col>
      <xdr:colOff>165100</xdr:colOff>
      <xdr:row>81</xdr:row>
      <xdr:rowOff>148337</xdr:rowOff>
    </xdr:to>
    <xdr:sp macro="" textlink="">
      <xdr:nvSpPr>
        <xdr:cNvPr id="755" name="楕円 754"/>
        <xdr:cNvSpPr/>
      </xdr:nvSpPr>
      <xdr:spPr>
        <a:xfrm>
          <a:off x="14541500" y="139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92963</xdr:rowOff>
    </xdr:from>
    <xdr:to>
      <xdr:col>81</xdr:col>
      <xdr:colOff>50800</xdr:colOff>
      <xdr:row>81</xdr:row>
      <xdr:rowOff>97537</xdr:rowOff>
    </xdr:to>
    <xdr:cxnSp macro="">
      <xdr:nvCxnSpPr>
        <xdr:cNvPr id="756" name="直線コネクタ 755"/>
        <xdr:cNvCxnSpPr/>
      </xdr:nvCxnSpPr>
      <xdr:spPr>
        <a:xfrm flipV="1">
          <a:off x="14592300" y="1398041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28448</xdr:rowOff>
    </xdr:from>
    <xdr:to>
      <xdr:col>72</xdr:col>
      <xdr:colOff>38100</xdr:colOff>
      <xdr:row>81</xdr:row>
      <xdr:rowOff>130048</xdr:rowOff>
    </xdr:to>
    <xdr:sp macro="" textlink="">
      <xdr:nvSpPr>
        <xdr:cNvPr id="757" name="楕円 756"/>
        <xdr:cNvSpPr/>
      </xdr:nvSpPr>
      <xdr:spPr>
        <a:xfrm>
          <a:off x="13652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79248</xdr:rowOff>
    </xdr:from>
    <xdr:to>
      <xdr:col>76</xdr:col>
      <xdr:colOff>114300</xdr:colOff>
      <xdr:row>81</xdr:row>
      <xdr:rowOff>97537</xdr:rowOff>
    </xdr:to>
    <xdr:cxnSp macro="">
      <xdr:nvCxnSpPr>
        <xdr:cNvPr id="758" name="直線コネクタ 757"/>
        <xdr:cNvCxnSpPr/>
      </xdr:nvCxnSpPr>
      <xdr:spPr>
        <a:xfrm>
          <a:off x="13703300" y="1396669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113030</xdr:rowOff>
    </xdr:from>
    <xdr:to>
      <xdr:col>67</xdr:col>
      <xdr:colOff>101600</xdr:colOff>
      <xdr:row>81</xdr:row>
      <xdr:rowOff>43180</xdr:rowOff>
    </xdr:to>
    <xdr:sp macro="" textlink="">
      <xdr:nvSpPr>
        <xdr:cNvPr id="759" name="楕円 758"/>
        <xdr:cNvSpPr/>
      </xdr:nvSpPr>
      <xdr:spPr>
        <a:xfrm>
          <a:off x="12763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163830</xdr:rowOff>
    </xdr:from>
    <xdr:to>
      <xdr:col>71</xdr:col>
      <xdr:colOff>177800</xdr:colOff>
      <xdr:row>81</xdr:row>
      <xdr:rowOff>79248</xdr:rowOff>
    </xdr:to>
    <xdr:cxnSp macro="">
      <xdr:nvCxnSpPr>
        <xdr:cNvPr id="760" name="直線コネクタ 759"/>
        <xdr:cNvCxnSpPr/>
      </xdr:nvCxnSpPr>
      <xdr:spPr>
        <a:xfrm>
          <a:off x="12814300" y="1387983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43705</xdr:rowOff>
    </xdr:from>
    <xdr:ext cx="405111" cy="259045"/>
    <xdr:sp macro="" textlink="">
      <xdr:nvSpPr>
        <xdr:cNvPr id="761" name="n_1aveValue【消防施設】&#10;有形固定資産減価償却率"/>
        <xdr:cNvSpPr txBox="1"/>
      </xdr:nvSpPr>
      <xdr:spPr>
        <a:xfrm>
          <a:off x="152660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119142</xdr:rowOff>
    </xdr:from>
    <xdr:ext cx="405111" cy="259045"/>
    <xdr:sp macro="" textlink="">
      <xdr:nvSpPr>
        <xdr:cNvPr id="762" name="n_2aveValue【消防施設】&#10;有形固定資産減価償却率"/>
        <xdr:cNvSpPr txBox="1"/>
      </xdr:nvSpPr>
      <xdr:spPr>
        <a:xfrm>
          <a:off x="14389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57421</xdr:rowOff>
    </xdr:from>
    <xdr:ext cx="405111" cy="259045"/>
    <xdr:sp macro="" textlink="">
      <xdr:nvSpPr>
        <xdr:cNvPr id="763" name="n_3aveValue【消防施設】&#10;有形固定資産減価償却率"/>
        <xdr:cNvSpPr txBox="1"/>
      </xdr:nvSpPr>
      <xdr:spPr>
        <a:xfrm>
          <a:off x="13500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18559</xdr:rowOff>
    </xdr:from>
    <xdr:ext cx="405111" cy="259045"/>
    <xdr:sp macro="" textlink="">
      <xdr:nvSpPr>
        <xdr:cNvPr id="764" name="n_4aveValue【消防施設】&#10;有形固定資産減価償却率"/>
        <xdr:cNvSpPr txBox="1"/>
      </xdr:nvSpPr>
      <xdr:spPr>
        <a:xfrm>
          <a:off x="12611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134890</xdr:rowOff>
    </xdr:from>
    <xdr:ext cx="405111" cy="259045"/>
    <xdr:sp macro="" textlink="">
      <xdr:nvSpPr>
        <xdr:cNvPr id="765" name="n_1mainValue【消防施設】&#10;有形固定資産減価償却率"/>
        <xdr:cNvSpPr txBox="1"/>
      </xdr:nvSpPr>
      <xdr:spPr>
        <a:xfrm>
          <a:off x="15266044"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139464</xdr:rowOff>
    </xdr:from>
    <xdr:ext cx="405111" cy="259045"/>
    <xdr:sp macro="" textlink="">
      <xdr:nvSpPr>
        <xdr:cNvPr id="766" name="n_2mainValue【消防施設】&#10;有形固定資産減価償却率"/>
        <xdr:cNvSpPr txBox="1"/>
      </xdr:nvSpPr>
      <xdr:spPr>
        <a:xfrm>
          <a:off x="14389744" y="140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121175</xdr:rowOff>
    </xdr:from>
    <xdr:ext cx="405111" cy="259045"/>
    <xdr:sp macro="" textlink="">
      <xdr:nvSpPr>
        <xdr:cNvPr id="767" name="n_3mainValue【消防施設】&#10;有形固定資産減価償却率"/>
        <xdr:cNvSpPr txBox="1"/>
      </xdr:nvSpPr>
      <xdr:spPr>
        <a:xfrm>
          <a:off x="13500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34307</xdr:rowOff>
    </xdr:from>
    <xdr:ext cx="405111" cy="259045"/>
    <xdr:sp macro="" textlink="">
      <xdr:nvSpPr>
        <xdr:cNvPr id="768" name="n_4mainValue【消防施設】&#10;有形固定資産減価償却率"/>
        <xdr:cNvSpPr txBox="1"/>
      </xdr:nvSpPr>
      <xdr:spPr>
        <a:xfrm>
          <a:off x="126117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9" name="正方形/長方形 7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0" name="正方形/長方形 7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1" name="正方形/長方形 7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2" name="正方形/長方形 7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3" name="正方形/長方形 7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4" name="正方形/長方形 7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5" name="正方形/長方形 7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6" name="正方形/長方形 7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7" name="テキスト ボックス 7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8" name="直線コネクタ 7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9" name="直線コネクタ 77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0" name="テキスト ボックス 77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1" name="直線コネクタ 78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2" name="テキスト ボックス 78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3" name="直線コネクタ 78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4" name="テキスト ボックス 78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5" name="直線コネクタ 78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6" name="テキスト ボックス 78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7" name="直線コネクタ 7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8" name="テキスト ボックス 7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97537</xdr:rowOff>
    </xdr:from>
    <xdr:to>
      <xdr:col>116</xdr:col>
      <xdr:colOff>62864</xdr:colOff>
      <xdr:row>85</xdr:row>
      <xdr:rowOff>136398</xdr:rowOff>
    </xdr:to>
    <xdr:cxnSp macro="">
      <xdr:nvCxnSpPr>
        <xdr:cNvPr id="790" name="直線コネクタ 789"/>
        <xdr:cNvCxnSpPr/>
      </xdr:nvCxnSpPr>
      <xdr:spPr>
        <a:xfrm flipV="1">
          <a:off x="22160864" y="13299187"/>
          <a:ext cx="0" cy="1410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791"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792" name="直線コネクタ 791"/>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44214</xdr:rowOff>
    </xdr:from>
    <xdr:ext cx="469744" cy="259045"/>
    <xdr:sp macro="" textlink="">
      <xdr:nvSpPr>
        <xdr:cNvPr id="793" name="【消防施設】&#10;一人当たり面積最大値テキスト"/>
        <xdr:cNvSpPr txBox="1"/>
      </xdr:nvSpPr>
      <xdr:spPr>
        <a:xfrm>
          <a:off x="22199600" y="1307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97537</xdr:rowOff>
    </xdr:from>
    <xdr:to>
      <xdr:col>116</xdr:col>
      <xdr:colOff>152400</xdr:colOff>
      <xdr:row>77</xdr:row>
      <xdr:rowOff>97537</xdr:rowOff>
    </xdr:to>
    <xdr:cxnSp macro="">
      <xdr:nvCxnSpPr>
        <xdr:cNvPr id="794" name="直線コネクタ 793"/>
        <xdr:cNvCxnSpPr/>
      </xdr:nvCxnSpPr>
      <xdr:spPr>
        <a:xfrm>
          <a:off x="22072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14749</xdr:rowOff>
    </xdr:from>
    <xdr:ext cx="469744" cy="259045"/>
    <xdr:sp macro="" textlink="">
      <xdr:nvSpPr>
        <xdr:cNvPr id="795" name="【消防施設】&#10;一人当たり面積平均値テキスト"/>
        <xdr:cNvSpPr txBox="1"/>
      </xdr:nvSpPr>
      <xdr:spPr>
        <a:xfrm>
          <a:off x="22199600" y="14073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163322</xdr:rowOff>
    </xdr:from>
    <xdr:to>
      <xdr:col>116</xdr:col>
      <xdr:colOff>114300</xdr:colOff>
      <xdr:row>83</xdr:row>
      <xdr:rowOff>93472</xdr:rowOff>
    </xdr:to>
    <xdr:sp macro="" textlink="">
      <xdr:nvSpPr>
        <xdr:cNvPr id="796" name="フローチャート: 判断 795"/>
        <xdr:cNvSpPr/>
      </xdr:nvSpPr>
      <xdr:spPr>
        <a:xfrm>
          <a:off x="22110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103887</xdr:rowOff>
    </xdr:from>
    <xdr:to>
      <xdr:col>112</xdr:col>
      <xdr:colOff>38100</xdr:colOff>
      <xdr:row>84</xdr:row>
      <xdr:rowOff>34037</xdr:rowOff>
    </xdr:to>
    <xdr:sp macro="" textlink="">
      <xdr:nvSpPr>
        <xdr:cNvPr id="797" name="フローチャート: 判断 796"/>
        <xdr:cNvSpPr/>
      </xdr:nvSpPr>
      <xdr:spPr>
        <a:xfrm>
          <a:off x="21272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798" name="フローチャート: 判断 797"/>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124461</xdr:rowOff>
    </xdr:from>
    <xdr:to>
      <xdr:col>102</xdr:col>
      <xdr:colOff>165100</xdr:colOff>
      <xdr:row>84</xdr:row>
      <xdr:rowOff>54611</xdr:rowOff>
    </xdr:to>
    <xdr:sp macro="" textlink="">
      <xdr:nvSpPr>
        <xdr:cNvPr id="799" name="フローチャート: 判断 798"/>
        <xdr:cNvSpPr/>
      </xdr:nvSpPr>
      <xdr:spPr>
        <a:xfrm>
          <a:off x="19494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800" name="フローチャート: 判断 799"/>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1" name="テキスト ボックス 8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2" name="テキスト ボックス 8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3" name="テキスト ボックス 8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4" name="テキスト ボックス 8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5" name="テキスト ボックス 8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7874</xdr:rowOff>
    </xdr:from>
    <xdr:to>
      <xdr:col>116</xdr:col>
      <xdr:colOff>114300</xdr:colOff>
      <xdr:row>83</xdr:row>
      <xdr:rowOff>109474</xdr:rowOff>
    </xdr:to>
    <xdr:sp macro="" textlink="">
      <xdr:nvSpPr>
        <xdr:cNvPr id="806" name="楕円 805"/>
        <xdr:cNvSpPr/>
      </xdr:nvSpPr>
      <xdr:spPr>
        <a:xfrm>
          <a:off x="221107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157751</xdr:rowOff>
    </xdr:from>
    <xdr:ext cx="469744" cy="259045"/>
    <xdr:sp macro="" textlink="">
      <xdr:nvSpPr>
        <xdr:cNvPr id="807" name="【消防施設】&#10;一人当たり面積該当値テキスト"/>
        <xdr:cNvSpPr txBox="1"/>
      </xdr:nvSpPr>
      <xdr:spPr>
        <a:xfrm>
          <a:off x="22199600" y="1421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26163</xdr:rowOff>
    </xdr:from>
    <xdr:to>
      <xdr:col>112</xdr:col>
      <xdr:colOff>38100</xdr:colOff>
      <xdr:row>83</xdr:row>
      <xdr:rowOff>127763</xdr:rowOff>
    </xdr:to>
    <xdr:sp macro="" textlink="">
      <xdr:nvSpPr>
        <xdr:cNvPr id="808" name="楕円 807"/>
        <xdr:cNvSpPr/>
      </xdr:nvSpPr>
      <xdr:spPr>
        <a:xfrm>
          <a:off x="21272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58674</xdr:rowOff>
    </xdr:from>
    <xdr:to>
      <xdr:col>116</xdr:col>
      <xdr:colOff>63500</xdr:colOff>
      <xdr:row>83</xdr:row>
      <xdr:rowOff>76963</xdr:rowOff>
    </xdr:to>
    <xdr:cxnSp macro="">
      <xdr:nvCxnSpPr>
        <xdr:cNvPr id="809" name="直線コネクタ 808"/>
        <xdr:cNvCxnSpPr/>
      </xdr:nvCxnSpPr>
      <xdr:spPr>
        <a:xfrm flipV="1">
          <a:off x="21323300" y="142890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37592</xdr:rowOff>
    </xdr:from>
    <xdr:to>
      <xdr:col>107</xdr:col>
      <xdr:colOff>101600</xdr:colOff>
      <xdr:row>83</xdr:row>
      <xdr:rowOff>139192</xdr:rowOff>
    </xdr:to>
    <xdr:sp macro="" textlink="">
      <xdr:nvSpPr>
        <xdr:cNvPr id="810" name="楕円 809"/>
        <xdr:cNvSpPr/>
      </xdr:nvSpPr>
      <xdr:spPr>
        <a:xfrm>
          <a:off x="203835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76963</xdr:rowOff>
    </xdr:from>
    <xdr:to>
      <xdr:col>111</xdr:col>
      <xdr:colOff>177800</xdr:colOff>
      <xdr:row>83</xdr:row>
      <xdr:rowOff>88392</xdr:rowOff>
    </xdr:to>
    <xdr:cxnSp macro="">
      <xdr:nvCxnSpPr>
        <xdr:cNvPr id="811" name="直線コネクタ 810"/>
        <xdr:cNvCxnSpPr/>
      </xdr:nvCxnSpPr>
      <xdr:spPr>
        <a:xfrm flipV="1">
          <a:off x="20434300" y="1430731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46737</xdr:rowOff>
    </xdr:from>
    <xdr:to>
      <xdr:col>102</xdr:col>
      <xdr:colOff>165100</xdr:colOff>
      <xdr:row>83</xdr:row>
      <xdr:rowOff>148337</xdr:rowOff>
    </xdr:to>
    <xdr:sp macro="" textlink="">
      <xdr:nvSpPr>
        <xdr:cNvPr id="812" name="楕円 811"/>
        <xdr:cNvSpPr/>
      </xdr:nvSpPr>
      <xdr:spPr>
        <a:xfrm>
          <a:off x="19494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88392</xdr:rowOff>
    </xdr:from>
    <xdr:to>
      <xdr:col>107</xdr:col>
      <xdr:colOff>50800</xdr:colOff>
      <xdr:row>83</xdr:row>
      <xdr:rowOff>97537</xdr:rowOff>
    </xdr:to>
    <xdr:cxnSp macro="">
      <xdr:nvCxnSpPr>
        <xdr:cNvPr id="813" name="直線コネクタ 812"/>
        <xdr:cNvCxnSpPr/>
      </xdr:nvCxnSpPr>
      <xdr:spPr>
        <a:xfrm flipV="1">
          <a:off x="19545300" y="1431874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5587</xdr:rowOff>
    </xdr:from>
    <xdr:to>
      <xdr:col>98</xdr:col>
      <xdr:colOff>38100</xdr:colOff>
      <xdr:row>84</xdr:row>
      <xdr:rowOff>107187</xdr:rowOff>
    </xdr:to>
    <xdr:sp macro="" textlink="">
      <xdr:nvSpPr>
        <xdr:cNvPr id="814" name="楕円 813"/>
        <xdr:cNvSpPr/>
      </xdr:nvSpPr>
      <xdr:spPr>
        <a:xfrm>
          <a:off x="18605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97537</xdr:rowOff>
    </xdr:from>
    <xdr:to>
      <xdr:col>102</xdr:col>
      <xdr:colOff>114300</xdr:colOff>
      <xdr:row>84</xdr:row>
      <xdr:rowOff>56387</xdr:rowOff>
    </xdr:to>
    <xdr:cxnSp macro="">
      <xdr:nvCxnSpPr>
        <xdr:cNvPr id="815" name="直線コネクタ 814"/>
        <xdr:cNvCxnSpPr/>
      </xdr:nvCxnSpPr>
      <xdr:spPr>
        <a:xfrm flipV="1">
          <a:off x="18656300" y="14327887"/>
          <a:ext cx="889000" cy="13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25164</xdr:rowOff>
    </xdr:from>
    <xdr:ext cx="469744" cy="259045"/>
    <xdr:sp macro="" textlink="">
      <xdr:nvSpPr>
        <xdr:cNvPr id="816" name="n_1aveValue【消防施設】&#10;一人当たり面積"/>
        <xdr:cNvSpPr txBox="1"/>
      </xdr:nvSpPr>
      <xdr:spPr>
        <a:xfrm>
          <a:off x="21075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817" name="n_2aveValue【消防施設】&#10;一人当たり面積"/>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45738</xdr:rowOff>
    </xdr:from>
    <xdr:ext cx="469744" cy="259045"/>
    <xdr:sp macro="" textlink="">
      <xdr:nvSpPr>
        <xdr:cNvPr id="818" name="n_3aveValue【消防施設】&#10;一人当たり面積"/>
        <xdr:cNvSpPr txBox="1"/>
      </xdr:nvSpPr>
      <xdr:spPr>
        <a:xfrm>
          <a:off x="19310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819" name="n_4aveValue【消防施設】&#10;一人当たり面積"/>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144290</xdr:rowOff>
    </xdr:from>
    <xdr:ext cx="469744" cy="259045"/>
    <xdr:sp macro="" textlink="">
      <xdr:nvSpPr>
        <xdr:cNvPr id="820" name="n_1main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155719</xdr:rowOff>
    </xdr:from>
    <xdr:ext cx="469744" cy="259045"/>
    <xdr:sp macro="" textlink="">
      <xdr:nvSpPr>
        <xdr:cNvPr id="821" name="n_2mainValue【消防施設】&#10;一人当たり面積"/>
        <xdr:cNvSpPr txBox="1"/>
      </xdr:nvSpPr>
      <xdr:spPr>
        <a:xfrm>
          <a:off x="20199427" y="14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164864</xdr:rowOff>
    </xdr:from>
    <xdr:ext cx="469744" cy="259045"/>
    <xdr:sp macro="" textlink="">
      <xdr:nvSpPr>
        <xdr:cNvPr id="822" name="n_3mainValue【消防施設】&#10;一人当たり面積"/>
        <xdr:cNvSpPr txBox="1"/>
      </xdr:nvSpPr>
      <xdr:spPr>
        <a:xfrm>
          <a:off x="19310427" y="1405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98314</xdr:rowOff>
    </xdr:from>
    <xdr:ext cx="469744" cy="259045"/>
    <xdr:sp macro="" textlink="">
      <xdr:nvSpPr>
        <xdr:cNvPr id="823" name="n_4mainValue【消防施設】&#10;一人当たり面積"/>
        <xdr:cNvSpPr txBox="1"/>
      </xdr:nvSpPr>
      <xdr:spPr>
        <a:xfrm>
          <a:off x="18421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4" name="正方形/長方形 8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5" name="正方形/長方形 8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6" name="正方形/長方形 8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7" name="正方形/長方形 8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8" name="正方形/長方形 8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9" name="正方形/長方形 8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0" name="正方形/長方形 8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正方形/長方形 8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2" name="テキスト ボックス 8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3" name="直線コネクタ 8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4" name="テキスト ボックス 83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5" name="直線コネクタ 8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6" name="テキスト ボックス 83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7" name="直線コネクタ 8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8" name="テキスト ボックス 8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9" name="直線コネクタ 8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0" name="テキスト ボックス 8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1" name="直線コネクタ 8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2" name="テキスト ボックス 8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3" name="直線コネクタ 8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4" name="テキスト ボックス 8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5" name="直線コネクタ 8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6" name="テキスト ボックス 84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7" name="直線コネクタ 8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108</xdr:row>
      <xdr:rowOff>133350</xdr:rowOff>
    </xdr:to>
    <xdr:cxnSp macro="">
      <xdr:nvCxnSpPr>
        <xdr:cNvPr id="849" name="直線コネクタ 848"/>
        <xdr:cNvCxnSpPr/>
      </xdr:nvCxnSpPr>
      <xdr:spPr>
        <a:xfrm flipV="1">
          <a:off x="16318864" y="1712486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850" name="【庁舎】&#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851" name="直線コネクタ 850"/>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52"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53" name="直線コネクタ 852"/>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116857</xdr:rowOff>
    </xdr:from>
    <xdr:ext cx="405111" cy="259045"/>
    <xdr:sp macro="" textlink="">
      <xdr:nvSpPr>
        <xdr:cNvPr id="854" name="【庁舎】&#10;有形固定資産減価償却率平均値テキスト"/>
        <xdr:cNvSpPr txBox="1"/>
      </xdr:nvSpPr>
      <xdr:spPr>
        <a:xfrm>
          <a:off x="16357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93980</xdr:rowOff>
    </xdr:from>
    <xdr:to>
      <xdr:col>85</xdr:col>
      <xdr:colOff>177800</xdr:colOff>
      <xdr:row>105</xdr:row>
      <xdr:rowOff>24130</xdr:rowOff>
    </xdr:to>
    <xdr:sp macro="" textlink="">
      <xdr:nvSpPr>
        <xdr:cNvPr id="855" name="フローチャート: 判断 854"/>
        <xdr:cNvSpPr/>
      </xdr:nvSpPr>
      <xdr:spPr>
        <a:xfrm>
          <a:off x="16268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61323</xdr:rowOff>
    </xdr:from>
    <xdr:to>
      <xdr:col>81</xdr:col>
      <xdr:colOff>101600</xdr:colOff>
      <xdr:row>104</xdr:row>
      <xdr:rowOff>162923</xdr:rowOff>
    </xdr:to>
    <xdr:sp macro="" textlink="">
      <xdr:nvSpPr>
        <xdr:cNvPr id="856" name="フローチャート: 判断 855"/>
        <xdr:cNvSpPr/>
      </xdr:nvSpPr>
      <xdr:spPr>
        <a:xfrm>
          <a:off x="15430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57" name="フローチャート: 判断 856"/>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40095</xdr:rowOff>
    </xdr:from>
    <xdr:to>
      <xdr:col>72</xdr:col>
      <xdr:colOff>38100</xdr:colOff>
      <xdr:row>104</xdr:row>
      <xdr:rowOff>141695</xdr:rowOff>
    </xdr:to>
    <xdr:sp macro="" textlink="">
      <xdr:nvSpPr>
        <xdr:cNvPr id="858" name="フローチャート: 判断 857"/>
        <xdr:cNvSpPr/>
      </xdr:nvSpPr>
      <xdr:spPr>
        <a:xfrm>
          <a:off x="13652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103777</xdr:rowOff>
    </xdr:from>
    <xdr:to>
      <xdr:col>67</xdr:col>
      <xdr:colOff>101600</xdr:colOff>
      <xdr:row>105</xdr:row>
      <xdr:rowOff>33927</xdr:rowOff>
    </xdr:to>
    <xdr:sp macro="" textlink="">
      <xdr:nvSpPr>
        <xdr:cNvPr id="859" name="フローチャート: 判断 858"/>
        <xdr:cNvSpPr/>
      </xdr:nvSpPr>
      <xdr:spPr>
        <a:xfrm>
          <a:off x="12763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0" name="テキスト ボックス 8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1" name="テキスト ボックス 8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2" name="テキスト ボックス 8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3" name="テキスト ボックス 8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4" name="テキスト ボックス 8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18869</xdr:rowOff>
    </xdr:from>
    <xdr:to>
      <xdr:col>85</xdr:col>
      <xdr:colOff>177800</xdr:colOff>
      <xdr:row>108</xdr:row>
      <xdr:rowOff>120469</xdr:rowOff>
    </xdr:to>
    <xdr:sp macro="" textlink="">
      <xdr:nvSpPr>
        <xdr:cNvPr id="865" name="楕円 864"/>
        <xdr:cNvSpPr/>
      </xdr:nvSpPr>
      <xdr:spPr>
        <a:xfrm>
          <a:off x="162687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105246</xdr:rowOff>
    </xdr:from>
    <xdr:ext cx="405111" cy="259045"/>
    <xdr:sp macro="" textlink="">
      <xdr:nvSpPr>
        <xdr:cNvPr id="866" name="【庁舎】&#10;有形固定資産減価償却率該当値テキスト"/>
        <xdr:cNvSpPr txBox="1"/>
      </xdr:nvSpPr>
      <xdr:spPr>
        <a:xfrm>
          <a:off x="16357600" y="18450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108676</xdr:rowOff>
    </xdr:from>
    <xdr:to>
      <xdr:col>81</xdr:col>
      <xdr:colOff>101600</xdr:colOff>
      <xdr:row>108</xdr:row>
      <xdr:rowOff>38826</xdr:rowOff>
    </xdr:to>
    <xdr:sp macro="" textlink="">
      <xdr:nvSpPr>
        <xdr:cNvPr id="867" name="楕円 866"/>
        <xdr:cNvSpPr/>
      </xdr:nvSpPr>
      <xdr:spPr>
        <a:xfrm>
          <a:off x="15430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159476</xdr:rowOff>
    </xdr:from>
    <xdr:to>
      <xdr:col>85</xdr:col>
      <xdr:colOff>127000</xdr:colOff>
      <xdr:row>108</xdr:row>
      <xdr:rowOff>69669</xdr:rowOff>
    </xdr:to>
    <xdr:cxnSp macro="">
      <xdr:nvCxnSpPr>
        <xdr:cNvPr id="868" name="直線コネクタ 867"/>
        <xdr:cNvCxnSpPr/>
      </xdr:nvCxnSpPr>
      <xdr:spPr>
        <a:xfrm>
          <a:off x="15481300" y="18504626"/>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125005</xdr:rowOff>
    </xdr:from>
    <xdr:to>
      <xdr:col>76</xdr:col>
      <xdr:colOff>165100</xdr:colOff>
      <xdr:row>108</xdr:row>
      <xdr:rowOff>55155</xdr:rowOff>
    </xdr:to>
    <xdr:sp macro="" textlink="">
      <xdr:nvSpPr>
        <xdr:cNvPr id="869" name="楕円 868"/>
        <xdr:cNvSpPr/>
      </xdr:nvSpPr>
      <xdr:spPr>
        <a:xfrm>
          <a:off x="14541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159476</xdr:rowOff>
    </xdr:from>
    <xdr:to>
      <xdr:col>81</xdr:col>
      <xdr:colOff>50800</xdr:colOff>
      <xdr:row>108</xdr:row>
      <xdr:rowOff>4355</xdr:rowOff>
    </xdr:to>
    <xdr:cxnSp macro="">
      <xdr:nvCxnSpPr>
        <xdr:cNvPr id="870" name="直線コネクタ 869"/>
        <xdr:cNvCxnSpPr/>
      </xdr:nvCxnSpPr>
      <xdr:spPr>
        <a:xfrm flipV="1">
          <a:off x="14592300" y="1850462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102144</xdr:rowOff>
    </xdr:from>
    <xdr:to>
      <xdr:col>72</xdr:col>
      <xdr:colOff>38100</xdr:colOff>
      <xdr:row>108</xdr:row>
      <xdr:rowOff>32294</xdr:rowOff>
    </xdr:to>
    <xdr:sp macro="" textlink="">
      <xdr:nvSpPr>
        <xdr:cNvPr id="871" name="楕円 870"/>
        <xdr:cNvSpPr/>
      </xdr:nvSpPr>
      <xdr:spPr>
        <a:xfrm>
          <a:off x="13652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152944</xdr:rowOff>
    </xdr:from>
    <xdr:to>
      <xdr:col>76</xdr:col>
      <xdr:colOff>114300</xdr:colOff>
      <xdr:row>108</xdr:row>
      <xdr:rowOff>4355</xdr:rowOff>
    </xdr:to>
    <xdr:cxnSp macro="">
      <xdr:nvCxnSpPr>
        <xdr:cNvPr id="872" name="直線コネクタ 871"/>
        <xdr:cNvCxnSpPr/>
      </xdr:nvCxnSpPr>
      <xdr:spPr>
        <a:xfrm>
          <a:off x="13703300" y="184980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82550</xdr:rowOff>
    </xdr:from>
    <xdr:to>
      <xdr:col>67</xdr:col>
      <xdr:colOff>101600</xdr:colOff>
      <xdr:row>108</xdr:row>
      <xdr:rowOff>12700</xdr:rowOff>
    </xdr:to>
    <xdr:sp macro="" textlink="">
      <xdr:nvSpPr>
        <xdr:cNvPr id="873" name="楕円 872"/>
        <xdr:cNvSpPr/>
      </xdr:nvSpPr>
      <xdr:spPr>
        <a:xfrm>
          <a:off x="1276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133350</xdr:rowOff>
    </xdr:from>
    <xdr:to>
      <xdr:col>71</xdr:col>
      <xdr:colOff>177800</xdr:colOff>
      <xdr:row>107</xdr:row>
      <xdr:rowOff>152944</xdr:rowOff>
    </xdr:to>
    <xdr:cxnSp macro="">
      <xdr:nvCxnSpPr>
        <xdr:cNvPr id="874" name="直線コネクタ 873"/>
        <xdr:cNvCxnSpPr/>
      </xdr:nvCxnSpPr>
      <xdr:spPr>
        <a:xfrm>
          <a:off x="12814300" y="184785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8000</xdr:rowOff>
    </xdr:from>
    <xdr:ext cx="405111" cy="259045"/>
    <xdr:sp macro="" textlink="">
      <xdr:nvSpPr>
        <xdr:cNvPr id="875" name="n_1aveValue【庁舎】&#10;有形固定資産減価償却率"/>
        <xdr:cNvSpPr txBox="1"/>
      </xdr:nvSpPr>
      <xdr:spPr>
        <a:xfrm>
          <a:off x="152660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76" name="n_2ave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158222</xdr:rowOff>
    </xdr:from>
    <xdr:ext cx="405111" cy="259045"/>
    <xdr:sp macro="" textlink="">
      <xdr:nvSpPr>
        <xdr:cNvPr id="877" name="n_3aveValue【庁舎】&#10;有形固定資産減価償却率"/>
        <xdr:cNvSpPr txBox="1"/>
      </xdr:nvSpPr>
      <xdr:spPr>
        <a:xfrm>
          <a:off x="13500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50454</xdr:rowOff>
    </xdr:from>
    <xdr:ext cx="405111" cy="259045"/>
    <xdr:sp macro="" textlink="">
      <xdr:nvSpPr>
        <xdr:cNvPr id="878" name="n_4aveValue【庁舎】&#10;有形固定資産減価償却率"/>
        <xdr:cNvSpPr txBox="1"/>
      </xdr:nvSpPr>
      <xdr:spPr>
        <a:xfrm>
          <a:off x="12611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29953</xdr:rowOff>
    </xdr:from>
    <xdr:ext cx="405111" cy="259045"/>
    <xdr:sp macro="" textlink="">
      <xdr:nvSpPr>
        <xdr:cNvPr id="879" name="n_1mainValue【庁舎】&#10;有形固定資産減価償却率"/>
        <xdr:cNvSpPr txBox="1"/>
      </xdr:nvSpPr>
      <xdr:spPr>
        <a:xfrm>
          <a:off x="152660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46282</xdr:rowOff>
    </xdr:from>
    <xdr:ext cx="405111" cy="259045"/>
    <xdr:sp macro="" textlink="">
      <xdr:nvSpPr>
        <xdr:cNvPr id="880" name="n_2mainValue【庁舎】&#10;有形固定資産減価償却率"/>
        <xdr:cNvSpPr txBox="1"/>
      </xdr:nvSpPr>
      <xdr:spPr>
        <a:xfrm>
          <a:off x="14389744" y="1856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23421</xdr:rowOff>
    </xdr:from>
    <xdr:ext cx="405111" cy="259045"/>
    <xdr:sp macro="" textlink="">
      <xdr:nvSpPr>
        <xdr:cNvPr id="881" name="n_3mainValue【庁舎】&#10;有形固定資産減価償却率"/>
        <xdr:cNvSpPr txBox="1"/>
      </xdr:nvSpPr>
      <xdr:spPr>
        <a:xfrm>
          <a:off x="135007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3827</xdr:rowOff>
    </xdr:from>
    <xdr:ext cx="405111" cy="259045"/>
    <xdr:sp macro="" textlink="">
      <xdr:nvSpPr>
        <xdr:cNvPr id="882" name="n_4mainValue【庁舎】&#10;有形固定資産減価償却率"/>
        <xdr:cNvSpPr txBox="1"/>
      </xdr:nvSpPr>
      <xdr:spPr>
        <a:xfrm>
          <a:off x="12611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3" name="正方形/長方形 8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4" name="正方形/長方形 8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5" name="正方形/長方形 8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6" name="正方形/長方形 8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7" name="正方形/長方形 8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8" name="正方形/長方形 8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9" name="正方形/長方形 8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0" name="正方形/長方形 8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1" name="テキスト ボックス 8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2" name="直線コネクタ 8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3" name="テキスト ボックス 89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94" name="直線コネクタ 89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5" name="テキスト ボックス 89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6" name="直線コネクタ 89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7" name="テキスト ボックス 89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8" name="直線コネクタ 89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9" name="テキスト ボックス 89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0" name="直線コネクタ 89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1" name="テキスト ボックス 90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2" name="直線コネクタ 90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3" name="テキスト ボックス 90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4" name="直線コネクタ 90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5" name="テキスト ボックス 90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48442</xdr:rowOff>
    </xdr:to>
    <xdr:cxnSp macro="">
      <xdr:nvCxnSpPr>
        <xdr:cNvPr id="909" name="直線コネクタ 908"/>
        <xdr:cNvCxnSpPr/>
      </xdr:nvCxnSpPr>
      <xdr:spPr>
        <a:xfrm flipV="1">
          <a:off x="22160864" y="1727998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52269</xdr:rowOff>
    </xdr:from>
    <xdr:ext cx="469744" cy="259045"/>
    <xdr:sp macro="" textlink="">
      <xdr:nvSpPr>
        <xdr:cNvPr id="910" name="【庁舎】&#10;一人当たり面積最小値テキスト"/>
        <xdr:cNvSpPr txBox="1"/>
      </xdr:nvSpPr>
      <xdr:spPr>
        <a:xfrm>
          <a:off x="221996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48442</xdr:rowOff>
    </xdr:from>
    <xdr:to>
      <xdr:col>116</xdr:col>
      <xdr:colOff>152400</xdr:colOff>
      <xdr:row>109</xdr:row>
      <xdr:rowOff>48442</xdr:rowOff>
    </xdr:to>
    <xdr:cxnSp macro="">
      <xdr:nvCxnSpPr>
        <xdr:cNvPr id="911" name="直線コネクタ 910"/>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912" name="【庁舎】&#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913" name="直線コネクタ 912"/>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152779</xdr:rowOff>
    </xdr:from>
    <xdr:ext cx="469744" cy="259045"/>
    <xdr:sp macro="" textlink="">
      <xdr:nvSpPr>
        <xdr:cNvPr id="914" name="【庁舎】&#10;一人当たり面積平均値テキスト"/>
        <xdr:cNvSpPr txBox="1"/>
      </xdr:nvSpPr>
      <xdr:spPr>
        <a:xfrm>
          <a:off x="22199600" y="17812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129902</xdr:rowOff>
    </xdr:from>
    <xdr:to>
      <xdr:col>116</xdr:col>
      <xdr:colOff>114300</xdr:colOff>
      <xdr:row>105</xdr:row>
      <xdr:rowOff>60052</xdr:rowOff>
    </xdr:to>
    <xdr:sp macro="" textlink="">
      <xdr:nvSpPr>
        <xdr:cNvPr id="915" name="フローチャート: 判断 914"/>
        <xdr:cNvSpPr/>
      </xdr:nvSpPr>
      <xdr:spPr>
        <a:xfrm>
          <a:off x="22110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149498</xdr:rowOff>
    </xdr:from>
    <xdr:to>
      <xdr:col>112</xdr:col>
      <xdr:colOff>38100</xdr:colOff>
      <xdr:row>105</xdr:row>
      <xdr:rowOff>79648</xdr:rowOff>
    </xdr:to>
    <xdr:sp macro="" textlink="">
      <xdr:nvSpPr>
        <xdr:cNvPr id="916" name="フローチャート: 判断 915"/>
        <xdr:cNvSpPr/>
      </xdr:nvSpPr>
      <xdr:spPr>
        <a:xfrm>
          <a:off x="2127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79284</xdr:rowOff>
    </xdr:from>
    <xdr:to>
      <xdr:col>107</xdr:col>
      <xdr:colOff>101600</xdr:colOff>
      <xdr:row>106</xdr:row>
      <xdr:rowOff>9434</xdr:rowOff>
    </xdr:to>
    <xdr:sp macro="" textlink="">
      <xdr:nvSpPr>
        <xdr:cNvPr id="917" name="フローチャート: 判断 916"/>
        <xdr:cNvSpPr/>
      </xdr:nvSpPr>
      <xdr:spPr>
        <a:xfrm>
          <a:off x="20383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121738</xdr:rowOff>
    </xdr:from>
    <xdr:to>
      <xdr:col>102</xdr:col>
      <xdr:colOff>165100</xdr:colOff>
      <xdr:row>106</xdr:row>
      <xdr:rowOff>51888</xdr:rowOff>
    </xdr:to>
    <xdr:sp macro="" textlink="">
      <xdr:nvSpPr>
        <xdr:cNvPr id="918" name="フローチャート: 判断 917"/>
        <xdr:cNvSpPr/>
      </xdr:nvSpPr>
      <xdr:spPr>
        <a:xfrm>
          <a:off x="19494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919" name="フローチャート: 判断 918"/>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27032</xdr:rowOff>
    </xdr:from>
    <xdr:to>
      <xdr:col>116</xdr:col>
      <xdr:colOff>114300</xdr:colOff>
      <xdr:row>105</xdr:row>
      <xdr:rowOff>128632</xdr:rowOff>
    </xdr:to>
    <xdr:sp macro="" textlink="">
      <xdr:nvSpPr>
        <xdr:cNvPr id="925" name="楕円 924"/>
        <xdr:cNvSpPr/>
      </xdr:nvSpPr>
      <xdr:spPr>
        <a:xfrm>
          <a:off x="22110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5459</xdr:rowOff>
    </xdr:from>
    <xdr:ext cx="469744" cy="259045"/>
    <xdr:sp macro="" textlink="">
      <xdr:nvSpPr>
        <xdr:cNvPr id="926" name="【庁舎】&#10;一人当たり面積該当値テキスト"/>
        <xdr:cNvSpPr txBox="1"/>
      </xdr:nvSpPr>
      <xdr:spPr>
        <a:xfrm>
          <a:off x="22199600" y="1800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27032</xdr:rowOff>
    </xdr:from>
    <xdr:to>
      <xdr:col>112</xdr:col>
      <xdr:colOff>38100</xdr:colOff>
      <xdr:row>105</xdr:row>
      <xdr:rowOff>128632</xdr:rowOff>
    </xdr:to>
    <xdr:sp macro="" textlink="">
      <xdr:nvSpPr>
        <xdr:cNvPr id="927" name="楕円 926"/>
        <xdr:cNvSpPr/>
      </xdr:nvSpPr>
      <xdr:spPr>
        <a:xfrm>
          <a:off x="21272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77832</xdr:rowOff>
    </xdr:from>
    <xdr:to>
      <xdr:col>116</xdr:col>
      <xdr:colOff>63500</xdr:colOff>
      <xdr:row>105</xdr:row>
      <xdr:rowOff>77832</xdr:rowOff>
    </xdr:to>
    <xdr:cxnSp macro="">
      <xdr:nvCxnSpPr>
        <xdr:cNvPr id="928" name="直線コネクタ 927"/>
        <xdr:cNvCxnSpPr/>
      </xdr:nvCxnSpPr>
      <xdr:spPr>
        <a:xfrm>
          <a:off x="21323300" y="180800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66221</xdr:rowOff>
    </xdr:from>
    <xdr:to>
      <xdr:col>107</xdr:col>
      <xdr:colOff>101600</xdr:colOff>
      <xdr:row>105</xdr:row>
      <xdr:rowOff>167821</xdr:rowOff>
    </xdr:to>
    <xdr:sp macro="" textlink="">
      <xdr:nvSpPr>
        <xdr:cNvPr id="929" name="楕円 928"/>
        <xdr:cNvSpPr/>
      </xdr:nvSpPr>
      <xdr:spPr>
        <a:xfrm>
          <a:off x="20383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77832</xdr:rowOff>
    </xdr:from>
    <xdr:to>
      <xdr:col>111</xdr:col>
      <xdr:colOff>177800</xdr:colOff>
      <xdr:row>105</xdr:row>
      <xdr:rowOff>117021</xdr:rowOff>
    </xdr:to>
    <xdr:cxnSp macro="">
      <xdr:nvCxnSpPr>
        <xdr:cNvPr id="930" name="直線コネクタ 929"/>
        <xdr:cNvCxnSpPr/>
      </xdr:nvCxnSpPr>
      <xdr:spPr>
        <a:xfrm flipV="1">
          <a:off x="20434300" y="1808008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89081</xdr:rowOff>
    </xdr:from>
    <xdr:to>
      <xdr:col>102</xdr:col>
      <xdr:colOff>165100</xdr:colOff>
      <xdr:row>106</xdr:row>
      <xdr:rowOff>19231</xdr:rowOff>
    </xdr:to>
    <xdr:sp macro="" textlink="">
      <xdr:nvSpPr>
        <xdr:cNvPr id="931" name="楕円 930"/>
        <xdr:cNvSpPr/>
      </xdr:nvSpPr>
      <xdr:spPr>
        <a:xfrm>
          <a:off x="19494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117021</xdr:rowOff>
    </xdr:from>
    <xdr:to>
      <xdr:col>107</xdr:col>
      <xdr:colOff>50800</xdr:colOff>
      <xdr:row>105</xdr:row>
      <xdr:rowOff>139881</xdr:rowOff>
    </xdr:to>
    <xdr:cxnSp macro="">
      <xdr:nvCxnSpPr>
        <xdr:cNvPr id="932" name="直線コネクタ 931"/>
        <xdr:cNvCxnSpPr/>
      </xdr:nvCxnSpPr>
      <xdr:spPr>
        <a:xfrm flipV="1">
          <a:off x="19545300" y="1811927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76019</xdr:rowOff>
    </xdr:from>
    <xdr:to>
      <xdr:col>98</xdr:col>
      <xdr:colOff>38100</xdr:colOff>
      <xdr:row>106</xdr:row>
      <xdr:rowOff>6169</xdr:rowOff>
    </xdr:to>
    <xdr:sp macro="" textlink="">
      <xdr:nvSpPr>
        <xdr:cNvPr id="933" name="楕円 932"/>
        <xdr:cNvSpPr/>
      </xdr:nvSpPr>
      <xdr:spPr>
        <a:xfrm>
          <a:off x="18605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126819</xdr:rowOff>
    </xdr:from>
    <xdr:to>
      <xdr:col>102</xdr:col>
      <xdr:colOff>114300</xdr:colOff>
      <xdr:row>105</xdr:row>
      <xdr:rowOff>139881</xdr:rowOff>
    </xdr:to>
    <xdr:cxnSp macro="">
      <xdr:nvCxnSpPr>
        <xdr:cNvPr id="934" name="直線コネクタ 933"/>
        <xdr:cNvCxnSpPr/>
      </xdr:nvCxnSpPr>
      <xdr:spPr>
        <a:xfrm>
          <a:off x="18656300" y="181290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96175</xdr:rowOff>
    </xdr:from>
    <xdr:ext cx="469744" cy="259045"/>
    <xdr:sp macro="" textlink="">
      <xdr:nvSpPr>
        <xdr:cNvPr id="935" name="n_1aveValue【庁舎】&#10;一人当たり面積"/>
        <xdr:cNvSpPr txBox="1"/>
      </xdr:nvSpPr>
      <xdr:spPr>
        <a:xfrm>
          <a:off x="210757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561</xdr:rowOff>
    </xdr:from>
    <xdr:ext cx="469744" cy="259045"/>
    <xdr:sp macro="" textlink="">
      <xdr:nvSpPr>
        <xdr:cNvPr id="936" name="n_2aveValue【庁舎】&#10;一人当たり面積"/>
        <xdr:cNvSpPr txBox="1"/>
      </xdr:nvSpPr>
      <xdr:spPr>
        <a:xfrm>
          <a:off x="20199427"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43015</xdr:rowOff>
    </xdr:from>
    <xdr:ext cx="469744" cy="259045"/>
    <xdr:sp macro="" textlink="">
      <xdr:nvSpPr>
        <xdr:cNvPr id="937" name="n_3aveValue【庁舎】&#10;一人当たり面積"/>
        <xdr:cNvSpPr txBox="1"/>
      </xdr:nvSpPr>
      <xdr:spPr>
        <a:xfrm>
          <a:off x="19310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154050</xdr:rowOff>
    </xdr:from>
    <xdr:ext cx="469744" cy="259045"/>
    <xdr:sp macro="" textlink="">
      <xdr:nvSpPr>
        <xdr:cNvPr id="938" name="n_4aveValue【庁舎】&#10;一人当たり面積"/>
        <xdr:cNvSpPr txBox="1"/>
      </xdr:nvSpPr>
      <xdr:spPr>
        <a:xfrm>
          <a:off x="18421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119759</xdr:rowOff>
    </xdr:from>
    <xdr:ext cx="469744" cy="259045"/>
    <xdr:sp macro="" textlink="">
      <xdr:nvSpPr>
        <xdr:cNvPr id="939" name="n_1mainValue【庁舎】&#10;一人当たり面積"/>
        <xdr:cNvSpPr txBox="1"/>
      </xdr:nvSpPr>
      <xdr:spPr>
        <a:xfrm>
          <a:off x="21075727" y="1812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940" name="n_2mainValue【庁舎】&#10;一人当たり面積"/>
        <xdr:cNvSpPr txBox="1"/>
      </xdr:nvSpPr>
      <xdr:spPr>
        <a:xfrm>
          <a:off x="20199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35758</xdr:rowOff>
    </xdr:from>
    <xdr:ext cx="469744" cy="259045"/>
    <xdr:sp macro="" textlink="">
      <xdr:nvSpPr>
        <xdr:cNvPr id="941" name="n_3mainValue【庁舎】&#10;一人当たり面積"/>
        <xdr:cNvSpPr txBox="1"/>
      </xdr:nvSpPr>
      <xdr:spPr>
        <a:xfrm>
          <a:off x="193104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22696</xdr:rowOff>
    </xdr:from>
    <xdr:ext cx="469744" cy="259045"/>
    <xdr:sp macro="" textlink="">
      <xdr:nvSpPr>
        <xdr:cNvPr id="942" name="n_4mainValue【庁舎】&#10;一人当たり面積"/>
        <xdr:cNvSpPr txBox="1"/>
      </xdr:nvSpPr>
      <xdr:spPr>
        <a:xfrm>
          <a:off x="18421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図書館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かつらぎ町立図書館は、町民会館内に設置されているため、市民会館として計上されていたが、令和２年度</a:t>
          </a:r>
          <a:r>
            <a:rPr kumimoji="1" lang="ja-JP" altLang="en-US" sz="1100" b="0" i="0" u="none" strike="noStrike" kern="0" cap="none" spc="0" normalizeH="0" baseline="0" noProof="0">
              <a:ln>
                <a:noFill/>
              </a:ln>
              <a:solidFill>
                <a:prstClr val="black"/>
              </a:solidFill>
              <a:effectLst/>
              <a:uLnTx/>
              <a:uFillTx/>
              <a:latin typeface="+mn-lt"/>
              <a:ea typeface="+mn-ea"/>
              <a:cs typeface="+mn-cs"/>
            </a:rPr>
            <a:t>から</a:t>
          </a:r>
          <a:r>
            <a:rPr kumimoji="1" lang="ja-JP" altLang="ja-JP" sz="1100" b="0" i="0" u="none" strike="noStrike" kern="0" cap="none" spc="0" normalizeH="0" baseline="0" noProof="0">
              <a:ln>
                <a:noFill/>
              </a:ln>
              <a:solidFill>
                <a:prstClr val="black"/>
              </a:solidFill>
              <a:effectLst/>
              <a:uLnTx/>
              <a:uFillTx/>
              <a:latin typeface="+mn-lt"/>
              <a:ea typeface="+mn-ea"/>
              <a:cs typeface="+mn-cs"/>
            </a:rPr>
            <a:t>該当部分を図書館に振り替えたことで、減価償却率が大きく減少した。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一般廃棄物処理施設</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橋本周辺市町村圏組合の</a:t>
          </a:r>
          <a:r>
            <a:rPr kumimoji="1" lang="ja-JP" altLang="en-US" sz="1100" b="0" i="0" u="none" strike="noStrike" kern="0" cap="none" spc="0" normalizeH="0" baseline="0" noProof="0">
              <a:ln>
                <a:noFill/>
              </a:ln>
              <a:solidFill>
                <a:prstClr val="black"/>
              </a:solidFill>
              <a:effectLst/>
              <a:uLnTx/>
              <a:uFillTx/>
              <a:latin typeface="+mn-lt"/>
              <a:ea typeface="+mn-ea"/>
              <a:cs typeface="+mn-cs"/>
            </a:rPr>
            <a:t>物品の減少及び減価償却によって</a:t>
          </a:r>
          <a:r>
            <a:rPr kumimoji="1" lang="ja-JP" altLang="ja-JP" sz="1100" b="0" i="0" u="none" strike="noStrike" kern="0" cap="none" spc="0" normalizeH="0" baseline="0" noProof="0">
              <a:ln>
                <a:noFill/>
              </a:ln>
              <a:solidFill>
                <a:prstClr val="black"/>
              </a:solidFill>
              <a:effectLst/>
              <a:uLnTx/>
              <a:uFillTx/>
              <a:latin typeface="+mn-lt"/>
              <a:ea typeface="+mn-ea"/>
              <a:cs typeface="+mn-cs"/>
            </a:rPr>
            <a:t>有形固定資産減価償却率が類似団体や和歌山県の平均を下回った</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引き続き、適切な施設の維持管理に努める必要がある。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体育館・プール</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体育館・プールについては、昭和５４年建設のかつらぎ体育センター耐震改修の実施等により、有形固定資産減価償却率が類似団体平均を大きく下回っている。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消防施設</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消防施設について、消防納庫等は、老朽化した建物から順次建替えを行っているが、有形固定資産減価償却率が類似団体平均を上回っている。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市民会館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かつらぎ町総合文化会館は平成５年の建築であり、有形固定資産減価償却率が類似団体平均並みといえるが、電気設備、機械設備など今後の更新費用を考慮し、適切な施設の維持管理に努める必要がある。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庁舎</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本庁舎は昭和３５年建築であり、有形固定資産減価償却率が類似団体平均を大きく上回っている。行政機能の中枢及び災害時の防災拠点としての機能維持と安全確保するため、建替えの検討を行うとともに、適正な維持管理が必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16,137
16,052
151.69
12,203,344
11,811,617
376,064
6,547,393
13,820,078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以降横ばいで推移しているが、全国平均と比較して低指数となっている。</a:t>
          </a:r>
        </a:p>
        <a:p>
          <a:r>
            <a:rPr kumimoji="1" lang="ja-JP" altLang="en-US" sz="1300">
              <a:latin typeface="ＭＳ Ｐゴシック" panose="020B0600070205080204" pitchFamily="50" charset="-128"/>
              <a:ea typeface="ＭＳ Ｐゴシック" panose="020B0600070205080204" pitchFamily="50" charset="-128"/>
            </a:rPr>
            <a:t>　その要因として、人口減少や税収が少ないことなどがあげられる。今後も固定資産税償却資産減少の影響や町税の減少が見込まれることから、指数の低下が予想される。</a:t>
          </a:r>
        </a:p>
        <a:p>
          <a:r>
            <a:rPr kumimoji="1" lang="ja-JP" altLang="en-US" sz="1300">
              <a:latin typeface="ＭＳ Ｐゴシック" panose="020B0600070205080204" pitchFamily="50" charset="-128"/>
              <a:ea typeface="ＭＳ Ｐゴシック" panose="020B0600070205080204" pitchFamily="50" charset="-128"/>
            </a:rPr>
            <a:t>　これらの現状に対し、町税の適正課税などによる財政基盤の強化に努める。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78740</xdr:rowOff>
    </xdr:from>
    <xdr:to>
      <xdr:col>23</xdr:col>
      <xdr:colOff>133350</xdr:colOff>
      <xdr:row>40</xdr:row>
      <xdr:rowOff>127000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9367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21607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30480</xdr:rowOff>
    </xdr:from>
    <xdr:to>
      <xdr:col>19</xdr:col>
      <xdr:colOff>133350</xdr:colOff>
      <xdr:row>40</xdr:row>
      <xdr:rowOff>78740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30480</xdr:rowOff>
    </xdr:from>
    <xdr:to>
      <xdr:col>15</xdr:col>
      <xdr:colOff>82550</xdr:colOff>
      <xdr:row>40</xdr:row>
      <xdr:rowOff>30480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30480</xdr:rowOff>
    </xdr:from>
    <xdr:to>
      <xdr:col>11</xdr:col>
      <xdr:colOff>31750</xdr:colOff>
      <xdr:row>40</xdr:row>
      <xdr:rowOff>30480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114317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27940</xdr:rowOff>
    </xdr:from>
    <xdr:to>
      <xdr:col>19</xdr:col>
      <xdr:colOff>184150</xdr:colOff>
      <xdr:row>40</xdr:row>
      <xdr:rowOff>129540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151130</xdr:rowOff>
    </xdr:from>
    <xdr:to>
      <xdr:col>15</xdr:col>
      <xdr:colOff>133350</xdr:colOff>
      <xdr:row>40</xdr:row>
      <xdr:rowOff>81280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151130</xdr:rowOff>
    </xdr:from>
    <xdr:to>
      <xdr:col>11</xdr:col>
      <xdr:colOff>82550</xdr:colOff>
      <xdr:row>40</xdr:row>
      <xdr:rowOff>81280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151130</xdr:rowOff>
    </xdr:from>
    <xdr:to>
      <xdr:col>7</xdr:col>
      <xdr:colOff>31750</xdr:colOff>
      <xdr:row>40</xdr:row>
      <xdr:rowOff>81280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91457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国勢調査による人口減少の反映及び合併算定替の段階的縮減の開始に伴う普通地方交付税減少などが要因となり、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％を超え非常に硬直した財政状況となった。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は地域デジタル社会推進費の新設や公債費の増加、再算定等により普通地方交付税が増加し、前年度から「</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」と大きく改善した。</a:t>
          </a:r>
        </a:p>
        <a:p>
          <a:r>
            <a:rPr kumimoji="1" lang="ja-JP" altLang="en-US" sz="1300">
              <a:latin typeface="ＭＳ Ｐゴシック" panose="020B0600070205080204" pitchFamily="50" charset="-128"/>
              <a:ea typeface="ＭＳ Ｐゴシック" panose="020B0600070205080204" pitchFamily="50" charset="-128"/>
            </a:rPr>
            <a:t>　全国平均と比較すると、依然硬直した状態が続いているため、財源の確保と徹底した歳出改革を進めることにより、収支が均衡した持続可能な財政構造に転換していく必要がある。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88265</xdr:rowOff>
    </xdr:from>
    <xdr:to>
      <xdr:col>23</xdr:col>
      <xdr:colOff>133350</xdr:colOff>
      <xdr:row>63</xdr:row>
      <xdr:rowOff>70062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3815"/>
          <a:ext cx="0" cy="667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42139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084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63</xdr:row>
      <xdr:rowOff>70062</xdr:rowOff>
    </xdr:from>
    <xdr:to>
      <xdr:col>24</xdr:col>
      <xdr:colOff>12700</xdr:colOff>
      <xdr:row>63</xdr:row>
      <xdr:rowOff>70062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87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3192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88265</xdr:rowOff>
    </xdr:from>
    <xdr:to>
      <xdr:col>24</xdr:col>
      <xdr:colOff>12700</xdr:colOff>
      <xdr:row>59</xdr:row>
      <xdr:rowOff>88265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45931</xdr:rowOff>
    </xdr:from>
    <xdr:to>
      <xdr:col>23</xdr:col>
      <xdr:colOff>133350</xdr:colOff>
      <xdr:row>64</xdr:row>
      <xdr:rowOff>99695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47281"/>
          <a:ext cx="8382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113258</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96731</xdr:rowOff>
    </xdr:from>
    <xdr:to>
      <xdr:col>23</xdr:col>
      <xdr:colOff>184150</xdr:colOff>
      <xdr:row>62</xdr:row>
      <xdr:rowOff>26881</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99695</xdr:rowOff>
    </xdr:from>
    <xdr:to>
      <xdr:col>19</xdr:col>
      <xdr:colOff>133350</xdr:colOff>
      <xdr:row>65</xdr:row>
      <xdr:rowOff>635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724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122344</xdr:rowOff>
    </xdr:from>
    <xdr:to>
      <xdr:col>19</xdr:col>
      <xdr:colOff>184150</xdr:colOff>
      <xdr:row>63</xdr:row>
      <xdr:rowOff>52494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62671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635</xdr:rowOff>
    </xdr:from>
    <xdr:to>
      <xdr:col>15</xdr:col>
      <xdr:colOff>82550</xdr:colOff>
      <xdr:row>65</xdr:row>
      <xdr:rowOff>73025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4488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73025</xdr:rowOff>
    </xdr:from>
    <xdr:to>
      <xdr:col>11</xdr:col>
      <xdr:colOff>31750</xdr:colOff>
      <xdr:row>66</xdr:row>
      <xdr:rowOff>10160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1727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42562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166581</xdr:rowOff>
    </xdr:from>
    <xdr:to>
      <xdr:col>23</xdr:col>
      <xdr:colOff>184150</xdr:colOff>
      <xdr:row>63</xdr:row>
      <xdr:rowOff>96731</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62458</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9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48895</xdr:rowOff>
    </xdr:from>
    <xdr:to>
      <xdr:col>19</xdr:col>
      <xdr:colOff>184150</xdr:colOff>
      <xdr:row>64</xdr:row>
      <xdr:rowOff>150495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121285</xdr:rowOff>
    </xdr:from>
    <xdr:to>
      <xdr:col>15</xdr:col>
      <xdr:colOff>133350</xdr:colOff>
      <xdr:row>65</xdr:row>
      <xdr:rowOff>51435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36212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22225</xdr:rowOff>
    </xdr:from>
    <xdr:to>
      <xdr:col>11</xdr:col>
      <xdr:colOff>82550</xdr:colOff>
      <xdr:row>65</xdr:row>
      <xdr:rowOff>123825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108602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本町は、面積</a:t>
          </a:r>
          <a:r>
            <a:rPr kumimoji="1" lang="en-US" altLang="ja-JP" sz="1300">
              <a:latin typeface="ＭＳ Ｐゴシック" panose="020B0600070205080204" pitchFamily="50" charset="-128"/>
              <a:ea typeface="ＭＳ Ｐゴシック" panose="020B0600070205080204" pitchFamily="50" charset="-128"/>
            </a:rPr>
            <a:t>151.69k㎡</a:t>
          </a:r>
          <a:r>
            <a:rPr kumimoji="1" lang="ja-JP" altLang="en-US" sz="1300">
              <a:latin typeface="ＭＳ Ｐゴシック" panose="020B0600070205080204" pitchFamily="50" charset="-128"/>
              <a:ea typeface="ＭＳ Ｐゴシック" panose="020B0600070205080204" pitchFamily="50" charset="-128"/>
            </a:rPr>
            <a:t>、東西</a:t>
          </a:r>
          <a:r>
            <a:rPr kumimoji="1" lang="en-US" altLang="ja-JP" sz="1300">
              <a:latin typeface="ＭＳ Ｐゴシック" panose="020B0600070205080204" pitchFamily="50" charset="-128"/>
              <a:ea typeface="ＭＳ Ｐゴシック" panose="020B0600070205080204" pitchFamily="50" charset="-128"/>
            </a:rPr>
            <a:t>14.7km</a:t>
          </a:r>
          <a:r>
            <a:rPr kumimoji="1" lang="ja-JP" altLang="en-US" sz="1300">
              <a:latin typeface="ＭＳ Ｐゴシック" panose="020B0600070205080204" pitchFamily="50" charset="-128"/>
              <a:ea typeface="ＭＳ Ｐゴシック" panose="020B0600070205080204" pitchFamily="50" charset="-128"/>
            </a:rPr>
            <a:t>、南北</a:t>
          </a:r>
          <a:r>
            <a:rPr kumimoji="1" lang="en-US" altLang="ja-JP" sz="1300">
              <a:latin typeface="ＭＳ Ｐゴシック" panose="020B0600070205080204" pitchFamily="50" charset="-128"/>
              <a:ea typeface="ＭＳ Ｐゴシック" panose="020B0600070205080204" pitchFamily="50" charset="-128"/>
            </a:rPr>
            <a:t>29.3km</a:t>
          </a:r>
          <a:r>
            <a:rPr kumimoji="1" lang="ja-JP" altLang="en-US" sz="1300">
              <a:latin typeface="ＭＳ Ｐゴシック" panose="020B0600070205080204" pitchFamily="50" charset="-128"/>
              <a:ea typeface="ＭＳ Ｐゴシック" panose="020B0600070205080204" pitchFamily="50" charset="-128"/>
            </a:rPr>
            <a:t>と南北に長い山間へき地であり、またこども園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園、幼稚園１園、小学校</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校、中学校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校、公民館</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館、児童館</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館と町としては極めて多くの施設があり、これら施設の管理運営に多額の経費を要している。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は新型コロナウイルス感染症対策や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スクール構想に係る事業費が減少したことで、前年度から</a:t>
          </a:r>
          <a:r>
            <a:rPr kumimoji="1" lang="en-US" altLang="ja-JP" sz="1300">
              <a:latin typeface="ＭＳ Ｐゴシック" panose="020B0600070205080204" pitchFamily="50" charset="-128"/>
              <a:ea typeface="ＭＳ Ｐゴシック" panose="020B0600070205080204" pitchFamily="50" charset="-128"/>
            </a:rPr>
            <a:t>4,795</a:t>
          </a:r>
          <a:r>
            <a:rPr kumimoji="1" lang="ja-JP" altLang="en-US" sz="1300">
              <a:latin typeface="ＭＳ Ｐゴシック" panose="020B0600070205080204" pitchFamily="50" charset="-128"/>
              <a:ea typeface="ＭＳ Ｐゴシック" panose="020B0600070205080204" pitchFamily="50" charset="-128"/>
            </a:rPr>
            <a:t>円の減少となった。</a:t>
          </a:r>
        </a:p>
        <a:p>
          <a:r>
            <a:rPr kumimoji="1" lang="ja-JP" altLang="en-US" sz="1300">
              <a:latin typeface="ＭＳ Ｐゴシック" panose="020B0600070205080204" pitchFamily="50" charset="-128"/>
              <a:ea typeface="ＭＳ Ｐゴシック" panose="020B0600070205080204" pitchFamily="50" charset="-128"/>
            </a:rPr>
            <a:t>　廃止も含めた公共施設の適正な管理運営を行うことで、健全な財政運営を推進していく。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30586</xdr:rowOff>
    </xdr:from>
    <xdr:to>
      <xdr:col>23</xdr:col>
      <xdr:colOff>133350</xdr:colOff>
      <xdr:row>90</xdr:row>
      <xdr:rowOff>9085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18036"/>
          <a:ext cx="0" cy="15215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152612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9085</xdr:rowOff>
    </xdr:from>
    <xdr:to>
      <xdr:col>24</xdr:col>
      <xdr:colOff>12700</xdr:colOff>
      <xdr:row>90</xdr:row>
      <xdr:rowOff>9085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3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116963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30586</xdr:rowOff>
    </xdr:from>
    <xdr:to>
      <xdr:col>24</xdr:col>
      <xdr:colOff>12700</xdr:colOff>
      <xdr:row>81</xdr:row>
      <xdr:rowOff>30586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1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7361</xdr:rowOff>
    </xdr:from>
    <xdr:to>
      <xdr:col>23</xdr:col>
      <xdr:colOff>133350</xdr:colOff>
      <xdr:row>84</xdr:row>
      <xdr:rowOff>45929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409161"/>
          <a:ext cx="838200" cy="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13954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15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41877</xdr:rowOff>
    </xdr:from>
    <xdr:to>
      <xdr:col>23</xdr:col>
      <xdr:colOff>184150</xdr:colOff>
      <xdr:row>84</xdr:row>
      <xdr:rowOff>143477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4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159747</xdr:rowOff>
    </xdr:from>
    <xdr:to>
      <xdr:col>19</xdr:col>
      <xdr:colOff>133350</xdr:colOff>
      <xdr:row>84</xdr:row>
      <xdr:rowOff>45929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18647"/>
          <a:ext cx="889000" cy="2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63728</xdr:rowOff>
    </xdr:from>
    <xdr:to>
      <xdr:col>19</xdr:col>
      <xdr:colOff>184150</xdr:colOff>
      <xdr:row>83</xdr:row>
      <xdr:rowOff>165328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62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114463</xdr:rowOff>
    </xdr:from>
    <xdr:to>
      <xdr:col>15</xdr:col>
      <xdr:colOff>82550</xdr:colOff>
      <xdr:row>82</xdr:row>
      <xdr:rowOff>159747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73363"/>
          <a:ext cx="889000" cy="4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110973</xdr:rowOff>
    </xdr:from>
    <xdr:to>
      <xdr:col>15</xdr:col>
      <xdr:colOff>133350</xdr:colOff>
      <xdr:row>83</xdr:row>
      <xdr:rowOff>41123</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25900</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5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41774</xdr:rowOff>
    </xdr:from>
    <xdr:to>
      <xdr:col>11</xdr:col>
      <xdr:colOff>31750</xdr:colOff>
      <xdr:row>82</xdr:row>
      <xdr:rowOff>114463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00674"/>
          <a:ext cx="889000" cy="7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107426</xdr:rowOff>
    </xdr:from>
    <xdr:to>
      <xdr:col>11</xdr:col>
      <xdr:colOff>82550</xdr:colOff>
      <xdr:row>83</xdr:row>
      <xdr:rowOff>37576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22353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5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6998</xdr:rowOff>
    </xdr:from>
    <xdr:to>
      <xdr:col>7</xdr:col>
      <xdr:colOff>31750</xdr:colOff>
      <xdr:row>82</xdr:row>
      <xdr:rowOff>108598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6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93375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5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128011</xdr:rowOff>
    </xdr:from>
    <xdr:to>
      <xdr:col>23</xdr:col>
      <xdr:colOff>184150</xdr:colOff>
      <xdr:row>84</xdr:row>
      <xdr:rowOff>58161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144538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0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166579</xdr:rowOff>
    </xdr:from>
    <xdr:to>
      <xdr:col>19</xdr:col>
      <xdr:colOff>184150</xdr:colOff>
      <xdr:row>84</xdr:row>
      <xdr:rowOff>96729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9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81506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83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108947</xdr:rowOff>
    </xdr:from>
    <xdr:to>
      <xdr:col>15</xdr:col>
      <xdr:colOff>133350</xdr:colOff>
      <xdr:row>83</xdr:row>
      <xdr:rowOff>39097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49274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63663</xdr:rowOff>
    </xdr:from>
    <xdr:to>
      <xdr:col>11</xdr:col>
      <xdr:colOff>82550</xdr:colOff>
      <xdr:row>82</xdr:row>
      <xdr:rowOff>165263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2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3990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9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162424</xdr:rowOff>
    </xdr:from>
    <xdr:to>
      <xdr:col>7</xdr:col>
      <xdr:colOff>31750</xdr:colOff>
      <xdr:row>82</xdr:row>
      <xdr:rowOff>92574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102751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1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当町は職員の平均年齢が高く、人件費の抑制などの取組を行っているが、数値になかなか反映されず、若干の上下はあるものの高い水準となっている。</a:t>
          </a:r>
        </a:p>
        <a:p>
          <a:r>
            <a:rPr kumimoji="1" lang="ja-JP" altLang="en-US" sz="1300">
              <a:latin typeface="ＭＳ Ｐゴシック" panose="020B0600070205080204" pitchFamily="50" charset="-128"/>
              <a:ea typeface="ＭＳ Ｐゴシック" panose="020B0600070205080204" pitchFamily="50" charset="-128"/>
            </a:rPr>
            <a:t>　一般職員適正化計画とも連動しながら、今後も給与水準の適正化に努める。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80434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1680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47218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20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7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89</xdr:row>
      <xdr:rowOff>49741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16803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161925</xdr:rowOff>
    </xdr:from>
    <xdr:to>
      <xdr:col>77</xdr:col>
      <xdr:colOff>95250</xdr:colOff>
      <xdr:row>86</xdr:row>
      <xdr:rowOff>92075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49741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2082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90</xdr:row>
      <xdr:rowOff>19050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2082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170391</xdr:rowOff>
    </xdr:from>
    <xdr:to>
      <xdr:col>73</xdr:col>
      <xdr:colOff>44450</xdr:colOff>
      <xdr:row>89</xdr:row>
      <xdr:rowOff>100541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85318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139700</xdr:rowOff>
    </xdr:from>
    <xdr:to>
      <xdr:col>64</xdr:col>
      <xdr:colOff>152400</xdr:colOff>
      <xdr:row>90</xdr:row>
      <xdr:rowOff>69850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54627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本町は、</a:t>
          </a:r>
          <a:r>
            <a:rPr kumimoji="1" lang="en-US" altLang="ja-JP" sz="1300">
              <a:latin typeface="ＭＳ Ｐゴシック" panose="020B0600070205080204" pitchFamily="50" charset="-128"/>
              <a:ea typeface="ＭＳ Ｐゴシック" panose="020B0600070205080204" pitchFamily="50" charset="-128"/>
            </a:rPr>
            <a:t>H17.10</a:t>
          </a:r>
          <a:r>
            <a:rPr kumimoji="1" lang="ja-JP" altLang="en-US" sz="1300">
              <a:latin typeface="ＭＳ Ｐゴシック" panose="020B0600070205080204" pitchFamily="50" charset="-128"/>
              <a:ea typeface="ＭＳ Ｐゴシック" panose="020B0600070205080204" pitchFamily="50" charset="-128"/>
            </a:rPr>
            <a:t>に花園村と合併したことにより、</a:t>
          </a:r>
          <a:r>
            <a:rPr kumimoji="1" lang="en-US" altLang="ja-JP" sz="1300">
              <a:latin typeface="ＭＳ Ｐゴシック" panose="020B0600070205080204" pitchFamily="50" charset="-128"/>
              <a:ea typeface="ＭＳ Ｐゴシック" panose="020B0600070205080204" pitchFamily="50" charset="-128"/>
            </a:rPr>
            <a:t>151.69k㎡</a:t>
          </a:r>
          <a:r>
            <a:rPr kumimoji="1" lang="ja-JP" altLang="en-US" sz="1300">
              <a:latin typeface="ＭＳ Ｐゴシック" panose="020B0600070205080204" pitchFamily="50" charset="-128"/>
              <a:ea typeface="ＭＳ Ｐゴシック" panose="020B0600070205080204" pitchFamily="50" charset="-128"/>
            </a:rPr>
            <a:t>という広大な面積を有し、山間へき地が多く、その複雑な地形に伴い多数の施設を要する。これら施設の管理運営に職員を要するため、これまで類似団体内平均値を上回ってきたが、一般職員適正化計画に基づく職員数削減を行ってきた結果、職員数も年々減少し、</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以降類似団体内平均値を下回り改善傾向にある。</a:t>
          </a:r>
        </a:p>
        <a:p>
          <a:r>
            <a:rPr kumimoji="1" lang="ja-JP" altLang="en-US" sz="1300">
              <a:latin typeface="ＭＳ Ｐゴシック" panose="020B0600070205080204" pitchFamily="50" charset="-128"/>
              <a:ea typeface="ＭＳ Ｐゴシック" panose="020B0600070205080204" pitchFamily="50" charset="-128"/>
            </a:rPr>
            <a:t>　現在も公共施設の統廃合や一般職員適正化計画に基づいた機構改革及び事務事業見直しを進めており、退職勧奨、退職者不補充などによる適正化に努めている</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51163</xdr:rowOff>
    </xdr:from>
    <xdr:to>
      <xdr:col>81</xdr:col>
      <xdr:colOff>44450</xdr:colOff>
      <xdr:row>67</xdr:row>
      <xdr:rowOff>50709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95263"/>
          <a:ext cx="0" cy="1542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22786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50709</xdr:rowOff>
    </xdr:from>
    <xdr:to>
      <xdr:col>81</xdr:col>
      <xdr:colOff>133350</xdr:colOff>
      <xdr:row>67</xdr:row>
      <xdr:rowOff>50709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3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137540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3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51163</xdr:rowOff>
    </xdr:from>
    <xdr:to>
      <xdr:col>81</xdr:col>
      <xdr:colOff>133350</xdr:colOff>
      <xdr:row>58</xdr:row>
      <xdr:rowOff>51163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9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75384</xdr:rowOff>
    </xdr:from>
    <xdr:to>
      <xdr:col>81</xdr:col>
      <xdr:colOff>44450</xdr:colOff>
      <xdr:row>60</xdr:row>
      <xdr:rowOff>104684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62384"/>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37465</xdr:rowOff>
    </xdr:from>
    <xdr:to>
      <xdr:col>77</xdr:col>
      <xdr:colOff>44450</xdr:colOff>
      <xdr:row>60</xdr:row>
      <xdr:rowOff>75384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24465"/>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157299</xdr:rowOff>
    </xdr:from>
    <xdr:to>
      <xdr:col>77</xdr:col>
      <xdr:colOff>95250</xdr:colOff>
      <xdr:row>61</xdr:row>
      <xdr:rowOff>87449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72226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3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165826</xdr:rowOff>
    </xdr:from>
    <xdr:to>
      <xdr:col>72</xdr:col>
      <xdr:colOff>203200</xdr:colOff>
      <xdr:row>60</xdr:row>
      <xdr:rowOff>37465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81376"/>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152128</xdr:rowOff>
    </xdr:from>
    <xdr:to>
      <xdr:col>73</xdr:col>
      <xdr:colOff>44450</xdr:colOff>
      <xdr:row>61</xdr:row>
      <xdr:rowOff>82278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67055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153760</xdr:rowOff>
    </xdr:from>
    <xdr:to>
      <xdr:col>68</xdr:col>
      <xdr:colOff>152400</xdr:colOff>
      <xdr:row>59</xdr:row>
      <xdr:rowOff>165826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69310"/>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93526</xdr:rowOff>
    </xdr:from>
    <xdr:to>
      <xdr:col>68</xdr:col>
      <xdr:colOff>203200</xdr:colOff>
      <xdr:row>61</xdr:row>
      <xdr:rowOff>23676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8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8453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6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38372</xdr:rowOff>
    </xdr:from>
    <xdr:to>
      <xdr:col>64</xdr:col>
      <xdr:colOff>152400</xdr:colOff>
      <xdr:row>60</xdr:row>
      <xdr:rowOff>139972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124749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53884</xdr:rowOff>
    </xdr:from>
    <xdr:to>
      <xdr:col>81</xdr:col>
      <xdr:colOff>95250</xdr:colOff>
      <xdr:row>60</xdr:row>
      <xdr:rowOff>155484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70411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8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24584</xdr:rowOff>
    </xdr:from>
    <xdr:to>
      <xdr:col>77</xdr:col>
      <xdr:colOff>95250</xdr:colOff>
      <xdr:row>60</xdr:row>
      <xdr:rowOff>126184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158115</xdr:rowOff>
    </xdr:from>
    <xdr:to>
      <xdr:col>73</xdr:col>
      <xdr:colOff>44450</xdr:colOff>
      <xdr:row>60</xdr:row>
      <xdr:rowOff>88265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98442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115026</xdr:rowOff>
    </xdr:from>
    <xdr:to>
      <xdr:col>68</xdr:col>
      <xdr:colOff>203200</xdr:colOff>
      <xdr:row>60</xdr:row>
      <xdr:rowOff>45176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55353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102960</xdr:rowOff>
    </xdr:from>
    <xdr:to>
      <xdr:col>64</xdr:col>
      <xdr:colOff>152400</xdr:colOff>
      <xdr:row>60</xdr:row>
      <xdr:rowOff>33110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43287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8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実質公債費率については、Ｈ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から減少傾向にあります。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においては、地方債発行の抑制により元利償還金が減少したことや普通交付税等の増加により標準財政規模が増加したことで、前年度に比べ「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」改善している。</a:t>
          </a:r>
        </a:p>
        <a:p>
          <a:r>
            <a:rPr kumimoji="1" lang="ja-JP" altLang="en-US" sz="1300">
              <a:latin typeface="ＭＳ Ｐゴシック" panose="020B0600070205080204" pitchFamily="50" charset="-128"/>
              <a:ea typeface="ＭＳ Ｐゴシック" panose="020B0600070205080204" pitchFamily="50" charset="-128"/>
            </a:rPr>
            <a:t>　事業の延伸や、一時中止、後ろ倒し等による新規発行の抑制、財政健全化に向けた取り組みが必要である。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64911</xdr:rowOff>
    </xdr:from>
    <xdr:to>
      <xdr:col>81</xdr:col>
      <xdr:colOff>44450</xdr:colOff>
      <xdr:row>45</xdr:row>
      <xdr:rowOff>100895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40856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72972</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100895</xdr:rowOff>
    </xdr:from>
    <xdr:to>
      <xdr:col>81</xdr:col>
      <xdr:colOff>133350</xdr:colOff>
      <xdr:row>45</xdr:row>
      <xdr:rowOff>100895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151288</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64911</xdr:rowOff>
    </xdr:from>
    <xdr:to>
      <xdr:col>81</xdr:col>
      <xdr:colOff>133350</xdr:colOff>
      <xdr:row>37</xdr:row>
      <xdr:rowOff>64911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44</xdr:row>
      <xdr:rowOff>31045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427383"/>
          <a:ext cx="8382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17938</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31045</xdr:rowOff>
    </xdr:from>
    <xdr:to>
      <xdr:col>77</xdr:col>
      <xdr:colOff>44450</xdr:colOff>
      <xdr:row>45</xdr:row>
      <xdr:rowOff>33867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574845"/>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95250</xdr:rowOff>
    </xdr:from>
    <xdr:to>
      <xdr:col>77</xdr:col>
      <xdr:colOff>95250</xdr:colOff>
      <xdr:row>43</xdr:row>
      <xdr:rowOff>25400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35577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33867</xdr:rowOff>
    </xdr:from>
    <xdr:to>
      <xdr:col>72</xdr:col>
      <xdr:colOff>203200</xdr:colOff>
      <xdr:row>45</xdr:row>
      <xdr:rowOff>154517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7491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122061</xdr:rowOff>
    </xdr:from>
    <xdr:to>
      <xdr:col>73</xdr:col>
      <xdr:colOff>44450</xdr:colOff>
      <xdr:row>43</xdr:row>
      <xdr:rowOff>52211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62388</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20461</xdr:rowOff>
    </xdr:from>
    <xdr:to>
      <xdr:col>68</xdr:col>
      <xdr:colOff>152400</xdr:colOff>
      <xdr:row>45</xdr:row>
      <xdr:rowOff>154517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73571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108655</xdr:rowOff>
    </xdr:from>
    <xdr:to>
      <xdr:col>68</xdr:col>
      <xdr:colOff>203200</xdr:colOff>
      <xdr:row>43</xdr:row>
      <xdr:rowOff>38805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3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48982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122061</xdr:rowOff>
    </xdr:from>
    <xdr:to>
      <xdr:col>64</xdr:col>
      <xdr:colOff>152400</xdr:colOff>
      <xdr:row>43</xdr:row>
      <xdr:rowOff>52211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62388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151695</xdr:rowOff>
    </xdr:from>
    <xdr:to>
      <xdr:col>77</xdr:col>
      <xdr:colOff>95250</xdr:colOff>
      <xdr:row>44</xdr:row>
      <xdr:rowOff>81845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66622</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154517</xdr:rowOff>
    </xdr:from>
    <xdr:to>
      <xdr:col>73</xdr:col>
      <xdr:colOff>44450</xdr:colOff>
      <xdr:row>45</xdr:row>
      <xdr:rowOff>84667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69444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103717</xdr:rowOff>
    </xdr:from>
    <xdr:to>
      <xdr:col>68</xdr:col>
      <xdr:colOff>203200</xdr:colOff>
      <xdr:row>46</xdr:row>
      <xdr:rowOff>33867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46</xdr:row>
      <xdr:rowOff>18644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141111</xdr:rowOff>
    </xdr:from>
    <xdr:to>
      <xdr:col>64</xdr:col>
      <xdr:colOff>152400</xdr:colOff>
      <xdr:row>45</xdr:row>
      <xdr:rowOff>71261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56038</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おいては、新規事業の抑制による地方債現在高の減少や下水道事業の法適用化による公営企業債等繰入見込額が減少したことで「</a:t>
          </a:r>
          <a:r>
            <a:rPr kumimoji="1" lang="en-US" altLang="ja-JP" sz="1300">
              <a:latin typeface="ＭＳ Ｐゴシック" panose="020B0600070205080204" pitchFamily="50" charset="-128"/>
              <a:ea typeface="ＭＳ Ｐゴシック" panose="020B0600070205080204" pitchFamily="50" charset="-128"/>
            </a:rPr>
            <a:t>-30.2</a:t>
          </a:r>
          <a:r>
            <a:rPr kumimoji="1" lang="ja-JP" altLang="en-US" sz="1300">
              <a:latin typeface="ＭＳ Ｐゴシック" panose="020B0600070205080204" pitchFamily="50" charset="-128"/>
              <a:ea typeface="ＭＳ Ｐゴシック" panose="020B0600070205080204" pitchFamily="50" charset="-128"/>
            </a:rPr>
            <a:t>」と大きく改善した。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は、財政調整基金、ふるさとかつらぎ基金等の充当可能基金残高の増加や普通交付税、地方消費税交付金等の増加による標準財政規模の増加により、「</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」と前年度に引き続き大きく改善した。</a:t>
          </a:r>
        </a:p>
        <a:p>
          <a:r>
            <a:rPr kumimoji="1" lang="ja-JP" altLang="en-US" sz="1300">
              <a:latin typeface="ＭＳ Ｐゴシック" panose="020B0600070205080204" pitchFamily="50" charset="-128"/>
              <a:ea typeface="ＭＳ Ｐゴシック" panose="020B0600070205080204" pitchFamily="50" charset="-128"/>
            </a:rPr>
            <a:t>　しかし、依然として全国平均と比較して高い数値であるため、今後も財政の健全化を推進する必要がある。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154870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2132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126947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55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154870</xdr:rowOff>
    </xdr:from>
    <xdr:to>
      <xdr:col>81</xdr:col>
      <xdr:colOff>133350</xdr:colOff>
      <xdr:row>20</xdr:row>
      <xdr:rowOff>154870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58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131516</xdr:rowOff>
    </xdr:from>
    <xdr:to>
      <xdr:col>81</xdr:col>
      <xdr:colOff>44450</xdr:colOff>
      <xdr:row>18</xdr:row>
      <xdr:rowOff>122414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874716"/>
          <a:ext cx="8382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122414</xdr:rowOff>
    </xdr:from>
    <xdr:to>
      <xdr:col>77</xdr:col>
      <xdr:colOff>44450</xdr:colOff>
      <xdr:row>21</xdr:row>
      <xdr:rowOff>12912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208514"/>
          <a:ext cx="889000" cy="40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56303</xdr:rowOff>
    </xdr:from>
    <xdr:to>
      <xdr:col>77</xdr:col>
      <xdr:colOff>95250</xdr:colOff>
      <xdr:row>14</xdr:row>
      <xdr:rowOff>157903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5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168080</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2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12912</xdr:rowOff>
    </xdr:from>
    <xdr:to>
      <xdr:col>72</xdr:col>
      <xdr:colOff>203200</xdr:colOff>
      <xdr:row>22</xdr:row>
      <xdr:rowOff>96167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613362"/>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16228</xdr:rowOff>
    </xdr:from>
    <xdr:to>
      <xdr:col>73</xdr:col>
      <xdr:colOff>44450</xdr:colOff>
      <xdr:row>15</xdr:row>
      <xdr:rowOff>117828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128005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5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96167</xdr:rowOff>
    </xdr:from>
    <xdr:to>
      <xdr:col>68</xdr:col>
      <xdr:colOff>152400</xdr:colOff>
      <xdr:row>22</xdr:row>
      <xdr:rowOff>114935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868067"/>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80716</xdr:rowOff>
    </xdr:from>
    <xdr:to>
      <xdr:col>81</xdr:col>
      <xdr:colOff>95250</xdr:colOff>
      <xdr:row>17</xdr:row>
      <xdr:rowOff>10866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8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52793</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79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71614</xdr:rowOff>
    </xdr:from>
    <xdr:to>
      <xdr:col>77</xdr:col>
      <xdr:colOff>95250</xdr:colOff>
      <xdr:row>19</xdr:row>
      <xdr:rowOff>1764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15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157991</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244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133562</xdr:rowOff>
    </xdr:from>
    <xdr:to>
      <xdr:col>73</xdr:col>
      <xdr:colOff>44450</xdr:colOff>
      <xdr:row>21</xdr:row>
      <xdr:rowOff>63712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56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48489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64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45367</xdr:rowOff>
    </xdr:from>
    <xdr:to>
      <xdr:col>68</xdr:col>
      <xdr:colOff>203200</xdr:colOff>
      <xdr:row>22</xdr:row>
      <xdr:rowOff>146967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8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131744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90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64135</xdr:rowOff>
    </xdr:from>
    <xdr:to>
      <xdr:col>64</xdr:col>
      <xdr:colOff>152400</xdr:colOff>
      <xdr:row>22</xdr:row>
      <xdr:rowOff>165735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8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150512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92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139212</xdr:colOff>
      <xdr:row>26</xdr:row>
      <xdr:rowOff>73269</xdr:rowOff>
    </xdr:from>
    <xdr:ext cx="9099176" cy="425758"/>
    <xdr:sp macro="" textlink="">
      <xdr:nvSpPr>
        <xdr:cNvPr id="473" name="テキスト ボックス 472">
          <a:extLst>
            <a:ext uri="{FF2B5EF4-FFF2-40B4-BE49-F238E27FC236}">
              <a16:creationId xmlns:a16="http://schemas.microsoft.com/office/drawing/2014/main" id="{B7833EC5-7802-49C9-93AF-5F55205E114C}"/>
            </a:ext>
          </a:extLst>
        </xdr:cNvPr>
        <xdr:cNvSpPr txBox="1"/>
      </xdr:nvSpPr>
      <xdr:spPr>
        <a:xfrm>
          <a:off x="776654" y="4454769"/>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16,137
16,052
151.69
12,203,344
11,811,617
376,064
6,547,393
13,820,078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SPゴシック"/>
              <a:ea typeface="+mn-ea"/>
              <a:cs typeface="+mn-cs"/>
            </a:rPr>
            <a:t>　</a:t>
          </a:r>
          <a:r>
            <a:rPr kumimoji="1" lang="en-US" altLang="ja-JP" sz="1050" b="0" i="0" baseline="0">
              <a:solidFill>
                <a:schemeClr val="dk1"/>
              </a:solidFill>
              <a:effectLst/>
              <a:latin typeface="MSPゴシック"/>
              <a:ea typeface="+mn-ea"/>
              <a:cs typeface="+mn-cs"/>
            </a:rPr>
            <a:t>R03</a:t>
          </a:r>
          <a:r>
            <a:rPr kumimoji="1" lang="ja-JP" altLang="en-US" sz="1050" b="0" i="0" baseline="0">
              <a:solidFill>
                <a:schemeClr val="dk1"/>
              </a:solidFill>
              <a:effectLst/>
              <a:latin typeface="MSPゴシック"/>
              <a:ea typeface="+mn-ea"/>
              <a:cs typeface="+mn-cs"/>
            </a:rPr>
            <a:t>については、退職に伴う職員数の減少により</a:t>
          </a:r>
          <a:r>
            <a:rPr kumimoji="1" lang="ja-JP" altLang="ja-JP" sz="1050">
              <a:solidFill>
                <a:schemeClr val="dk1"/>
              </a:solidFill>
              <a:effectLst/>
              <a:latin typeface="MSPゴシック"/>
              <a:ea typeface="+mn-ea"/>
              <a:cs typeface="+mn-cs"/>
            </a:rPr>
            <a:t>、</a:t>
          </a:r>
          <a:r>
            <a:rPr kumimoji="1" lang="ja-JP" altLang="en-US" sz="1050">
              <a:solidFill>
                <a:schemeClr val="dk1"/>
              </a:solidFill>
              <a:effectLst/>
              <a:latin typeface="MSPゴシック"/>
              <a:ea typeface="+mn-ea"/>
              <a:cs typeface="+mn-cs"/>
            </a:rPr>
            <a:t>給料が減少したため、</a:t>
          </a:r>
          <a:r>
            <a:rPr kumimoji="1" lang="ja-JP" altLang="ja-JP" sz="1050">
              <a:solidFill>
                <a:schemeClr val="dk1"/>
              </a:solidFill>
              <a:effectLst/>
              <a:latin typeface="MSPゴシック"/>
              <a:ea typeface="+mn-ea"/>
              <a:cs typeface="+mn-cs"/>
            </a:rPr>
            <a:t>前年度から「</a:t>
          </a:r>
          <a:r>
            <a:rPr kumimoji="1" lang="en-US" altLang="ja-JP" sz="1050">
              <a:solidFill>
                <a:schemeClr val="dk1"/>
              </a:solidFill>
              <a:effectLst/>
              <a:latin typeface="MSPゴシック"/>
              <a:ea typeface="+mn-ea"/>
              <a:cs typeface="+mn-cs"/>
            </a:rPr>
            <a:t>-1.8</a:t>
          </a:r>
          <a:r>
            <a:rPr kumimoji="1" lang="ja-JP" altLang="ja-JP" sz="1050">
              <a:solidFill>
                <a:schemeClr val="dk1"/>
              </a:solidFill>
              <a:effectLst/>
              <a:latin typeface="MSPゴシック"/>
              <a:ea typeface="+mn-ea"/>
              <a:cs typeface="+mn-cs"/>
            </a:rPr>
            <a:t>％」となった。</a:t>
          </a:r>
          <a:endParaRPr lang="ja-JP" altLang="ja-JP" sz="1050">
            <a:effectLst/>
            <a:latin typeface="MSPゴシック"/>
          </a:endParaRPr>
        </a:p>
        <a:p>
          <a:pPr eaLnBrk="1" fontAlgn="auto" latinLnBrk="0" hangingPunct="1"/>
          <a:r>
            <a:rPr kumimoji="1" lang="ja-JP" altLang="ja-JP" sz="1050" b="0" i="0" baseline="0">
              <a:solidFill>
                <a:schemeClr val="dk1"/>
              </a:solidFill>
              <a:effectLst/>
              <a:latin typeface="MSPゴシック"/>
              <a:ea typeface="+mn-ea"/>
              <a:cs typeface="+mn-cs"/>
            </a:rPr>
            <a:t>　本町は、地理的に多数の施設を有していることから職員数が多く、また、職員の年齢層が高いため、今後も、一般職員適正化計画に基づいた人件費の縮減及び財政健全化に向けた取り組みを進める。</a:t>
          </a:r>
          <a:endParaRPr lang="ja-JP" altLang="ja-JP" sz="1050">
            <a:effectLst/>
            <a:latin typeface="MSPゴシック"/>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133858</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9170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48785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133858</xdr:rowOff>
    </xdr:from>
    <xdr:to>
      <xdr:col>24</xdr:col>
      <xdr:colOff>114300</xdr:colOff>
      <xdr:row>33</xdr:row>
      <xdr:rowOff>133858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161290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4034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161290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52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51562</xdr:rowOff>
    </xdr:from>
    <xdr:to>
      <xdr:col>15</xdr:col>
      <xdr:colOff>98425</xdr:colOff>
      <xdr:row>37</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95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51562</xdr:rowOff>
    </xdr:from>
    <xdr:to>
      <xdr:col>11</xdr:col>
      <xdr:colOff>9525</xdr:colOff>
      <xdr:row>37</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95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133875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xdr:rowOff>
    </xdr:from>
    <xdr:to>
      <xdr:col>11</xdr:col>
      <xdr:colOff>60325</xdr:colOff>
      <xdr:row>37</xdr:row>
      <xdr:rowOff>102362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年</a:t>
          </a:r>
          <a:r>
            <a:rPr kumimoji="1" lang="ja-JP" altLang="en-US" sz="1000">
              <a:solidFill>
                <a:schemeClr val="dk1"/>
              </a:solidFill>
              <a:effectLst/>
              <a:latin typeface="+mn-lt"/>
              <a:ea typeface="+mn-ea"/>
              <a:cs typeface="+mn-cs"/>
            </a:rPr>
            <a:t>と</a:t>
          </a:r>
          <a:r>
            <a:rPr kumimoji="1" lang="ja-JP" altLang="ja-JP" sz="1000">
              <a:solidFill>
                <a:schemeClr val="dk1"/>
              </a:solidFill>
              <a:effectLst/>
              <a:latin typeface="+mn-lt"/>
              <a:ea typeface="+mn-ea"/>
              <a:cs typeface="+mn-cs"/>
            </a:rPr>
            <a:t>比較すると減少傾向にあるが、類似団体</a:t>
          </a:r>
          <a:r>
            <a:rPr kumimoji="1" lang="ja-JP" altLang="en-US" sz="1000">
              <a:solidFill>
                <a:schemeClr val="dk1"/>
              </a:solidFill>
              <a:effectLst/>
              <a:latin typeface="+mn-lt"/>
              <a:ea typeface="+mn-ea"/>
              <a:cs typeface="+mn-cs"/>
            </a:rPr>
            <a:t>平均を</a:t>
          </a:r>
          <a:r>
            <a:rPr kumimoji="1" lang="ja-JP" altLang="ja-JP" sz="1000">
              <a:solidFill>
                <a:schemeClr val="dk1"/>
              </a:solidFill>
              <a:effectLst/>
              <a:latin typeface="+mn-lt"/>
              <a:ea typeface="+mn-ea"/>
              <a:cs typeface="+mn-cs"/>
            </a:rPr>
            <a:t>大きく上回っている。</a:t>
          </a:r>
          <a:endParaRPr lang="ja-JP" altLang="ja-JP" sz="1000">
            <a:effectLst/>
          </a:endParaRPr>
        </a:p>
        <a:p>
          <a:r>
            <a:rPr kumimoji="1" lang="ja-JP" altLang="ja-JP" sz="1000">
              <a:solidFill>
                <a:schemeClr val="dk1"/>
              </a:solidFill>
              <a:effectLst/>
              <a:latin typeface="+mn-lt"/>
              <a:ea typeface="+mn-ea"/>
              <a:cs typeface="+mn-cs"/>
            </a:rPr>
            <a:t>　本町は、</a:t>
          </a:r>
          <a:r>
            <a:rPr kumimoji="1" lang="en-US" altLang="ja-JP" sz="1000">
              <a:solidFill>
                <a:schemeClr val="dk1"/>
              </a:solidFill>
              <a:effectLst/>
              <a:latin typeface="+mn-lt"/>
              <a:ea typeface="+mn-ea"/>
              <a:cs typeface="+mn-cs"/>
            </a:rPr>
            <a:t>151.69k㎡</a:t>
          </a:r>
          <a:r>
            <a:rPr kumimoji="1" lang="ja-JP" altLang="ja-JP" sz="1000">
              <a:solidFill>
                <a:schemeClr val="dk1"/>
              </a:solidFill>
              <a:effectLst/>
              <a:latin typeface="+mn-lt"/>
              <a:ea typeface="+mn-ea"/>
              <a:cs typeface="+mn-cs"/>
            </a:rPr>
            <a:t>という広大な面積を有し、山間へき地が多く、その複雑な地形に伴い多数の施設を有しており、こらら施設の管理運営に多額の経費を要していることが主な要因となっている。</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R03</a:t>
          </a:r>
          <a:r>
            <a:rPr kumimoji="1" lang="ja-JP" altLang="ja-JP" sz="100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パソコンの一括購入やソフトウェアライセンス使用料の増加により物件費は増加したが、経常一般財源等が増加し、前年度と同数値となっている。</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19</xdr:row>
      <xdr:rowOff>6350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0600"/>
          <a:ext cx="0" cy="1003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149877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6350</xdr:rowOff>
    </xdr:from>
    <xdr:to>
      <xdr:col>82</xdr:col>
      <xdr:colOff>196850</xdr:colOff>
      <xdr:row>19</xdr:row>
      <xdr:rowOff>6350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26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6350</xdr:rowOff>
    </xdr:from>
    <xdr:to>
      <xdr:col>82</xdr:col>
      <xdr:colOff>107950</xdr:colOff>
      <xdr:row>19</xdr:row>
      <xdr:rowOff>6350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26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6350</xdr:rowOff>
    </xdr:from>
    <xdr:to>
      <xdr:col>78</xdr:col>
      <xdr:colOff>69850</xdr:colOff>
      <xdr:row>20</xdr:row>
      <xdr:rowOff>101600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263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50800</xdr:rowOff>
    </xdr:from>
    <xdr:to>
      <xdr:col>73</xdr:col>
      <xdr:colOff>180975</xdr:colOff>
      <xdr:row>20</xdr:row>
      <xdr:rowOff>101600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47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69850</xdr:rowOff>
    </xdr:from>
    <xdr:to>
      <xdr:col>74</xdr:col>
      <xdr:colOff>31750</xdr:colOff>
      <xdr:row>18</xdr:row>
      <xdr:rowOff>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50800</xdr:rowOff>
    </xdr:from>
    <xdr:to>
      <xdr:col>69</xdr:col>
      <xdr:colOff>92075</xdr:colOff>
      <xdr:row>21</xdr:row>
      <xdr:rowOff>6350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479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57150</xdr:rowOff>
    </xdr:from>
    <xdr:to>
      <xdr:col>69</xdr:col>
      <xdr:colOff>142875</xdr:colOff>
      <xdr:row>17</xdr:row>
      <xdr:rowOff>158750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80027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127000</xdr:rowOff>
    </xdr:from>
    <xdr:to>
      <xdr:col>82</xdr:col>
      <xdr:colOff>158750</xdr:colOff>
      <xdr:row>19</xdr:row>
      <xdr:rowOff>57150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35577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127000</xdr:rowOff>
    </xdr:from>
    <xdr:to>
      <xdr:col>78</xdr:col>
      <xdr:colOff>120650</xdr:colOff>
      <xdr:row>19</xdr:row>
      <xdr:rowOff>57150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41927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9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50800</xdr:rowOff>
    </xdr:from>
    <xdr:to>
      <xdr:col>74</xdr:col>
      <xdr:colOff>31750</xdr:colOff>
      <xdr:row>20</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137177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0</xdr:rowOff>
    </xdr:from>
    <xdr:to>
      <xdr:col>69</xdr:col>
      <xdr:colOff>142875</xdr:colOff>
      <xdr:row>20</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127000</xdr:rowOff>
    </xdr:from>
    <xdr:to>
      <xdr:col>65</xdr:col>
      <xdr:colOff>53975</xdr:colOff>
      <xdr:row>21</xdr:row>
      <xdr:rowOff>57150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5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41927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SPゴシック"/>
              <a:ea typeface="+mn-ea"/>
              <a:cs typeface="+mn-cs"/>
            </a:rPr>
            <a:t>　</a:t>
          </a:r>
          <a:r>
            <a:rPr kumimoji="1" lang="en-US" altLang="ja-JP" sz="1050" b="0" i="0" baseline="0">
              <a:solidFill>
                <a:schemeClr val="dk1"/>
              </a:solidFill>
              <a:effectLst/>
              <a:latin typeface="MSPゴシック"/>
              <a:ea typeface="+mn-ea"/>
              <a:cs typeface="+mn-cs"/>
            </a:rPr>
            <a:t>R03</a:t>
          </a:r>
          <a:r>
            <a:rPr kumimoji="1" lang="ja-JP" altLang="ja-JP" sz="1050" b="0" i="0" baseline="0">
              <a:solidFill>
                <a:schemeClr val="dk1"/>
              </a:solidFill>
              <a:effectLst/>
              <a:latin typeface="MSPゴシック"/>
              <a:ea typeface="+mn-ea"/>
              <a:cs typeface="+mn-cs"/>
            </a:rPr>
            <a:t>においては</a:t>
          </a:r>
          <a:r>
            <a:rPr kumimoji="1" lang="en-US" altLang="ja-JP" sz="1050" b="0" i="0" baseline="0">
              <a:solidFill>
                <a:schemeClr val="dk1"/>
              </a:solidFill>
              <a:effectLst/>
              <a:latin typeface="MSPゴシック"/>
              <a:ea typeface="+mn-ea"/>
              <a:cs typeface="+mn-cs"/>
            </a:rPr>
            <a:t>R02</a:t>
          </a:r>
          <a:r>
            <a:rPr kumimoji="1" lang="ja-JP" altLang="en-US" sz="1050" b="0" i="0" baseline="0">
              <a:solidFill>
                <a:schemeClr val="dk1"/>
              </a:solidFill>
              <a:effectLst/>
              <a:latin typeface="MSPゴシック"/>
              <a:ea typeface="+mn-ea"/>
              <a:cs typeface="+mn-cs"/>
            </a:rPr>
            <a:t>からの増減はなく、依然として、</a:t>
          </a:r>
          <a:r>
            <a:rPr kumimoji="1" lang="ja-JP" altLang="ja-JP" sz="1050" b="0" i="0" baseline="0">
              <a:solidFill>
                <a:schemeClr val="dk1"/>
              </a:solidFill>
              <a:effectLst/>
              <a:latin typeface="+mn-lt"/>
              <a:ea typeface="+mn-ea"/>
              <a:cs typeface="+mn-cs"/>
            </a:rPr>
            <a:t>類似団体内平均を大きく</a:t>
          </a:r>
          <a:r>
            <a:rPr kumimoji="1" lang="ja-JP" altLang="en-US" sz="1050" b="0" i="0" baseline="0">
              <a:solidFill>
                <a:schemeClr val="dk1"/>
              </a:solidFill>
              <a:effectLst/>
              <a:latin typeface="+mn-lt"/>
              <a:ea typeface="+mn-ea"/>
              <a:cs typeface="+mn-cs"/>
            </a:rPr>
            <a:t>下回る結果</a:t>
          </a:r>
          <a:r>
            <a:rPr kumimoji="1" lang="ja-JP" altLang="ja-JP" sz="1050" b="0" i="0" baseline="0">
              <a:solidFill>
                <a:schemeClr val="dk1"/>
              </a:solidFill>
              <a:effectLst/>
              <a:latin typeface="MSPゴシック"/>
              <a:ea typeface="+mn-ea"/>
              <a:cs typeface="+mn-cs"/>
            </a:rPr>
            <a:t>となった。</a:t>
          </a:r>
          <a:endParaRPr lang="ja-JP" altLang="ja-JP" sz="1050">
            <a:effectLst/>
            <a:latin typeface="MSPゴシック"/>
          </a:endParaRPr>
        </a:p>
        <a:p>
          <a:pPr eaLnBrk="1" fontAlgn="auto" latinLnBrk="0" hangingPunct="1"/>
          <a:r>
            <a:rPr kumimoji="1" lang="ja-JP" altLang="ja-JP" sz="1050" b="0" i="0" baseline="0">
              <a:solidFill>
                <a:schemeClr val="dk1"/>
              </a:solidFill>
              <a:effectLst/>
              <a:latin typeface="MSPゴシック"/>
              <a:ea typeface="+mn-ea"/>
              <a:cs typeface="+mn-cs"/>
            </a:rPr>
            <a:t>　全国的に少子高齢化が急速に進行しており、本町においても同様に高齢化が進む見込みであることから、扶助費は増加を続けるものと推測される。</a:t>
          </a:r>
          <a:endParaRPr lang="ja-JP" altLang="ja-JP" sz="1050">
            <a:effectLst/>
            <a:latin typeface="MSPゴシック"/>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115570</xdr:rowOff>
    </xdr:from>
    <xdr:to>
      <xdr:col>24</xdr:col>
      <xdr:colOff>25400</xdr:colOff>
      <xdr:row>55</xdr:row>
      <xdr:rowOff>115570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45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115570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9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30480</xdr:rowOff>
    </xdr:from>
    <xdr:to>
      <xdr:col>20</xdr:col>
      <xdr:colOff>38100</xdr:colOff>
      <xdr:row>58</xdr:row>
      <xdr:rowOff>132080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116857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30480</xdr:rowOff>
    </xdr:from>
    <xdr:to>
      <xdr:col>15</xdr:col>
      <xdr:colOff>149225</xdr:colOff>
      <xdr:row>58</xdr:row>
      <xdr:rowOff>132080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116857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93997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81297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64770</xdr:rowOff>
    </xdr:from>
    <xdr:to>
      <xdr:col>20</xdr:col>
      <xdr:colOff>38100</xdr:colOff>
      <xdr:row>55</xdr:row>
      <xdr:rowOff>166370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Ｈ</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以降類似団体内平均を上回っていたが、</a:t>
          </a:r>
          <a:r>
            <a:rPr kumimoji="1" lang="en-US" altLang="ja-JP" sz="1050">
              <a:solidFill>
                <a:schemeClr val="dk1"/>
              </a:solidFill>
              <a:effectLst/>
              <a:latin typeface="+mn-lt"/>
              <a:ea typeface="+mn-ea"/>
              <a:cs typeface="+mn-cs"/>
            </a:rPr>
            <a:t>R01</a:t>
          </a:r>
          <a:r>
            <a:rPr kumimoji="1" lang="ja-JP" altLang="ja-JP" sz="1050">
              <a:solidFill>
                <a:schemeClr val="dk1"/>
              </a:solidFill>
              <a:effectLst/>
              <a:latin typeface="+mn-lt"/>
              <a:ea typeface="+mn-ea"/>
              <a:cs typeface="+mn-cs"/>
            </a:rPr>
            <a:t>において下水道事業会計が法適用化されたことで、繰出金が補助費等に振り替わったことで類似団体平均を下回ることとなった。</a:t>
          </a:r>
          <a:endParaRPr lang="ja-JP" altLang="ja-JP" sz="1050">
            <a:effectLst/>
          </a:endParaRPr>
        </a:p>
        <a:p>
          <a:r>
            <a:rPr kumimoji="1" lang="ja-JP" altLang="ja-JP"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R03</a:t>
          </a:r>
          <a:r>
            <a:rPr kumimoji="1" lang="ja-JP" altLang="ja-JP" sz="1050">
              <a:solidFill>
                <a:schemeClr val="dk1"/>
              </a:solidFill>
              <a:effectLst/>
              <a:latin typeface="+mn-lt"/>
              <a:ea typeface="+mn-ea"/>
              <a:cs typeface="+mn-cs"/>
            </a:rPr>
            <a:t>においては、</a:t>
          </a:r>
          <a:r>
            <a:rPr kumimoji="1" lang="ja-JP" altLang="en-US" sz="1050">
              <a:solidFill>
                <a:schemeClr val="dk1"/>
              </a:solidFill>
              <a:effectLst/>
              <a:latin typeface="+mn-lt"/>
              <a:ea typeface="+mn-ea"/>
              <a:cs typeface="+mn-cs"/>
            </a:rPr>
            <a:t>後期高齢者医療事業特別会計や介護保険事業特別会計への繰出金の減少により、前年度から「</a:t>
          </a:r>
          <a:r>
            <a:rPr kumimoji="1" lang="en-US" altLang="ja-JP" sz="1050">
              <a:solidFill>
                <a:schemeClr val="dk1"/>
              </a:solidFill>
              <a:effectLst/>
              <a:latin typeface="+mn-lt"/>
              <a:ea typeface="+mn-ea"/>
              <a:cs typeface="+mn-cs"/>
            </a:rPr>
            <a:t>-1.9</a:t>
          </a:r>
          <a:r>
            <a:rPr kumimoji="1" lang="ja-JP" altLang="en-US" sz="1050">
              <a:solidFill>
                <a:schemeClr val="dk1"/>
              </a:solidFill>
              <a:effectLst/>
              <a:latin typeface="+mn-lt"/>
              <a:ea typeface="+mn-ea"/>
              <a:cs typeface="+mn-cs"/>
            </a:rPr>
            <a:t>」と大きく減少した</a:t>
          </a:r>
          <a:r>
            <a:rPr kumimoji="1" lang="ja-JP" altLang="ja-JP" sz="1050">
              <a:solidFill>
                <a:schemeClr val="dk1"/>
              </a:solidFill>
              <a:effectLst/>
              <a:latin typeface="+mn-lt"/>
              <a:ea typeface="+mn-ea"/>
              <a:cs typeface="+mn-cs"/>
            </a:rPr>
            <a:t>。</a:t>
          </a:r>
          <a:endParaRPr lang="ja-JP" altLang="ja-JP" sz="1050">
            <a:effectLst/>
          </a:endParaRPr>
        </a:p>
        <a:p>
          <a:r>
            <a:rPr kumimoji="1" lang="ja-JP" altLang="ja-JP" sz="1050">
              <a:solidFill>
                <a:schemeClr val="dk1"/>
              </a:solidFill>
              <a:effectLst/>
              <a:latin typeface="+mn-lt"/>
              <a:ea typeface="+mn-ea"/>
              <a:cs typeface="+mn-cs"/>
            </a:rPr>
            <a:t>　しかし、特別会計への繰出金増加の傾向が今後も懸念されるため、財政健全化に向けた取り組みを行い縮減に努める。</a:t>
          </a:r>
          <a:endParaRPr lang="ja-JP" altLang="ja-JP" sz="105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62</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51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57</xdr:row>
      <xdr:rowOff>88900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9960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67327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88900</xdr:rowOff>
    </xdr:from>
    <xdr:to>
      <xdr:col>78</xdr:col>
      <xdr:colOff>69850</xdr:colOff>
      <xdr:row>57</xdr:row>
      <xdr:rowOff>146050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60</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9187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152400</xdr:rowOff>
    </xdr:from>
    <xdr:to>
      <xdr:col>74</xdr:col>
      <xdr:colOff>31750</xdr:colOff>
      <xdr:row>58</xdr:row>
      <xdr:rowOff>82550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67327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165100</xdr:rowOff>
    </xdr:from>
    <xdr:to>
      <xdr:col>69</xdr:col>
      <xdr:colOff>92075</xdr:colOff>
      <xdr:row>61</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452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114300</xdr:rowOff>
    </xdr:from>
    <xdr:to>
      <xdr:col>69</xdr:col>
      <xdr:colOff>142875</xdr:colOff>
      <xdr:row>58</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54627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38100</xdr:rowOff>
    </xdr:from>
    <xdr:to>
      <xdr:col>78</xdr:col>
      <xdr:colOff>120650</xdr:colOff>
      <xdr:row>57</xdr:row>
      <xdr:rowOff>139700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149877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114300</xdr:rowOff>
    </xdr:from>
    <xdr:to>
      <xdr:col>69</xdr:col>
      <xdr:colOff>142875</xdr:colOff>
      <xdr:row>61</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29227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114300</xdr:rowOff>
    </xdr:from>
    <xdr:to>
      <xdr:col>65</xdr:col>
      <xdr:colOff>53975</xdr:colOff>
      <xdr:row>62</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29227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en-US" altLang="ja-JP" sz="1050" b="0" i="0" baseline="0">
              <a:solidFill>
                <a:schemeClr val="dk1"/>
              </a:solidFill>
              <a:effectLst/>
              <a:latin typeface="+mn-lt"/>
              <a:ea typeface="+mn-ea"/>
              <a:cs typeface="+mn-cs"/>
            </a:rPr>
            <a:t>H27</a:t>
          </a:r>
          <a:r>
            <a:rPr kumimoji="1" lang="ja-JP" altLang="ja-JP" sz="1050" b="0" i="0" baseline="0">
              <a:solidFill>
                <a:schemeClr val="dk1"/>
              </a:solidFill>
              <a:effectLst/>
              <a:latin typeface="+mn-lt"/>
              <a:ea typeface="+mn-ea"/>
              <a:cs typeface="+mn-cs"/>
            </a:rPr>
            <a:t>から</a:t>
          </a:r>
          <a:r>
            <a:rPr kumimoji="1" lang="en-US" altLang="ja-JP" sz="1050" b="0" i="0" baseline="0">
              <a:solidFill>
                <a:schemeClr val="dk1"/>
              </a:solidFill>
              <a:effectLst/>
              <a:latin typeface="+mn-lt"/>
              <a:ea typeface="+mn-ea"/>
              <a:cs typeface="+mn-cs"/>
            </a:rPr>
            <a:t>4</a:t>
          </a:r>
          <a:r>
            <a:rPr kumimoji="1" lang="ja-JP" altLang="ja-JP" sz="1050" b="0" i="0" baseline="0">
              <a:solidFill>
                <a:schemeClr val="dk1"/>
              </a:solidFill>
              <a:effectLst/>
              <a:latin typeface="+mn-lt"/>
              <a:ea typeface="+mn-ea"/>
              <a:cs typeface="+mn-cs"/>
            </a:rPr>
            <a:t>年間においては、類似団体内平均を下回っていたが、</a:t>
          </a:r>
          <a:r>
            <a:rPr kumimoji="1" lang="en-US" altLang="ja-JP" sz="1050" b="0" i="0" baseline="0">
              <a:solidFill>
                <a:schemeClr val="dk1"/>
              </a:solidFill>
              <a:effectLst/>
              <a:latin typeface="+mn-lt"/>
              <a:ea typeface="+mn-ea"/>
              <a:cs typeface="+mn-cs"/>
            </a:rPr>
            <a:t>R01</a:t>
          </a:r>
          <a:r>
            <a:rPr kumimoji="1" lang="ja-JP" altLang="ja-JP" sz="1050" b="0" i="0" baseline="0">
              <a:solidFill>
                <a:schemeClr val="dk1"/>
              </a:solidFill>
              <a:effectLst/>
              <a:latin typeface="+mn-lt"/>
              <a:ea typeface="+mn-ea"/>
              <a:cs typeface="+mn-cs"/>
            </a:rPr>
            <a:t>において下水道事業会計が法適用化され、</a:t>
          </a:r>
          <a:r>
            <a:rPr kumimoji="1" lang="ja-JP" altLang="ja-JP" sz="1050">
              <a:solidFill>
                <a:schemeClr val="dk1"/>
              </a:solidFill>
              <a:effectLst/>
              <a:latin typeface="+mn-lt"/>
              <a:ea typeface="+mn-ea"/>
              <a:cs typeface="+mn-cs"/>
            </a:rPr>
            <a:t>繰出金が補助費等に振り替わったことで</a:t>
          </a:r>
          <a:r>
            <a:rPr kumimoji="1" lang="ja-JP" altLang="ja-JP" sz="1050" b="0" i="0" baseline="0">
              <a:solidFill>
                <a:schemeClr val="dk1"/>
              </a:solidFill>
              <a:effectLst/>
              <a:latin typeface="+mn-lt"/>
              <a:ea typeface="+mn-ea"/>
              <a:cs typeface="+mn-cs"/>
            </a:rPr>
            <a:t>類似団体平均を上回ることとなった。</a:t>
          </a:r>
          <a:endParaRPr lang="ja-JP" altLang="ja-JP" sz="1050">
            <a:effectLst/>
          </a:endParaRPr>
        </a:p>
        <a:p>
          <a:pPr eaLnBrk="1" fontAlgn="auto" latinLnBrk="0" hangingPunct="1"/>
          <a:r>
            <a:rPr kumimoji="1" lang="ja-JP" altLang="en-US" sz="1050">
              <a:solidFill>
                <a:schemeClr val="dk1"/>
              </a:solidFill>
              <a:effectLst/>
              <a:latin typeface="+mn-lt"/>
              <a:ea typeface="+mn-ea"/>
              <a:cs typeface="+mn-cs"/>
            </a:rPr>
            <a:t>　下水道事業会計への繰出金の</a:t>
          </a:r>
          <a:r>
            <a:rPr kumimoji="1" lang="ja-JP" altLang="ja-JP" sz="1050">
              <a:solidFill>
                <a:schemeClr val="dk1"/>
              </a:solidFill>
              <a:effectLst/>
              <a:latin typeface="+mn-lt"/>
              <a:ea typeface="+mn-ea"/>
              <a:cs typeface="+mn-cs"/>
            </a:rPr>
            <a:t>減少により、前年度から「</a:t>
          </a:r>
          <a:r>
            <a:rPr kumimoji="1" lang="en-US" altLang="ja-JP" sz="1050">
              <a:solidFill>
                <a:schemeClr val="dk1"/>
              </a:solidFill>
              <a:effectLst/>
              <a:latin typeface="+mn-lt"/>
              <a:ea typeface="+mn-ea"/>
              <a:cs typeface="+mn-cs"/>
            </a:rPr>
            <a:t>-1.2</a:t>
          </a:r>
          <a:r>
            <a:rPr kumimoji="1" lang="ja-JP" altLang="ja-JP" sz="1050">
              <a:solidFill>
                <a:schemeClr val="dk1"/>
              </a:solidFill>
              <a:effectLst/>
              <a:latin typeface="+mn-lt"/>
              <a:ea typeface="+mn-ea"/>
              <a:cs typeface="+mn-cs"/>
            </a:rPr>
            <a:t>」と大きく減少している。</a:t>
          </a:r>
          <a:endParaRPr lang="ja-JP" altLang="ja-JP" sz="105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42</xdr:row>
      <xdr:rowOff>18143</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7603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124278</xdr:rowOff>
    </xdr:from>
    <xdr:to>
      <xdr:col>82</xdr:col>
      <xdr:colOff>107950</xdr:colOff>
      <xdr:row>38</xdr:row>
      <xdr:rowOff>83457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4679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57349</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83457</xdr:rowOff>
    </xdr:from>
    <xdr:to>
      <xdr:col>78</xdr:col>
      <xdr:colOff>69850</xdr:colOff>
      <xdr:row>39</xdr:row>
      <xdr:rowOff>20865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5985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95250</xdr:rowOff>
    </xdr:from>
    <xdr:to>
      <xdr:col>78</xdr:col>
      <xdr:colOff>120650</xdr:colOff>
      <xdr:row>38</xdr:row>
      <xdr:rowOff>25400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35577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4536</xdr:rowOff>
    </xdr:from>
    <xdr:to>
      <xdr:col>73</xdr:col>
      <xdr:colOff>180975</xdr:colOff>
      <xdr:row>39</xdr:row>
      <xdr:rowOff>20865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348186"/>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84364</xdr:rowOff>
    </xdr:from>
    <xdr:to>
      <xdr:col>74</xdr:col>
      <xdr:colOff>31750</xdr:colOff>
      <xdr:row>38</xdr:row>
      <xdr:rowOff>14514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24691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4536</xdr:rowOff>
    </xdr:from>
    <xdr:to>
      <xdr:col>69</xdr:col>
      <xdr:colOff>92075</xdr:colOff>
      <xdr:row>37</xdr:row>
      <xdr:rowOff>26307</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34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149678</xdr:rowOff>
    </xdr:from>
    <xdr:to>
      <xdr:col>65</xdr:col>
      <xdr:colOff>53975</xdr:colOff>
      <xdr:row>38</xdr:row>
      <xdr:rowOff>79828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64605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73478</xdr:rowOff>
    </xdr:from>
    <xdr:to>
      <xdr:col>82</xdr:col>
      <xdr:colOff>158750</xdr:colOff>
      <xdr:row>38</xdr:row>
      <xdr:rowOff>3628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45555</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38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32657</xdr:rowOff>
    </xdr:from>
    <xdr:to>
      <xdr:col>78</xdr:col>
      <xdr:colOff>120650</xdr:colOff>
      <xdr:row>38</xdr:row>
      <xdr:rowOff>134257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119034</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141515</xdr:rowOff>
    </xdr:from>
    <xdr:to>
      <xdr:col>74</xdr:col>
      <xdr:colOff>31750</xdr:colOff>
      <xdr:row>39</xdr:row>
      <xdr:rowOff>71665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56442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125186</xdr:rowOff>
    </xdr:from>
    <xdr:to>
      <xdr:col>69</xdr:col>
      <xdr:colOff>142875</xdr:colOff>
      <xdr:row>37</xdr:row>
      <xdr:rowOff>55336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65513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146957</xdr:rowOff>
    </xdr:from>
    <xdr:to>
      <xdr:col>65</xdr:col>
      <xdr:colOff>53975</xdr:colOff>
      <xdr:row>37</xdr:row>
      <xdr:rowOff>77107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87284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依然として全国平均を上回っている。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過去に実施してきた大規模な建設事業の償還額に加え、既発行の合併特例債や臨時財政対策債などの元利償還金の増加が主な要因となっている。</a:t>
          </a:r>
          <a:endParaRPr lang="ja-JP" altLang="ja-JP" sz="1050">
            <a:effectLst/>
          </a:endParaRPr>
        </a:p>
        <a:p>
          <a:r>
            <a:rPr kumimoji="1" lang="ja-JP" altLang="ja-JP" sz="1050" b="0" i="0" baseline="0">
              <a:solidFill>
                <a:schemeClr val="dk1"/>
              </a:solidFill>
              <a:effectLst/>
              <a:latin typeface="+mn-lt"/>
              <a:ea typeface="+mn-ea"/>
              <a:cs typeface="+mn-cs"/>
            </a:rPr>
            <a:t>　</a:t>
          </a:r>
          <a:r>
            <a:rPr kumimoji="1" lang="en-US" altLang="ja-JP" sz="1050" b="0" i="0" baseline="0">
              <a:solidFill>
                <a:schemeClr val="dk1"/>
              </a:solidFill>
              <a:effectLst/>
              <a:latin typeface="+mn-lt"/>
              <a:ea typeface="+mn-ea"/>
              <a:cs typeface="+mn-cs"/>
            </a:rPr>
            <a:t>R03</a:t>
          </a:r>
          <a:r>
            <a:rPr kumimoji="1" lang="ja-JP" altLang="ja-JP" sz="1050" b="0" i="0" baseline="0">
              <a:solidFill>
                <a:schemeClr val="dk1"/>
              </a:solidFill>
              <a:effectLst/>
              <a:latin typeface="+mn-lt"/>
              <a:ea typeface="+mn-ea"/>
              <a:cs typeface="+mn-cs"/>
            </a:rPr>
            <a:t>においては、</a:t>
          </a:r>
          <a:r>
            <a:rPr lang="ja-JP" altLang="ja-JP" sz="1050" b="0" i="0" baseline="0">
              <a:solidFill>
                <a:schemeClr val="dk1"/>
              </a:solidFill>
              <a:effectLst/>
              <a:latin typeface="+mn-lt"/>
              <a:ea typeface="+mn-ea"/>
              <a:cs typeface="+mn-cs"/>
            </a:rPr>
            <a:t>過疎対策事業債の償還額増加</a:t>
          </a:r>
          <a:r>
            <a:rPr lang="ja-JP" altLang="en-US" sz="1050" b="0" i="0" baseline="0">
              <a:solidFill>
                <a:schemeClr val="dk1"/>
              </a:solidFill>
              <a:effectLst/>
              <a:latin typeface="+mn-lt"/>
              <a:ea typeface="+mn-ea"/>
              <a:cs typeface="+mn-cs"/>
            </a:rPr>
            <a:t>に</a:t>
          </a:r>
          <a:r>
            <a:rPr lang="ja-JP" altLang="ja-JP" sz="1050" b="0" i="0" baseline="0">
              <a:solidFill>
                <a:schemeClr val="dk1"/>
              </a:solidFill>
              <a:effectLst/>
              <a:latin typeface="+mn-lt"/>
              <a:ea typeface="+mn-ea"/>
              <a:cs typeface="+mn-cs"/>
            </a:rPr>
            <a:t>より、</a:t>
          </a:r>
          <a:r>
            <a:rPr lang="ja-JP" altLang="en-US" sz="1050" b="0" i="0" baseline="0">
              <a:solidFill>
                <a:schemeClr val="dk1"/>
              </a:solidFill>
              <a:effectLst/>
              <a:latin typeface="+mn-lt"/>
              <a:ea typeface="+mn-ea"/>
              <a:cs typeface="+mn-cs"/>
            </a:rPr>
            <a:t>公債費の歳出額は増加しているものの、経常一般財源等が増加したことで、「</a:t>
          </a:r>
          <a:r>
            <a:rPr lang="en-US" altLang="ja-JP" sz="1050" b="0" i="0" baseline="0">
              <a:solidFill>
                <a:schemeClr val="dk1"/>
              </a:solidFill>
              <a:effectLst/>
              <a:latin typeface="+mn-lt"/>
              <a:ea typeface="+mn-ea"/>
              <a:cs typeface="+mn-cs"/>
            </a:rPr>
            <a:t>-0.7</a:t>
          </a:r>
          <a:r>
            <a:rPr lang="ja-JP" altLang="en-US" sz="1050" b="0" i="0" baseline="0">
              <a:solidFill>
                <a:schemeClr val="dk1"/>
              </a:solidFill>
              <a:effectLst/>
              <a:latin typeface="+mn-lt"/>
              <a:ea typeface="+mn-ea"/>
              <a:cs typeface="+mn-cs"/>
            </a:rPr>
            <a:t>％」となっている。</a:t>
          </a:r>
          <a:endParaRPr lang="ja-JP" altLang="ja-JP" sz="1050">
            <a:effectLst/>
          </a:endParaRPr>
        </a:p>
        <a:p>
          <a:r>
            <a:rPr kumimoji="1" lang="ja-JP" altLang="ja-JP" sz="1050">
              <a:solidFill>
                <a:schemeClr val="dk1"/>
              </a:solidFill>
              <a:effectLst/>
              <a:latin typeface="+mn-lt"/>
              <a:ea typeface="+mn-ea"/>
              <a:cs typeface="+mn-cs"/>
            </a:rPr>
            <a:t>　引続き財政健全化に向けた公債費抑制に取り組む必要がある。</a:t>
          </a:r>
          <a:endParaRPr lang="ja-JP" altLang="ja-JP" sz="105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23585</xdr:rowOff>
    </xdr:from>
    <xdr:to>
      <xdr:col>24</xdr:col>
      <xdr:colOff>25400</xdr:colOff>
      <xdr:row>80</xdr:row>
      <xdr:rowOff>99786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3679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71863</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99786</xdr:rowOff>
    </xdr:from>
    <xdr:to>
      <xdr:col>24</xdr:col>
      <xdr:colOff>114300</xdr:colOff>
      <xdr:row>80</xdr:row>
      <xdr:rowOff>99786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5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109962</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23585</xdr:rowOff>
    </xdr:from>
    <xdr:to>
      <xdr:col>24</xdr:col>
      <xdr:colOff>114300</xdr:colOff>
      <xdr:row>72</xdr:row>
      <xdr:rowOff>23585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53521</xdr:rowOff>
    </xdr:from>
    <xdr:to>
      <xdr:col>24</xdr:col>
      <xdr:colOff>25400</xdr:colOff>
      <xdr:row>79</xdr:row>
      <xdr:rowOff>129721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5980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128105</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81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111578</xdr:rowOff>
    </xdr:from>
    <xdr:to>
      <xdr:col>24</xdr:col>
      <xdr:colOff>76200</xdr:colOff>
      <xdr:row>76</xdr:row>
      <xdr:rowOff>41728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107950</xdr:rowOff>
    </xdr:from>
    <xdr:to>
      <xdr:col>19</xdr:col>
      <xdr:colOff>187325</xdr:colOff>
      <xdr:row>79</xdr:row>
      <xdr:rowOff>129721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6525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107950</xdr:rowOff>
    </xdr:from>
    <xdr:to>
      <xdr:col>15</xdr:col>
      <xdr:colOff>98425</xdr:colOff>
      <xdr:row>81</xdr:row>
      <xdr:rowOff>4536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652500"/>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166007</xdr:rowOff>
    </xdr:from>
    <xdr:to>
      <xdr:col>15</xdr:col>
      <xdr:colOff>149225</xdr:colOff>
      <xdr:row>76</xdr:row>
      <xdr:rowOff>96157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0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106334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4536</xdr:rowOff>
    </xdr:from>
    <xdr:to>
      <xdr:col>11</xdr:col>
      <xdr:colOff>9525</xdr:colOff>
      <xdr:row>81</xdr:row>
      <xdr:rowOff>48079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891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81643</xdr:rowOff>
    </xdr:from>
    <xdr:to>
      <xdr:col>6</xdr:col>
      <xdr:colOff>171450</xdr:colOff>
      <xdr:row>77</xdr:row>
      <xdr:rowOff>11793</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21970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2721</xdr:rowOff>
    </xdr:from>
    <xdr:to>
      <xdr:col>24</xdr:col>
      <xdr:colOff>76200</xdr:colOff>
      <xdr:row>79</xdr:row>
      <xdr:rowOff>104321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146248</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78921</xdr:rowOff>
    </xdr:from>
    <xdr:to>
      <xdr:col>20</xdr:col>
      <xdr:colOff>38100</xdr:colOff>
      <xdr:row>80</xdr:row>
      <xdr:rowOff>9071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165298</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709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57150</xdr:rowOff>
    </xdr:from>
    <xdr:to>
      <xdr:col>15</xdr:col>
      <xdr:colOff>149225</xdr:colOff>
      <xdr:row>79</xdr:row>
      <xdr:rowOff>158750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143527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125186</xdr:rowOff>
    </xdr:from>
    <xdr:to>
      <xdr:col>11</xdr:col>
      <xdr:colOff>60325</xdr:colOff>
      <xdr:row>81</xdr:row>
      <xdr:rowOff>55336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40113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168729</xdr:rowOff>
    </xdr:from>
    <xdr:to>
      <xdr:col>6</xdr:col>
      <xdr:colOff>171450</xdr:colOff>
      <xdr:row>81</xdr:row>
      <xdr:rowOff>98879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83656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97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en-US" altLang="ja-JP" sz="1050" b="0" i="0" baseline="0">
              <a:solidFill>
                <a:schemeClr val="dk1"/>
              </a:solidFill>
              <a:effectLst/>
              <a:latin typeface="+mn-lt"/>
              <a:ea typeface="+mn-ea"/>
              <a:cs typeface="+mn-cs"/>
            </a:rPr>
            <a:t>R03</a:t>
          </a:r>
          <a:r>
            <a:rPr kumimoji="1" lang="ja-JP" altLang="ja-JP" sz="1050" b="0" i="0" baseline="0">
              <a:solidFill>
                <a:schemeClr val="dk1"/>
              </a:solidFill>
              <a:effectLst/>
              <a:latin typeface="+mn-lt"/>
              <a:ea typeface="+mn-ea"/>
              <a:cs typeface="+mn-cs"/>
            </a:rPr>
            <a:t>構成比では、人件費の占める割合が高く「</a:t>
          </a:r>
          <a:r>
            <a:rPr kumimoji="1" lang="en-US" altLang="ja-JP" sz="1050" b="0" i="0" baseline="0">
              <a:solidFill>
                <a:schemeClr val="dk1"/>
              </a:solidFill>
              <a:effectLst/>
              <a:latin typeface="+mn-lt"/>
              <a:ea typeface="+mn-ea"/>
              <a:cs typeface="+mn-cs"/>
            </a:rPr>
            <a:t>21.7%</a:t>
          </a:r>
          <a:r>
            <a:rPr kumimoji="1" lang="ja-JP" altLang="ja-JP" sz="1050" b="0" i="0" baseline="0">
              <a:solidFill>
                <a:schemeClr val="dk1"/>
              </a:solidFill>
              <a:effectLst/>
              <a:latin typeface="+mn-lt"/>
              <a:ea typeface="+mn-ea"/>
              <a:cs typeface="+mn-cs"/>
            </a:rPr>
            <a:t>」、次いで物件費「</a:t>
          </a:r>
          <a:r>
            <a:rPr kumimoji="1" lang="en-US" altLang="ja-JP" sz="1050" b="0" i="0" baseline="0">
              <a:solidFill>
                <a:schemeClr val="dk1"/>
              </a:solidFill>
              <a:effectLst/>
              <a:latin typeface="+mn-lt"/>
              <a:ea typeface="+mn-ea"/>
              <a:cs typeface="+mn-cs"/>
            </a:rPr>
            <a:t>17.2%</a:t>
          </a:r>
          <a:r>
            <a:rPr kumimoji="1" lang="ja-JP" altLang="ja-JP" sz="1050" b="0" i="0" baseline="0">
              <a:solidFill>
                <a:schemeClr val="dk1"/>
              </a:solidFill>
              <a:effectLst/>
              <a:latin typeface="+mn-lt"/>
              <a:ea typeface="+mn-ea"/>
              <a:cs typeface="+mn-cs"/>
            </a:rPr>
            <a:t>」、補助費等「</a:t>
          </a:r>
          <a:r>
            <a:rPr kumimoji="1" lang="en-US" altLang="ja-JP" sz="1050" b="0" i="0" baseline="0">
              <a:solidFill>
                <a:schemeClr val="dk1"/>
              </a:solidFill>
              <a:effectLst/>
              <a:latin typeface="+mn-lt"/>
              <a:ea typeface="+mn-ea"/>
              <a:cs typeface="+mn-cs"/>
            </a:rPr>
            <a:t>14.0%</a:t>
          </a:r>
          <a:r>
            <a:rPr kumimoji="1" lang="ja-JP" altLang="ja-JP" sz="1050" b="0" i="0" baseline="0">
              <a:solidFill>
                <a:schemeClr val="dk1"/>
              </a:solidFill>
              <a:effectLst/>
              <a:latin typeface="+mn-lt"/>
              <a:ea typeface="+mn-ea"/>
              <a:cs typeface="+mn-cs"/>
            </a:rPr>
            <a:t>」、繰出金「</a:t>
          </a:r>
          <a:r>
            <a:rPr kumimoji="1" lang="en-US" altLang="ja-JP" sz="1050" b="0" i="0" baseline="0">
              <a:solidFill>
                <a:schemeClr val="dk1"/>
              </a:solidFill>
              <a:effectLst/>
              <a:latin typeface="+mn-lt"/>
              <a:ea typeface="+mn-ea"/>
              <a:cs typeface="+mn-cs"/>
            </a:rPr>
            <a:t>11.9%</a:t>
          </a:r>
          <a:r>
            <a:rPr kumimoji="1" lang="ja-JP" altLang="ja-JP" sz="1050" b="0" i="0" baseline="0">
              <a:solidFill>
                <a:schemeClr val="dk1"/>
              </a:solidFill>
              <a:effectLst/>
              <a:latin typeface="+mn-lt"/>
              <a:ea typeface="+mn-ea"/>
              <a:cs typeface="+mn-cs"/>
            </a:rPr>
            <a:t>」、扶助費「</a:t>
          </a:r>
          <a:r>
            <a:rPr kumimoji="1" lang="en-US" altLang="ja-JP" sz="1050" b="0" i="0" baseline="0">
              <a:solidFill>
                <a:schemeClr val="dk1"/>
              </a:solidFill>
              <a:effectLst/>
              <a:latin typeface="+mn-lt"/>
              <a:ea typeface="+mn-ea"/>
              <a:cs typeface="+mn-cs"/>
            </a:rPr>
            <a:t>3.7%</a:t>
          </a:r>
          <a:r>
            <a:rPr kumimoji="1" lang="ja-JP" altLang="ja-JP" sz="1050" b="0" i="0" baseline="0">
              <a:solidFill>
                <a:schemeClr val="dk1"/>
              </a:solidFill>
              <a:effectLst/>
              <a:latin typeface="+mn-lt"/>
              <a:ea typeface="+mn-ea"/>
              <a:cs typeface="+mn-cs"/>
            </a:rPr>
            <a:t>」、維持補修費「</a:t>
          </a:r>
          <a:r>
            <a:rPr kumimoji="1" lang="en-US" altLang="ja-JP" sz="1050" b="0" i="0" baseline="0">
              <a:solidFill>
                <a:schemeClr val="dk1"/>
              </a:solidFill>
              <a:effectLst/>
              <a:latin typeface="+mn-lt"/>
              <a:ea typeface="+mn-ea"/>
              <a:cs typeface="+mn-cs"/>
            </a:rPr>
            <a:t>0.3%</a:t>
          </a:r>
          <a:r>
            <a:rPr kumimoji="1" lang="ja-JP" altLang="ja-JP" sz="1050" b="0" i="0" baseline="0">
              <a:solidFill>
                <a:schemeClr val="dk1"/>
              </a:solidFill>
              <a:effectLst/>
              <a:latin typeface="+mn-lt"/>
              <a:ea typeface="+mn-ea"/>
              <a:cs typeface="+mn-cs"/>
            </a:rPr>
            <a:t>」となっている。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a:t>
          </a:r>
          <a:r>
            <a:rPr kumimoji="1" lang="en-US" altLang="ja-JP" sz="1050" b="0" i="0" baseline="0">
              <a:solidFill>
                <a:schemeClr val="dk1"/>
              </a:solidFill>
              <a:effectLst/>
              <a:latin typeface="+mn-lt"/>
              <a:ea typeface="+mn-ea"/>
              <a:cs typeface="+mn-cs"/>
            </a:rPr>
            <a:t>R02-R03</a:t>
          </a:r>
          <a:r>
            <a:rPr kumimoji="1" lang="ja-JP" altLang="ja-JP" sz="1050" b="0" i="0" baseline="0">
              <a:solidFill>
                <a:schemeClr val="dk1"/>
              </a:solidFill>
              <a:effectLst/>
              <a:latin typeface="+mn-lt"/>
              <a:ea typeface="+mn-ea"/>
              <a:cs typeface="+mn-cs"/>
            </a:rPr>
            <a:t>比較では、公債費以外で「</a:t>
          </a:r>
          <a:r>
            <a:rPr kumimoji="1" lang="en-US" altLang="ja-JP" sz="1050" b="0" i="0" baseline="0">
              <a:solidFill>
                <a:schemeClr val="dk1"/>
              </a:solidFill>
              <a:effectLst/>
              <a:latin typeface="+mn-lt"/>
              <a:ea typeface="+mn-ea"/>
              <a:cs typeface="+mn-cs"/>
            </a:rPr>
            <a:t>-2.0</a:t>
          </a:r>
          <a:r>
            <a:rPr kumimoji="1" lang="ja-JP" altLang="ja-JP" sz="1050" b="0" i="0" baseline="0">
              <a:solidFill>
                <a:schemeClr val="dk1"/>
              </a:solidFill>
              <a:effectLst/>
              <a:latin typeface="+mn-lt"/>
              <a:ea typeface="+mn-ea"/>
              <a:cs typeface="+mn-cs"/>
            </a:rPr>
            <a:t>」、人件費「</a:t>
          </a:r>
          <a:r>
            <a:rPr kumimoji="1" lang="en-US" altLang="ja-JP" sz="1050" b="0" i="0" baseline="0">
              <a:solidFill>
                <a:schemeClr val="dk1"/>
              </a:solidFill>
              <a:effectLst/>
              <a:latin typeface="+mn-lt"/>
              <a:ea typeface="+mn-ea"/>
              <a:cs typeface="+mn-cs"/>
            </a:rPr>
            <a:t>-1.8</a:t>
          </a:r>
          <a:r>
            <a:rPr kumimoji="1" lang="ja-JP" altLang="ja-JP" sz="1050" b="0" i="0" baseline="0">
              <a:solidFill>
                <a:schemeClr val="dk1"/>
              </a:solidFill>
              <a:effectLst/>
              <a:latin typeface="+mn-lt"/>
              <a:ea typeface="+mn-ea"/>
              <a:cs typeface="+mn-cs"/>
            </a:rPr>
            <a:t>」、物件費「</a:t>
          </a:r>
          <a:r>
            <a:rPr kumimoji="1" lang="en-US" altLang="ja-JP" sz="1050" b="0" i="0" baseline="0">
              <a:solidFill>
                <a:schemeClr val="dk1"/>
              </a:solidFill>
              <a:effectLst/>
              <a:latin typeface="+mn-lt"/>
              <a:ea typeface="+mn-ea"/>
              <a:cs typeface="+mn-cs"/>
            </a:rPr>
            <a:t>±0</a:t>
          </a:r>
          <a:r>
            <a:rPr kumimoji="1" lang="ja-JP" altLang="ja-JP" sz="1050" b="0" i="0" baseline="0">
              <a:solidFill>
                <a:schemeClr val="dk1"/>
              </a:solidFill>
              <a:effectLst/>
              <a:latin typeface="+mn-lt"/>
              <a:ea typeface="+mn-ea"/>
              <a:cs typeface="+mn-cs"/>
            </a:rPr>
            <a:t>」、補助費等「</a:t>
          </a:r>
          <a:r>
            <a:rPr kumimoji="1" lang="en-US" altLang="ja-JP" sz="1050" b="0" i="0" baseline="0">
              <a:solidFill>
                <a:schemeClr val="dk1"/>
              </a:solidFill>
              <a:effectLst/>
              <a:latin typeface="+mn-lt"/>
              <a:ea typeface="+mn-ea"/>
              <a:cs typeface="+mn-cs"/>
            </a:rPr>
            <a:t>-1.2</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、繰出金「</a:t>
          </a:r>
          <a:r>
            <a:rPr kumimoji="1" lang="en-US" altLang="ja-JP" sz="1050" b="0" i="0" baseline="0">
              <a:solidFill>
                <a:schemeClr val="dk1"/>
              </a:solidFill>
              <a:effectLst/>
              <a:latin typeface="+mn-lt"/>
              <a:ea typeface="+mn-ea"/>
              <a:cs typeface="+mn-cs"/>
            </a:rPr>
            <a:t>-1.9</a:t>
          </a:r>
          <a:r>
            <a:rPr kumimoji="1" lang="ja-JP" altLang="en-US" sz="1050" b="0" i="0" baseline="0">
              <a:solidFill>
                <a:schemeClr val="dk1"/>
              </a:solidFill>
              <a:effectLst/>
              <a:latin typeface="+mn-lt"/>
              <a:ea typeface="+mn-ea"/>
              <a:cs typeface="+mn-cs"/>
            </a:rPr>
            <a:t>」、扶助</a:t>
          </a:r>
          <a:r>
            <a:rPr kumimoji="1" lang="ja-JP" altLang="ja-JP" sz="1050" b="0" i="0" baseline="0">
              <a:solidFill>
                <a:schemeClr val="dk1"/>
              </a:solidFill>
              <a:effectLst/>
              <a:latin typeface="+mn-lt"/>
              <a:ea typeface="+mn-ea"/>
              <a:cs typeface="+mn-cs"/>
            </a:rPr>
            <a:t>費「</a:t>
          </a:r>
          <a:r>
            <a:rPr kumimoji="1" lang="en-US" altLang="ja-JP" sz="1050" b="0" i="0" baseline="0">
              <a:solidFill>
                <a:schemeClr val="dk1"/>
              </a:solidFill>
              <a:effectLst/>
              <a:latin typeface="+mn-lt"/>
              <a:ea typeface="+mn-ea"/>
              <a:cs typeface="+mn-cs"/>
            </a:rPr>
            <a:t>±0</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、維持補修費</a:t>
          </a:r>
          <a:r>
            <a:rPr kumimoji="1" lang="ja-JP" altLang="ja-JP" sz="1050" b="0" i="0" baseline="0">
              <a:solidFill>
                <a:schemeClr val="dk1"/>
              </a:solidFill>
              <a:effectLst/>
              <a:latin typeface="+mn-lt"/>
              <a:ea typeface="+mn-ea"/>
              <a:cs typeface="+mn-cs"/>
            </a:rPr>
            <a:t>「</a:t>
          </a:r>
          <a:r>
            <a:rPr kumimoji="1" lang="en-US" altLang="ja-JP" sz="1050" b="0" i="0" baseline="0">
              <a:solidFill>
                <a:schemeClr val="dk1"/>
              </a:solidFill>
              <a:effectLst/>
              <a:latin typeface="+mn-lt"/>
              <a:ea typeface="+mn-ea"/>
              <a:cs typeface="+mn-cs"/>
            </a:rPr>
            <a:t>-0.1</a:t>
          </a:r>
          <a:r>
            <a:rPr kumimoji="1" lang="ja-JP" altLang="ja-JP" sz="1050" b="0" i="0" baseline="0">
              <a:solidFill>
                <a:schemeClr val="dk1"/>
              </a:solidFill>
              <a:effectLst/>
              <a:latin typeface="+mn-lt"/>
              <a:ea typeface="+mn-ea"/>
              <a:cs typeface="+mn-cs"/>
            </a:rPr>
            <a:t>」となっている。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79</xdr:row>
      <xdr:rowOff>161289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23800"/>
          <a:ext cx="0" cy="108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133366</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161289</xdr:rowOff>
    </xdr:from>
    <xdr:to>
      <xdr:col>82</xdr:col>
      <xdr:colOff>196850</xdr:colOff>
      <xdr:row>79</xdr:row>
      <xdr:rowOff>161289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79</xdr:row>
      <xdr:rowOff>8889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180061"/>
          <a:ext cx="838200" cy="37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62247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8889</xdr:rowOff>
    </xdr:from>
    <xdr:to>
      <xdr:col>78</xdr:col>
      <xdr:colOff>69850</xdr:colOff>
      <xdr:row>79</xdr:row>
      <xdr:rowOff>161289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5534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130811</xdr:rowOff>
    </xdr:from>
    <xdr:to>
      <xdr:col>73</xdr:col>
      <xdr:colOff>180975</xdr:colOff>
      <xdr:row>79</xdr:row>
      <xdr:rowOff>161289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6753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30480</xdr:rowOff>
    </xdr:from>
    <xdr:to>
      <xdr:col>74</xdr:col>
      <xdr:colOff>31750</xdr:colOff>
      <xdr:row>78</xdr:row>
      <xdr:rowOff>132080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142257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130811</xdr:rowOff>
    </xdr:from>
    <xdr:to>
      <xdr:col>69</xdr:col>
      <xdr:colOff>92075</xdr:colOff>
      <xdr:row>80</xdr:row>
      <xdr:rowOff>134620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6753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50816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129539</xdr:rowOff>
    </xdr:from>
    <xdr:to>
      <xdr:col>78</xdr:col>
      <xdr:colOff>120650</xdr:colOff>
      <xdr:row>79</xdr:row>
      <xdr:rowOff>59689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44466</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110489</xdr:rowOff>
    </xdr:from>
    <xdr:to>
      <xdr:col>74</xdr:col>
      <xdr:colOff>31750</xdr:colOff>
      <xdr:row>80</xdr:row>
      <xdr:rowOff>40639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80011</xdr:rowOff>
    </xdr:from>
    <xdr:to>
      <xdr:col>69</xdr:col>
      <xdr:colOff>142875</xdr:colOff>
      <xdr:row>80</xdr:row>
      <xdr:rowOff>10161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166388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83820</xdr:rowOff>
    </xdr:from>
    <xdr:to>
      <xdr:col>65</xdr:col>
      <xdr:colOff>53975</xdr:colOff>
      <xdr:row>81</xdr:row>
      <xdr:rowOff>13970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170197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29312</xdr:rowOff>
    </xdr:from>
    <xdr:to>
      <xdr:col>29</xdr:col>
      <xdr:colOff>127000</xdr:colOff>
      <xdr:row>20</xdr:row>
      <xdr:rowOff>112388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4337"/>
          <a:ext cx="0" cy="14546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84465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112388</xdr:rowOff>
    </xdr:from>
    <xdr:to>
      <xdr:col>30</xdr:col>
      <xdr:colOff>25400</xdr:colOff>
      <xdr:row>20</xdr:row>
      <xdr:rowOff>112388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9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115689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29312</xdr:rowOff>
    </xdr:from>
    <xdr:to>
      <xdr:col>30</xdr:col>
      <xdr:colOff>25400</xdr:colOff>
      <xdr:row>12</xdr:row>
      <xdr:rowOff>29312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43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168377</xdr:rowOff>
    </xdr:from>
    <xdr:to>
      <xdr:col>29</xdr:col>
      <xdr:colOff>127000</xdr:colOff>
      <xdr:row>19</xdr:row>
      <xdr:rowOff>57829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02102"/>
          <a:ext cx="647700" cy="60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9745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0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164668</xdr:rowOff>
    </xdr:from>
    <xdr:to>
      <xdr:col>29</xdr:col>
      <xdr:colOff>177800</xdr:colOff>
      <xdr:row>17</xdr:row>
      <xdr:rowOff>94818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5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57829</xdr:rowOff>
    </xdr:from>
    <xdr:to>
      <xdr:col>26</xdr:col>
      <xdr:colOff>50800</xdr:colOff>
      <xdr:row>20</xdr:row>
      <xdr:rowOff>1156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63004"/>
          <a:ext cx="698500" cy="114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111804</xdr:rowOff>
    </xdr:from>
    <xdr:to>
      <xdr:col>26</xdr:col>
      <xdr:colOff>101600</xdr:colOff>
      <xdr:row>18</xdr:row>
      <xdr:rowOff>41954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740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52131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2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1156</xdr:rowOff>
    </xdr:from>
    <xdr:to>
      <xdr:col>22</xdr:col>
      <xdr:colOff>114300</xdr:colOff>
      <xdr:row>20</xdr:row>
      <xdr:rowOff>29540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77781"/>
          <a:ext cx="698500" cy="2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130854</xdr:rowOff>
    </xdr:from>
    <xdr:to>
      <xdr:col>22</xdr:col>
      <xdr:colOff>165100</xdr:colOff>
      <xdr:row>18</xdr:row>
      <xdr:rowOff>61004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93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71181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6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16548</xdr:rowOff>
    </xdr:from>
    <xdr:to>
      <xdr:col>18</xdr:col>
      <xdr:colOff>177800</xdr:colOff>
      <xdr:row>20</xdr:row>
      <xdr:rowOff>29540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93173"/>
          <a:ext cx="698500" cy="12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42405</xdr:rowOff>
    </xdr:from>
    <xdr:to>
      <xdr:col>19</xdr:col>
      <xdr:colOff>38100</xdr:colOff>
      <xdr:row>18</xdr:row>
      <xdr:rowOff>144005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76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154182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4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107823</xdr:rowOff>
    </xdr:from>
    <xdr:to>
      <xdr:col>15</xdr:col>
      <xdr:colOff>101600</xdr:colOff>
      <xdr:row>19</xdr:row>
      <xdr:rowOff>37973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241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48150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1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117577</xdr:rowOff>
    </xdr:from>
    <xdr:to>
      <xdr:col>29</xdr:col>
      <xdr:colOff>177800</xdr:colOff>
      <xdr:row>19</xdr:row>
      <xdr:rowOff>47727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5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89654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7029</xdr:rowOff>
    </xdr:from>
    <xdr:to>
      <xdr:col>26</xdr:col>
      <xdr:colOff>101600</xdr:colOff>
      <xdr:row>19</xdr:row>
      <xdr:rowOff>108629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12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93406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9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121806</xdr:rowOff>
    </xdr:from>
    <xdr:to>
      <xdr:col>22</xdr:col>
      <xdr:colOff>165100</xdr:colOff>
      <xdr:row>20</xdr:row>
      <xdr:rowOff>51956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26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36733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1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150190</xdr:rowOff>
    </xdr:from>
    <xdr:to>
      <xdr:col>19</xdr:col>
      <xdr:colOff>38100</xdr:colOff>
      <xdr:row>20</xdr:row>
      <xdr:rowOff>80340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55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65117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4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137198</xdr:rowOff>
    </xdr:from>
    <xdr:to>
      <xdr:col>15</xdr:col>
      <xdr:colOff>101600</xdr:colOff>
      <xdr:row>20</xdr:row>
      <xdr:rowOff>67348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42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52125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2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256420</xdr:rowOff>
    </xdr:from>
    <xdr:to>
      <xdr:col>29</xdr:col>
      <xdr:colOff>127000</xdr:colOff>
      <xdr:row>39</xdr:row>
      <xdr:rowOff>35430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80970"/>
          <a:ext cx="0" cy="14935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7507</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64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35430</xdr:rowOff>
    </xdr:from>
    <xdr:to>
      <xdr:col>30</xdr:col>
      <xdr:colOff>25400</xdr:colOff>
      <xdr:row>39</xdr:row>
      <xdr:rowOff>35430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674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171347</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2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256420</xdr:rowOff>
    </xdr:from>
    <xdr:to>
      <xdr:col>30</xdr:col>
      <xdr:colOff>25400</xdr:colOff>
      <xdr:row>33</xdr:row>
      <xdr:rowOff>256420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80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336104</xdr:rowOff>
    </xdr:from>
    <xdr:to>
      <xdr:col>29</xdr:col>
      <xdr:colOff>127000</xdr:colOff>
      <xdr:row>36</xdr:row>
      <xdr:rowOff>78047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46454"/>
          <a:ext cx="647700" cy="8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320881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31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319594</xdr:rowOff>
    </xdr:from>
    <xdr:to>
      <xdr:col>29</xdr:col>
      <xdr:colOff>177800</xdr:colOff>
      <xdr:row>36</xdr:row>
      <xdr:rowOff>78294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92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78047</xdr:rowOff>
    </xdr:from>
    <xdr:to>
      <xdr:col>26</xdr:col>
      <xdr:colOff>50800</xdr:colOff>
      <xdr:row>36</xdr:row>
      <xdr:rowOff>98458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31297"/>
          <a:ext cx="698500" cy="2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338437</xdr:rowOff>
    </xdr:from>
    <xdr:to>
      <xdr:col>26</xdr:col>
      <xdr:colOff>101600</xdr:colOff>
      <xdr:row>36</xdr:row>
      <xdr:rowOff>97137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94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107314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17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168899</xdr:rowOff>
    </xdr:from>
    <xdr:to>
      <xdr:col>22</xdr:col>
      <xdr:colOff>114300</xdr:colOff>
      <xdr:row>36</xdr:row>
      <xdr:rowOff>98458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79249"/>
          <a:ext cx="698500" cy="272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313062</xdr:rowOff>
    </xdr:from>
    <xdr:to>
      <xdr:col>22</xdr:col>
      <xdr:colOff>165100</xdr:colOff>
      <xdr:row>36</xdr:row>
      <xdr:rowOff>71762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9234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81939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9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163315</xdr:rowOff>
    </xdr:from>
    <xdr:to>
      <xdr:col>18</xdr:col>
      <xdr:colOff>177800</xdr:colOff>
      <xdr:row>35</xdr:row>
      <xdr:rowOff>168899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73665"/>
          <a:ext cx="698500" cy="5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10004</xdr:rowOff>
    </xdr:from>
    <xdr:to>
      <xdr:col>19</xdr:col>
      <xdr:colOff>38100</xdr:colOff>
      <xdr:row>36</xdr:row>
      <xdr:rowOff>111604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963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96381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04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320410</xdr:rowOff>
    </xdr:from>
    <xdr:to>
      <xdr:col>15</xdr:col>
      <xdr:colOff>101600</xdr:colOff>
      <xdr:row>36</xdr:row>
      <xdr:rowOff>79110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30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63887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0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285304</xdr:rowOff>
    </xdr:from>
    <xdr:to>
      <xdr:col>29</xdr:col>
      <xdr:colOff>177800</xdr:colOff>
      <xdr:row>36</xdr:row>
      <xdr:rowOff>44004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95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130381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740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27247</xdr:rowOff>
    </xdr:from>
    <xdr:to>
      <xdr:col>26</xdr:col>
      <xdr:colOff>101600</xdr:colOff>
      <xdr:row>36</xdr:row>
      <xdr:rowOff>128847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8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113624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66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47658</xdr:rowOff>
    </xdr:from>
    <xdr:to>
      <xdr:col>22</xdr:col>
      <xdr:colOff>165100</xdr:colOff>
      <xdr:row>36</xdr:row>
      <xdr:rowOff>149258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0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134035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8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118099</xdr:rowOff>
    </xdr:from>
    <xdr:to>
      <xdr:col>19</xdr:col>
      <xdr:colOff>38100</xdr:colOff>
      <xdr:row>35</xdr:row>
      <xdr:rowOff>219699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2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229876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9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112515</xdr:rowOff>
    </xdr:from>
    <xdr:to>
      <xdr:col>15</xdr:col>
      <xdr:colOff>101600</xdr:colOff>
      <xdr:row>35</xdr:row>
      <xdr:rowOff>214115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22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224292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9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16,137
16,052
151.69
12,203,344
11,811,617
376,064
6,547,393
13,820,078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57379</xdr:rowOff>
    </xdr:from>
    <xdr:to>
      <xdr:col>24</xdr:col>
      <xdr:colOff>62865</xdr:colOff>
      <xdr:row>38</xdr:row>
      <xdr:rowOff>137808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72329"/>
          <a:ext cx="1270" cy="128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141635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5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137808</xdr:rowOff>
    </xdr:from>
    <xdr:to>
      <xdr:col>24</xdr:col>
      <xdr:colOff>152400</xdr:colOff>
      <xdr:row>38</xdr:row>
      <xdr:rowOff>137808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2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4056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4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57379</xdr:rowOff>
    </xdr:from>
    <xdr:to>
      <xdr:col>24</xdr:col>
      <xdr:colOff>152400</xdr:colOff>
      <xdr:row>31</xdr:row>
      <xdr:rowOff>57379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7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88684</xdr:rowOff>
    </xdr:from>
    <xdr:to>
      <xdr:col>24</xdr:col>
      <xdr:colOff>63500</xdr:colOff>
      <xdr:row>36</xdr:row>
      <xdr:rowOff>101791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0884"/>
          <a:ext cx="8382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38130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15253</xdr:rowOff>
    </xdr:from>
    <xdr:to>
      <xdr:col>24</xdr:col>
      <xdr:colOff>114300</xdr:colOff>
      <xdr:row>35</xdr:row>
      <xdr:rowOff>116853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101791</xdr:rowOff>
    </xdr:from>
    <xdr:to>
      <xdr:col>19</xdr:col>
      <xdr:colOff>177800</xdr:colOff>
      <xdr:row>37</xdr:row>
      <xdr:rowOff>48158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73991"/>
          <a:ext cx="889000" cy="11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70015</xdr:rowOff>
    </xdr:from>
    <xdr:to>
      <xdr:col>20</xdr:col>
      <xdr:colOff>38100</xdr:colOff>
      <xdr:row>36</xdr:row>
      <xdr:rowOff>165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16692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4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48158</xdr:rowOff>
    </xdr:from>
    <xdr:to>
      <xdr:col>15</xdr:col>
      <xdr:colOff>50800</xdr:colOff>
      <xdr:row>37</xdr:row>
      <xdr:rowOff>83414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1808"/>
          <a:ext cx="889000" cy="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55956</xdr:rowOff>
    </xdr:from>
    <xdr:to>
      <xdr:col>15</xdr:col>
      <xdr:colOff>101600</xdr:colOff>
      <xdr:row>36</xdr:row>
      <xdr:rowOff>157556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2633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72961</xdr:rowOff>
    </xdr:from>
    <xdr:to>
      <xdr:col>10</xdr:col>
      <xdr:colOff>114300</xdr:colOff>
      <xdr:row>37</xdr:row>
      <xdr:rowOff>83414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16611"/>
          <a:ext cx="889000" cy="1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108471</xdr:rowOff>
    </xdr:from>
    <xdr:to>
      <xdr:col>10</xdr:col>
      <xdr:colOff>165100</xdr:colOff>
      <xdr:row>37</xdr:row>
      <xdr:rowOff>38621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55148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123914</xdr:rowOff>
    </xdr:from>
    <xdr:to>
      <xdr:col>6</xdr:col>
      <xdr:colOff>38100</xdr:colOff>
      <xdr:row>37</xdr:row>
      <xdr:rowOff>54064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70591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37884</xdr:rowOff>
    </xdr:from>
    <xdr:to>
      <xdr:col>24</xdr:col>
      <xdr:colOff>114300</xdr:colOff>
      <xdr:row>36</xdr:row>
      <xdr:rowOff>139484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16311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8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50991</xdr:rowOff>
    </xdr:from>
    <xdr:to>
      <xdr:col>20</xdr:col>
      <xdr:colOff>38100</xdr:colOff>
      <xdr:row>36</xdr:row>
      <xdr:rowOff>152591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2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143718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1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168808</xdr:rowOff>
    </xdr:from>
    <xdr:to>
      <xdr:col>15</xdr:col>
      <xdr:colOff>101600</xdr:colOff>
      <xdr:row>37</xdr:row>
      <xdr:rowOff>98958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90085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3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32614</xdr:rowOff>
    </xdr:from>
    <xdr:to>
      <xdr:col>10</xdr:col>
      <xdr:colOff>165100</xdr:colOff>
      <xdr:row>37</xdr:row>
      <xdr:rowOff>134214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125341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22161</xdr:rowOff>
    </xdr:from>
    <xdr:to>
      <xdr:col>6</xdr:col>
      <xdr:colOff>38100</xdr:colOff>
      <xdr:row>37</xdr:row>
      <xdr:rowOff>123761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6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114888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47085</xdr:rowOff>
    </xdr:from>
    <xdr:to>
      <xdr:col>24</xdr:col>
      <xdr:colOff>62865</xdr:colOff>
      <xdr:row>58</xdr:row>
      <xdr:rowOff>157966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19585"/>
          <a:ext cx="1270" cy="1482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161793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0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157966</xdr:rowOff>
    </xdr:from>
    <xdr:to>
      <xdr:col>24</xdr:col>
      <xdr:colOff>152400</xdr:colOff>
      <xdr:row>58</xdr:row>
      <xdr:rowOff>157966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0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165212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47085</xdr:rowOff>
    </xdr:from>
    <xdr:to>
      <xdr:col>24</xdr:col>
      <xdr:colOff>152400</xdr:colOff>
      <xdr:row>50</xdr:row>
      <xdr:rowOff>47085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1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101753</xdr:rowOff>
    </xdr:from>
    <xdr:to>
      <xdr:col>24</xdr:col>
      <xdr:colOff>63500</xdr:colOff>
      <xdr:row>55</xdr:row>
      <xdr:rowOff>9496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360053"/>
          <a:ext cx="838200" cy="7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90502</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0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112075</xdr:rowOff>
    </xdr:from>
    <xdr:to>
      <xdr:col>24</xdr:col>
      <xdr:colOff>114300</xdr:colOff>
      <xdr:row>56</xdr:row>
      <xdr:rowOff>42225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101753</xdr:rowOff>
    </xdr:from>
    <xdr:to>
      <xdr:col>19</xdr:col>
      <xdr:colOff>177800</xdr:colOff>
      <xdr:row>55</xdr:row>
      <xdr:rowOff>135890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60053"/>
          <a:ext cx="889000" cy="20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69491</xdr:rowOff>
    </xdr:from>
    <xdr:to>
      <xdr:col>20</xdr:col>
      <xdr:colOff>38100</xdr:colOff>
      <xdr:row>56</xdr:row>
      <xdr:rowOff>171091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7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162218</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76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135890</xdr:rowOff>
    </xdr:from>
    <xdr:to>
      <xdr:col>15</xdr:col>
      <xdr:colOff>50800</xdr:colOff>
      <xdr:row>55</xdr:row>
      <xdr:rowOff>169680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65640"/>
          <a:ext cx="889000" cy="3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83729</xdr:rowOff>
    </xdr:from>
    <xdr:to>
      <xdr:col>15</xdr:col>
      <xdr:colOff>101600</xdr:colOff>
      <xdr:row>57</xdr:row>
      <xdr:rowOff>13879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5006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5" y="977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169680</xdr:rowOff>
    </xdr:from>
    <xdr:to>
      <xdr:col>10</xdr:col>
      <xdr:colOff>114300</xdr:colOff>
      <xdr:row>56</xdr:row>
      <xdr:rowOff>93262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99430"/>
          <a:ext cx="889000" cy="9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47284</xdr:rowOff>
    </xdr:from>
    <xdr:to>
      <xdr:col>10</xdr:col>
      <xdr:colOff>165100</xdr:colOff>
      <xdr:row>56</xdr:row>
      <xdr:rowOff>148884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140011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19795" y="974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164719</xdr:rowOff>
    </xdr:from>
    <xdr:to>
      <xdr:col>6</xdr:col>
      <xdr:colOff>38100</xdr:colOff>
      <xdr:row>57</xdr:row>
      <xdr:rowOff>94869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130146</xdr:rowOff>
    </xdr:from>
    <xdr:to>
      <xdr:col>24</xdr:col>
      <xdr:colOff>114300</xdr:colOff>
      <xdr:row>55</xdr:row>
      <xdr:rowOff>60296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8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153023</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39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50953</xdr:rowOff>
    </xdr:from>
    <xdr:to>
      <xdr:col>20</xdr:col>
      <xdr:colOff>38100</xdr:colOff>
      <xdr:row>54</xdr:row>
      <xdr:rowOff>152553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0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169080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908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85090</xdr:rowOff>
    </xdr:from>
    <xdr:to>
      <xdr:col>15</xdr:col>
      <xdr:colOff>101600</xdr:colOff>
      <xdr:row>56</xdr:row>
      <xdr:rowOff>15240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31767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929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118880</xdr:rowOff>
    </xdr:from>
    <xdr:to>
      <xdr:col>10</xdr:col>
      <xdr:colOff>165100</xdr:colOff>
      <xdr:row>56</xdr:row>
      <xdr:rowOff>49030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65557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932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42462</xdr:rowOff>
    </xdr:from>
    <xdr:to>
      <xdr:col>6</xdr:col>
      <xdr:colOff>38100</xdr:colOff>
      <xdr:row>56</xdr:row>
      <xdr:rowOff>144062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4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160589</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941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70709</xdr:rowOff>
    </xdr:from>
    <xdr:to>
      <xdr:col>24</xdr:col>
      <xdr:colOff>62865</xdr:colOff>
      <xdr:row>78</xdr:row>
      <xdr:rowOff>59506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43659"/>
          <a:ext cx="1270" cy="1188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63333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3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59506</xdr:rowOff>
    </xdr:from>
    <xdr:to>
      <xdr:col>24</xdr:col>
      <xdr:colOff>152400</xdr:colOff>
      <xdr:row>78</xdr:row>
      <xdr:rowOff>59506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3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17386</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70709</xdr:rowOff>
    </xdr:from>
    <xdr:to>
      <xdr:col>24</xdr:col>
      <xdr:colOff>152400</xdr:colOff>
      <xdr:row>71</xdr:row>
      <xdr:rowOff>70709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43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52512</xdr:rowOff>
    </xdr:from>
    <xdr:to>
      <xdr:col>24</xdr:col>
      <xdr:colOff>63500</xdr:colOff>
      <xdr:row>78</xdr:row>
      <xdr:rowOff>59506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25612"/>
          <a:ext cx="838200" cy="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18554</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705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167127</xdr:rowOff>
    </xdr:from>
    <xdr:to>
      <xdr:col>24</xdr:col>
      <xdr:colOff>114300</xdr:colOff>
      <xdr:row>75</xdr:row>
      <xdr:rowOff>97277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39939</xdr:rowOff>
    </xdr:from>
    <xdr:to>
      <xdr:col>19</xdr:col>
      <xdr:colOff>177800</xdr:colOff>
      <xdr:row>78</xdr:row>
      <xdr:rowOff>52512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1303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100970</xdr:rowOff>
    </xdr:from>
    <xdr:to>
      <xdr:col>20</xdr:col>
      <xdr:colOff>38100</xdr:colOff>
      <xdr:row>76</xdr:row>
      <xdr:rowOff>31121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47647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7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34590</xdr:rowOff>
    </xdr:from>
    <xdr:to>
      <xdr:col>15</xdr:col>
      <xdr:colOff>50800</xdr:colOff>
      <xdr:row>78</xdr:row>
      <xdr:rowOff>39939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07690"/>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171059</xdr:rowOff>
    </xdr:from>
    <xdr:to>
      <xdr:col>15</xdr:col>
      <xdr:colOff>101600</xdr:colOff>
      <xdr:row>76</xdr:row>
      <xdr:rowOff>101209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117736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0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34590</xdr:rowOff>
    </xdr:from>
    <xdr:to>
      <xdr:col>10</xdr:col>
      <xdr:colOff>114300</xdr:colOff>
      <xdr:row>78</xdr:row>
      <xdr:rowOff>43185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07690"/>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21737</xdr:rowOff>
    </xdr:from>
    <xdr:to>
      <xdr:col>10</xdr:col>
      <xdr:colOff>165100</xdr:colOff>
      <xdr:row>76</xdr:row>
      <xdr:rowOff>123337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139864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169962</xdr:rowOff>
    </xdr:from>
    <xdr:to>
      <xdr:col>6</xdr:col>
      <xdr:colOff>38100</xdr:colOff>
      <xdr:row>76</xdr:row>
      <xdr:rowOff>100112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116639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8706</xdr:rowOff>
    </xdr:from>
    <xdr:to>
      <xdr:col>24</xdr:col>
      <xdr:colOff>114300</xdr:colOff>
      <xdr:row>78</xdr:row>
      <xdr:rowOff>110306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8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95083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9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1712</xdr:rowOff>
    </xdr:from>
    <xdr:to>
      <xdr:col>20</xdr:col>
      <xdr:colOff>38100</xdr:colOff>
      <xdr:row>78</xdr:row>
      <xdr:rowOff>103312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7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94439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6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160589</xdr:rowOff>
    </xdr:from>
    <xdr:to>
      <xdr:col>15</xdr:col>
      <xdr:colOff>101600</xdr:colOff>
      <xdr:row>78</xdr:row>
      <xdr:rowOff>90739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6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81866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5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155240</xdr:rowOff>
    </xdr:from>
    <xdr:to>
      <xdr:col>10</xdr:col>
      <xdr:colOff>165100</xdr:colOff>
      <xdr:row>78</xdr:row>
      <xdr:rowOff>85390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76517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4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163835</xdr:rowOff>
    </xdr:from>
    <xdr:to>
      <xdr:col>6</xdr:col>
      <xdr:colOff>38100</xdr:colOff>
      <xdr:row>78</xdr:row>
      <xdr:rowOff>93985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6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85112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5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79708</xdr:rowOff>
    </xdr:from>
    <xdr:to>
      <xdr:col>24</xdr:col>
      <xdr:colOff>62865</xdr:colOff>
      <xdr:row>97</xdr:row>
      <xdr:rowOff>58465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10208"/>
          <a:ext cx="1270" cy="1178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62292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9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58465</xdr:rowOff>
    </xdr:from>
    <xdr:to>
      <xdr:col>24</xdr:col>
      <xdr:colOff>152400</xdr:colOff>
      <xdr:row>97</xdr:row>
      <xdr:rowOff>58465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8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26385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8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79708</xdr:rowOff>
    </xdr:from>
    <xdr:to>
      <xdr:col>24</xdr:col>
      <xdr:colOff>152400</xdr:colOff>
      <xdr:row>90</xdr:row>
      <xdr:rowOff>79708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1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106880</xdr:rowOff>
    </xdr:from>
    <xdr:to>
      <xdr:col>24</xdr:col>
      <xdr:colOff>63500</xdr:colOff>
      <xdr:row>98</xdr:row>
      <xdr:rowOff>12632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94630"/>
          <a:ext cx="838200" cy="42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75136</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848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52259</xdr:rowOff>
    </xdr:from>
    <xdr:to>
      <xdr:col>24</xdr:col>
      <xdr:colOff>114300</xdr:colOff>
      <xdr:row>93</xdr:row>
      <xdr:rowOff>153859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59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12632</xdr:rowOff>
    </xdr:from>
    <xdr:to>
      <xdr:col>19</xdr:col>
      <xdr:colOff>177800</xdr:colOff>
      <xdr:row>98</xdr:row>
      <xdr:rowOff>84427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14732"/>
          <a:ext cx="889000" cy="7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87626</xdr:rowOff>
    </xdr:from>
    <xdr:to>
      <xdr:col>20</xdr:col>
      <xdr:colOff>38100</xdr:colOff>
      <xdr:row>96</xdr:row>
      <xdr:rowOff>17776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7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34303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5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84427</xdr:rowOff>
    </xdr:from>
    <xdr:to>
      <xdr:col>15</xdr:col>
      <xdr:colOff>50800</xdr:colOff>
      <xdr:row>98</xdr:row>
      <xdr:rowOff>111565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86527"/>
          <a:ext cx="8890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74874</xdr:rowOff>
    </xdr:from>
    <xdr:to>
      <xdr:col>15</xdr:col>
      <xdr:colOff>101600</xdr:colOff>
      <xdr:row>96</xdr:row>
      <xdr:rowOff>5024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21551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1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82322</xdr:rowOff>
    </xdr:from>
    <xdr:to>
      <xdr:col>10</xdr:col>
      <xdr:colOff>114300</xdr:colOff>
      <xdr:row>98</xdr:row>
      <xdr:rowOff>111565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884422"/>
          <a:ext cx="889000" cy="2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156483</xdr:rowOff>
    </xdr:from>
    <xdr:to>
      <xdr:col>10</xdr:col>
      <xdr:colOff>165100</xdr:colOff>
      <xdr:row>96</xdr:row>
      <xdr:rowOff>86633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103160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10424</xdr:rowOff>
    </xdr:from>
    <xdr:to>
      <xdr:col>6</xdr:col>
      <xdr:colOff>38100</xdr:colOff>
      <xdr:row>96</xdr:row>
      <xdr:rowOff>112024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128551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56080</xdr:rowOff>
    </xdr:from>
    <xdr:to>
      <xdr:col>24</xdr:col>
      <xdr:colOff>114300</xdr:colOff>
      <xdr:row>95</xdr:row>
      <xdr:rowOff>157680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34507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2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133282</xdr:rowOff>
    </xdr:from>
    <xdr:to>
      <xdr:col>20</xdr:col>
      <xdr:colOff>38100</xdr:colOff>
      <xdr:row>98</xdr:row>
      <xdr:rowOff>63432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6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54559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5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33627</xdr:rowOff>
    </xdr:from>
    <xdr:to>
      <xdr:col>15</xdr:col>
      <xdr:colOff>101600</xdr:colOff>
      <xdr:row>98</xdr:row>
      <xdr:rowOff>135227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3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126354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2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60765</xdr:rowOff>
    </xdr:from>
    <xdr:to>
      <xdr:col>10</xdr:col>
      <xdr:colOff>165100</xdr:colOff>
      <xdr:row>98</xdr:row>
      <xdr:rowOff>162365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153492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31522</xdr:rowOff>
    </xdr:from>
    <xdr:to>
      <xdr:col>6</xdr:col>
      <xdr:colOff>38100</xdr:colOff>
      <xdr:row>98</xdr:row>
      <xdr:rowOff>133122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124249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145347</xdr:rowOff>
    </xdr:from>
    <xdr:to>
      <xdr:col>54</xdr:col>
      <xdr:colOff>189865</xdr:colOff>
      <xdr:row>37</xdr:row>
      <xdr:rowOff>125245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803197"/>
          <a:ext cx="1270" cy="66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129072</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47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125245</xdr:rowOff>
    </xdr:from>
    <xdr:to>
      <xdr:col>55</xdr:col>
      <xdr:colOff>88900</xdr:colOff>
      <xdr:row>37</xdr:row>
      <xdr:rowOff>125245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46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92024</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57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145347</xdr:rowOff>
    </xdr:from>
    <xdr:to>
      <xdr:col>55</xdr:col>
      <xdr:colOff>88900</xdr:colOff>
      <xdr:row>33</xdr:row>
      <xdr:rowOff>145347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80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141826</xdr:rowOff>
    </xdr:from>
    <xdr:to>
      <xdr:col>55</xdr:col>
      <xdr:colOff>0</xdr:colOff>
      <xdr:row>37</xdr:row>
      <xdr:rowOff>65862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628226"/>
          <a:ext cx="838200" cy="78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64304</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6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41427</xdr:rowOff>
    </xdr:from>
    <xdr:to>
      <xdr:col>55</xdr:col>
      <xdr:colOff>50800</xdr:colOff>
      <xdr:row>36</xdr:row>
      <xdr:rowOff>143027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141826</xdr:rowOff>
    </xdr:from>
    <xdr:to>
      <xdr:col>50</xdr:col>
      <xdr:colOff>114300</xdr:colOff>
      <xdr:row>37</xdr:row>
      <xdr:rowOff>100724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628226"/>
          <a:ext cx="889000" cy="81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94386</xdr:rowOff>
    </xdr:from>
    <xdr:to>
      <xdr:col>50</xdr:col>
      <xdr:colOff>165100</xdr:colOff>
      <xdr:row>32</xdr:row>
      <xdr:rowOff>24536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4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41063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18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100724</xdr:rowOff>
    </xdr:from>
    <xdr:to>
      <xdr:col>45</xdr:col>
      <xdr:colOff>177800</xdr:colOff>
      <xdr:row>38</xdr:row>
      <xdr:rowOff>90078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444374"/>
          <a:ext cx="889000" cy="16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135077</xdr:rowOff>
    </xdr:from>
    <xdr:to>
      <xdr:col>46</xdr:col>
      <xdr:colOff>38100</xdr:colOff>
      <xdr:row>37</xdr:row>
      <xdr:rowOff>65227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3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81754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0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76294</xdr:rowOff>
    </xdr:from>
    <xdr:to>
      <xdr:col>41</xdr:col>
      <xdr:colOff>50800</xdr:colOff>
      <xdr:row>38</xdr:row>
      <xdr:rowOff>90078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591394"/>
          <a:ext cx="8890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116561</xdr:rowOff>
    </xdr:from>
    <xdr:to>
      <xdr:col>41</xdr:col>
      <xdr:colOff>101600</xdr:colOff>
      <xdr:row>37</xdr:row>
      <xdr:rowOff>46711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8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63238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06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141615</xdr:rowOff>
    </xdr:from>
    <xdr:to>
      <xdr:col>36</xdr:col>
      <xdr:colOff>165100</xdr:colOff>
      <xdr:row>37</xdr:row>
      <xdr:rowOff>71765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88292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08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15062</xdr:rowOff>
    </xdr:from>
    <xdr:to>
      <xdr:col>55</xdr:col>
      <xdr:colOff>50800</xdr:colOff>
      <xdr:row>37</xdr:row>
      <xdr:rowOff>116662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101439</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7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91026</xdr:rowOff>
    </xdr:from>
    <xdr:to>
      <xdr:col>50</xdr:col>
      <xdr:colOff>165100</xdr:colOff>
      <xdr:row>33</xdr:row>
      <xdr:rowOff>21176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57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12303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67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49924</xdr:rowOff>
    </xdr:from>
    <xdr:to>
      <xdr:col>46</xdr:col>
      <xdr:colOff>38100</xdr:colOff>
      <xdr:row>37</xdr:row>
      <xdr:rowOff>151524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9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142651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48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39278</xdr:rowOff>
    </xdr:from>
    <xdr:to>
      <xdr:col>41</xdr:col>
      <xdr:colOff>101600</xdr:colOff>
      <xdr:row>38</xdr:row>
      <xdr:rowOff>140878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5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132005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4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25494</xdr:rowOff>
    </xdr:from>
    <xdr:to>
      <xdr:col>36</xdr:col>
      <xdr:colOff>165100</xdr:colOff>
      <xdr:row>38</xdr:row>
      <xdr:rowOff>127094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4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118221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3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5997</xdr:rowOff>
    </xdr:from>
    <xdr:to>
      <xdr:col>54</xdr:col>
      <xdr:colOff>189865</xdr:colOff>
      <xdr:row>57</xdr:row>
      <xdr:rowOff>136289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921397"/>
          <a:ext cx="1270" cy="98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140116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136289</xdr:rowOff>
    </xdr:from>
    <xdr:to>
      <xdr:col>55</xdr:col>
      <xdr:colOff>88900</xdr:colOff>
      <xdr:row>57</xdr:row>
      <xdr:rowOff>136289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08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124124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9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5997</xdr:rowOff>
    </xdr:from>
    <xdr:to>
      <xdr:col>55</xdr:col>
      <xdr:colOff>88900</xdr:colOff>
      <xdr:row>52</xdr:row>
      <xdr:rowOff>5997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92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10541</xdr:rowOff>
    </xdr:from>
    <xdr:to>
      <xdr:col>55</xdr:col>
      <xdr:colOff>0</xdr:colOff>
      <xdr:row>57</xdr:row>
      <xdr:rowOff>18721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611741"/>
          <a:ext cx="838200" cy="17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130595</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3888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107718</xdr:rowOff>
    </xdr:from>
    <xdr:to>
      <xdr:col>55</xdr:col>
      <xdr:colOff>50800</xdr:colOff>
      <xdr:row>56</xdr:row>
      <xdr:rowOff>37868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3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18721</xdr:rowOff>
    </xdr:from>
    <xdr:to>
      <xdr:col>50</xdr:col>
      <xdr:colOff>114300</xdr:colOff>
      <xdr:row>57</xdr:row>
      <xdr:rowOff>41553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91371"/>
          <a:ext cx="889000" cy="2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29839</xdr:rowOff>
    </xdr:from>
    <xdr:to>
      <xdr:col>50</xdr:col>
      <xdr:colOff>165100</xdr:colOff>
      <xdr:row>55</xdr:row>
      <xdr:rowOff>131439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4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147966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23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41553</xdr:rowOff>
    </xdr:from>
    <xdr:to>
      <xdr:col>45</xdr:col>
      <xdr:colOff>177800</xdr:colOff>
      <xdr:row>57</xdr:row>
      <xdr:rowOff>43249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14203"/>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85027</xdr:rowOff>
    </xdr:from>
    <xdr:to>
      <xdr:col>46</xdr:col>
      <xdr:colOff>38100</xdr:colOff>
      <xdr:row>56</xdr:row>
      <xdr:rowOff>15177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1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31704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6664</xdr:rowOff>
    </xdr:from>
    <xdr:to>
      <xdr:col>41</xdr:col>
      <xdr:colOff>50800</xdr:colOff>
      <xdr:row>57</xdr:row>
      <xdr:rowOff>43249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607864"/>
          <a:ext cx="889000" cy="20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152876</xdr:rowOff>
    </xdr:from>
    <xdr:to>
      <xdr:col>41</xdr:col>
      <xdr:colOff>101600</xdr:colOff>
      <xdr:row>56</xdr:row>
      <xdr:rowOff>83026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99553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118595</xdr:rowOff>
    </xdr:from>
    <xdr:to>
      <xdr:col>36</xdr:col>
      <xdr:colOff>165100</xdr:colOff>
      <xdr:row>56</xdr:row>
      <xdr:rowOff>48745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4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65272</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32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131191</xdr:rowOff>
    </xdr:from>
    <xdr:to>
      <xdr:col>55</xdr:col>
      <xdr:colOff>50800</xdr:colOff>
      <xdr:row>56</xdr:row>
      <xdr:rowOff>61341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5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109618</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3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139371</xdr:rowOff>
    </xdr:from>
    <xdr:to>
      <xdr:col>50</xdr:col>
      <xdr:colOff>165100</xdr:colOff>
      <xdr:row>57</xdr:row>
      <xdr:rowOff>69521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4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60648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83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162203</xdr:rowOff>
    </xdr:from>
    <xdr:to>
      <xdr:col>46</xdr:col>
      <xdr:colOff>38100</xdr:colOff>
      <xdr:row>57</xdr:row>
      <xdr:rowOff>92353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6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83480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5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163899</xdr:rowOff>
    </xdr:from>
    <xdr:to>
      <xdr:col>41</xdr:col>
      <xdr:colOff>101600</xdr:colOff>
      <xdr:row>57</xdr:row>
      <xdr:rowOff>94049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85176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5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127314</xdr:rowOff>
    </xdr:from>
    <xdr:to>
      <xdr:col>36</xdr:col>
      <xdr:colOff>165100</xdr:colOff>
      <xdr:row>56</xdr:row>
      <xdr:rowOff>57464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5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48591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64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48130</xdr:rowOff>
    </xdr:from>
    <xdr:to>
      <xdr:col>54</xdr:col>
      <xdr:colOff>189865</xdr:colOff>
      <xdr:row>79</xdr:row>
      <xdr:rowOff>89049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49630"/>
          <a:ext cx="1270" cy="158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92876</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3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89049</xdr:rowOff>
    </xdr:from>
    <xdr:to>
      <xdr:col>55</xdr:col>
      <xdr:colOff>88900</xdr:colOff>
      <xdr:row>79</xdr:row>
      <xdr:rowOff>89049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33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166257</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2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48130</xdr:rowOff>
    </xdr:from>
    <xdr:to>
      <xdr:col>55</xdr:col>
      <xdr:colOff>88900</xdr:colOff>
      <xdr:row>70</xdr:row>
      <xdr:rowOff>48130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49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149301</xdr:rowOff>
    </xdr:from>
    <xdr:to>
      <xdr:col>55</xdr:col>
      <xdr:colOff>0</xdr:colOff>
      <xdr:row>75</xdr:row>
      <xdr:rowOff>103124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665151"/>
          <a:ext cx="838200" cy="29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132478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991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154051</xdr:rowOff>
    </xdr:from>
    <xdr:to>
      <xdr:col>55</xdr:col>
      <xdr:colOff>50800</xdr:colOff>
      <xdr:row>76</xdr:row>
      <xdr:rowOff>84201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01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103124</xdr:rowOff>
    </xdr:from>
    <xdr:to>
      <xdr:col>50</xdr:col>
      <xdr:colOff>114300</xdr:colOff>
      <xdr:row>77</xdr:row>
      <xdr:rowOff>75071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961874"/>
          <a:ext cx="889000" cy="3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92133</xdr:rowOff>
    </xdr:from>
    <xdr:to>
      <xdr:col>50</xdr:col>
      <xdr:colOff>165100</xdr:colOff>
      <xdr:row>74</xdr:row>
      <xdr:rowOff>22283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60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38810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38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113737</xdr:rowOff>
    </xdr:from>
    <xdr:to>
      <xdr:col>45</xdr:col>
      <xdr:colOff>177800</xdr:colOff>
      <xdr:row>77</xdr:row>
      <xdr:rowOff>75071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143937"/>
          <a:ext cx="889000" cy="13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112805</xdr:rowOff>
    </xdr:from>
    <xdr:to>
      <xdr:col>46</xdr:col>
      <xdr:colOff>38100</xdr:colOff>
      <xdr:row>74</xdr:row>
      <xdr:rowOff>42955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26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59482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4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122686</xdr:rowOff>
    </xdr:from>
    <xdr:to>
      <xdr:col>41</xdr:col>
      <xdr:colOff>50800</xdr:colOff>
      <xdr:row>76</xdr:row>
      <xdr:rowOff>113737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2638536"/>
          <a:ext cx="889000" cy="50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131028</xdr:rowOff>
    </xdr:from>
    <xdr:to>
      <xdr:col>41</xdr:col>
      <xdr:colOff>101600</xdr:colOff>
      <xdr:row>76</xdr:row>
      <xdr:rowOff>61178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98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77705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76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164567</xdr:rowOff>
    </xdr:from>
    <xdr:to>
      <xdr:col>36</xdr:col>
      <xdr:colOff>165100</xdr:colOff>
      <xdr:row>76</xdr:row>
      <xdr:rowOff>94717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0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85844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98501</xdr:rowOff>
    </xdr:from>
    <xdr:to>
      <xdr:col>55</xdr:col>
      <xdr:colOff>50800</xdr:colOff>
      <xdr:row>74</xdr:row>
      <xdr:rowOff>28651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61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121378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46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52324</xdr:rowOff>
    </xdr:from>
    <xdr:to>
      <xdr:col>50</xdr:col>
      <xdr:colOff>165100</xdr:colOff>
      <xdr:row>75</xdr:row>
      <xdr:rowOff>153924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9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145051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0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24271</xdr:rowOff>
    </xdr:from>
    <xdr:to>
      <xdr:col>46</xdr:col>
      <xdr:colOff>38100</xdr:colOff>
      <xdr:row>77</xdr:row>
      <xdr:rowOff>125871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116998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31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62937</xdr:rowOff>
    </xdr:from>
    <xdr:to>
      <xdr:col>41</xdr:col>
      <xdr:colOff>101600</xdr:colOff>
      <xdr:row>76</xdr:row>
      <xdr:rowOff>164537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0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155664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18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71886</xdr:rowOff>
    </xdr:from>
    <xdr:to>
      <xdr:col>36</xdr:col>
      <xdr:colOff>165100</xdr:colOff>
      <xdr:row>74</xdr:row>
      <xdr:rowOff>2036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5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18563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36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39911</xdr:rowOff>
    </xdr:from>
    <xdr:to>
      <xdr:col>54</xdr:col>
      <xdr:colOff>189865</xdr:colOff>
      <xdr:row>99</xdr:row>
      <xdr:rowOff>126288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41861"/>
          <a:ext cx="1270" cy="1457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130115</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10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126288</xdr:rowOff>
    </xdr:from>
    <xdr:to>
      <xdr:col>55</xdr:col>
      <xdr:colOff>88900</xdr:colOff>
      <xdr:row>99</xdr:row>
      <xdr:rowOff>126288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9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158038</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1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39911</xdr:rowOff>
    </xdr:from>
    <xdr:to>
      <xdr:col>55</xdr:col>
      <xdr:colOff>88900</xdr:colOff>
      <xdr:row>91</xdr:row>
      <xdr:rowOff>39911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4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140974</xdr:rowOff>
    </xdr:from>
    <xdr:to>
      <xdr:col>55</xdr:col>
      <xdr:colOff>0</xdr:colOff>
      <xdr:row>99</xdr:row>
      <xdr:rowOff>38996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771624"/>
          <a:ext cx="838200" cy="24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9310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6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157883</xdr:rowOff>
    </xdr:from>
    <xdr:to>
      <xdr:col>55</xdr:col>
      <xdr:colOff>50800</xdr:colOff>
      <xdr:row>97</xdr:row>
      <xdr:rowOff>88033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61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139188</xdr:rowOff>
    </xdr:from>
    <xdr:to>
      <xdr:col>50</xdr:col>
      <xdr:colOff>114300</xdr:colOff>
      <xdr:row>99</xdr:row>
      <xdr:rowOff>38996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941288"/>
          <a:ext cx="889000" cy="7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4471</xdr:rowOff>
    </xdr:from>
    <xdr:to>
      <xdr:col>50</xdr:col>
      <xdr:colOff>165100</xdr:colOff>
      <xdr:row>97</xdr:row>
      <xdr:rowOff>106071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63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122598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41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139188</xdr:rowOff>
    </xdr:from>
    <xdr:to>
      <xdr:col>45</xdr:col>
      <xdr:colOff>177800</xdr:colOff>
      <xdr:row>99</xdr:row>
      <xdr:rowOff>61378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941288"/>
          <a:ext cx="889000" cy="9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116224</xdr:rowOff>
    </xdr:from>
    <xdr:to>
      <xdr:col>46</xdr:col>
      <xdr:colOff>38100</xdr:colOff>
      <xdr:row>98</xdr:row>
      <xdr:rowOff>46374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74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62901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2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63054</xdr:rowOff>
    </xdr:from>
    <xdr:to>
      <xdr:col>41</xdr:col>
      <xdr:colOff>50800</xdr:colOff>
      <xdr:row>99</xdr:row>
      <xdr:rowOff>61378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693704"/>
          <a:ext cx="889000" cy="3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113328</xdr:rowOff>
    </xdr:from>
    <xdr:to>
      <xdr:col>41</xdr:col>
      <xdr:colOff>101600</xdr:colOff>
      <xdr:row>98</xdr:row>
      <xdr:rowOff>43478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74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60005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1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98588</xdr:rowOff>
    </xdr:from>
    <xdr:to>
      <xdr:col>36</xdr:col>
      <xdr:colOff>165100</xdr:colOff>
      <xdr:row>98</xdr:row>
      <xdr:rowOff>28738</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72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19865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90174</xdr:rowOff>
    </xdr:from>
    <xdr:to>
      <xdr:col>55</xdr:col>
      <xdr:colOff>50800</xdr:colOff>
      <xdr:row>98</xdr:row>
      <xdr:rowOff>20324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2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68601</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159646</xdr:rowOff>
    </xdr:from>
    <xdr:to>
      <xdr:col>50</xdr:col>
      <xdr:colOff>165100</xdr:colOff>
      <xdr:row>99</xdr:row>
      <xdr:rowOff>89796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96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80923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705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88388</xdr:rowOff>
    </xdr:from>
    <xdr:to>
      <xdr:col>46</xdr:col>
      <xdr:colOff>38100</xdr:colOff>
      <xdr:row>99</xdr:row>
      <xdr:rowOff>18538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8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9665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9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10578</xdr:rowOff>
    </xdr:from>
    <xdr:to>
      <xdr:col>41</xdr:col>
      <xdr:colOff>101600</xdr:colOff>
      <xdr:row>99</xdr:row>
      <xdr:rowOff>112178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9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103305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707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12254</xdr:rowOff>
    </xdr:from>
    <xdr:to>
      <xdr:col>36</xdr:col>
      <xdr:colOff>165100</xdr:colOff>
      <xdr:row>97</xdr:row>
      <xdr:rowOff>113854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4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130381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41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126761</xdr:rowOff>
    </xdr:from>
    <xdr:to>
      <xdr:col>85</xdr:col>
      <xdr:colOff>126364</xdr:colOff>
      <xdr:row>38</xdr:row>
      <xdr:rowOff>138054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41711"/>
          <a:ext cx="1269" cy="121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141881</xdr:rowOff>
    </xdr:from>
    <xdr:ext cx="313932"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6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138054</xdr:rowOff>
    </xdr:from>
    <xdr:to>
      <xdr:col>86</xdr:col>
      <xdr:colOff>25400</xdr:colOff>
      <xdr:row>38</xdr:row>
      <xdr:rowOff>138054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73438</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21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126761</xdr:rowOff>
    </xdr:from>
    <xdr:to>
      <xdr:col>86</xdr:col>
      <xdr:colOff>25400</xdr:colOff>
      <xdr:row>31</xdr:row>
      <xdr:rowOff>126761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4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17170</xdr:rowOff>
    </xdr:from>
    <xdr:to>
      <xdr:col>85</xdr:col>
      <xdr:colOff>127000</xdr:colOff>
      <xdr:row>38</xdr:row>
      <xdr:rowOff>66548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360820"/>
          <a:ext cx="838200" cy="2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7627</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17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156200</xdr:rowOff>
    </xdr:from>
    <xdr:to>
      <xdr:col>85</xdr:col>
      <xdr:colOff>177800</xdr:colOff>
      <xdr:row>37</xdr:row>
      <xdr:rowOff>86350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32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98461</xdr:rowOff>
    </xdr:from>
    <xdr:to>
      <xdr:col>81</xdr:col>
      <xdr:colOff>50800</xdr:colOff>
      <xdr:row>37</xdr:row>
      <xdr:rowOff>17170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099211"/>
          <a:ext cx="889000" cy="26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98547</xdr:rowOff>
    </xdr:from>
    <xdr:to>
      <xdr:col>81</xdr:col>
      <xdr:colOff>101600</xdr:colOff>
      <xdr:row>37</xdr:row>
      <xdr:rowOff>28697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45224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04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8575</xdr:rowOff>
    </xdr:from>
    <xdr:to>
      <xdr:col>76</xdr:col>
      <xdr:colOff>114300</xdr:colOff>
      <xdr:row>35</xdr:row>
      <xdr:rowOff>98461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009325"/>
          <a:ext cx="889000" cy="8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6558</xdr:rowOff>
    </xdr:from>
    <xdr:to>
      <xdr:col>76</xdr:col>
      <xdr:colOff>165100</xdr:colOff>
      <xdr:row>35</xdr:row>
      <xdr:rowOff>108158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0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124685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57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8575</xdr:rowOff>
    </xdr:from>
    <xdr:to>
      <xdr:col>71</xdr:col>
      <xdr:colOff>177800</xdr:colOff>
      <xdr:row>37</xdr:row>
      <xdr:rowOff>51826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009325"/>
          <a:ext cx="889000" cy="38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155606</xdr:rowOff>
    </xdr:from>
    <xdr:to>
      <xdr:col>72</xdr:col>
      <xdr:colOff>38100</xdr:colOff>
      <xdr:row>35</xdr:row>
      <xdr:rowOff>85756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59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76883</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07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84145</xdr:rowOff>
    </xdr:from>
    <xdr:to>
      <xdr:col>67</xdr:col>
      <xdr:colOff>101600</xdr:colOff>
      <xdr:row>37</xdr:row>
      <xdr:rowOff>14295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2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30822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0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15748</xdr:rowOff>
    </xdr:from>
    <xdr:to>
      <xdr:col>85</xdr:col>
      <xdr:colOff>177800</xdr:colOff>
      <xdr:row>38</xdr:row>
      <xdr:rowOff>117348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102125</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4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137820</xdr:rowOff>
    </xdr:from>
    <xdr:to>
      <xdr:col>81</xdr:col>
      <xdr:colOff>101600</xdr:colOff>
      <xdr:row>37</xdr:row>
      <xdr:rowOff>67970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3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59097</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47661</xdr:rowOff>
    </xdr:from>
    <xdr:to>
      <xdr:col>76</xdr:col>
      <xdr:colOff>165100</xdr:colOff>
      <xdr:row>35</xdr:row>
      <xdr:rowOff>149261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0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140388</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14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129225</xdr:rowOff>
    </xdr:from>
    <xdr:to>
      <xdr:col>72</xdr:col>
      <xdr:colOff>38100</xdr:colOff>
      <xdr:row>35</xdr:row>
      <xdr:rowOff>59375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595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75902</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57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1026</xdr:rowOff>
    </xdr:from>
    <xdr:to>
      <xdr:col>67</xdr:col>
      <xdr:colOff>101600</xdr:colOff>
      <xdr:row>37</xdr:row>
      <xdr:rowOff>102626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34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93753</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43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74943</xdr:rowOff>
    </xdr:from>
    <xdr:to>
      <xdr:col>85</xdr:col>
      <xdr:colOff>126364</xdr:colOff>
      <xdr:row>78</xdr:row>
      <xdr:rowOff>116853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76443"/>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120680</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9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116853</xdr:rowOff>
    </xdr:from>
    <xdr:to>
      <xdr:col>86</xdr:col>
      <xdr:colOff>25400</xdr:colOff>
      <xdr:row>78</xdr:row>
      <xdr:rowOff>116853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8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21620</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5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74943</xdr:rowOff>
    </xdr:from>
    <xdr:to>
      <xdr:col>86</xdr:col>
      <xdr:colOff>25400</xdr:colOff>
      <xdr:row>70</xdr:row>
      <xdr:rowOff>74943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7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95415</xdr:rowOff>
    </xdr:from>
    <xdr:to>
      <xdr:col>85</xdr:col>
      <xdr:colOff>127000</xdr:colOff>
      <xdr:row>74</xdr:row>
      <xdr:rowOff>153060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782715"/>
          <a:ext cx="838200" cy="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15536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74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37109</xdr:rowOff>
    </xdr:from>
    <xdr:to>
      <xdr:col>85</xdr:col>
      <xdr:colOff>177800</xdr:colOff>
      <xdr:row>75</xdr:row>
      <xdr:rowOff>138709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90856</xdr:rowOff>
    </xdr:from>
    <xdr:to>
      <xdr:col>81</xdr:col>
      <xdr:colOff>50800</xdr:colOff>
      <xdr:row>74</xdr:row>
      <xdr:rowOff>153060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2435256"/>
          <a:ext cx="889000" cy="4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74511</xdr:rowOff>
    </xdr:from>
    <xdr:to>
      <xdr:col>81</xdr:col>
      <xdr:colOff>101600</xdr:colOff>
      <xdr:row>76</xdr:row>
      <xdr:rowOff>4660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167237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90856</xdr:rowOff>
    </xdr:from>
    <xdr:to>
      <xdr:col>76</xdr:col>
      <xdr:colOff>114300</xdr:colOff>
      <xdr:row>74</xdr:row>
      <xdr:rowOff>147524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435256"/>
          <a:ext cx="889000" cy="39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110731</xdr:rowOff>
    </xdr:from>
    <xdr:to>
      <xdr:col>76</xdr:col>
      <xdr:colOff>165100</xdr:colOff>
      <xdr:row>76</xdr:row>
      <xdr:rowOff>40881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32008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0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79680</xdr:rowOff>
    </xdr:from>
    <xdr:to>
      <xdr:col>71</xdr:col>
      <xdr:colOff>177800</xdr:colOff>
      <xdr:row>74</xdr:row>
      <xdr:rowOff>147524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766980"/>
          <a:ext cx="889000" cy="6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135293</xdr:rowOff>
    </xdr:from>
    <xdr:to>
      <xdr:col>72</xdr:col>
      <xdr:colOff>38100</xdr:colOff>
      <xdr:row>76</xdr:row>
      <xdr:rowOff>65444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56570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0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99137</xdr:rowOff>
    </xdr:from>
    <xdr:to>
      <xdr:col>67</xdr:col>
      <xdr:colOff>101600</xdr:colOff>
      <xdr:row>76</xdr:row>
      <xdr:rowOff>29287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20414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0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44615</xdr:rowOff>
    </xdr:from>
    <xdr:to>
      <xdr:col>85</xdr:col>
      <xdr:colOff>177800</xdr:colOff>
      <xdr:row>74</xdr:row>
      <xdr:rowOff>146215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7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67492</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5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102260</xdr:rowOff>
    </xdr:from>
    <xdr:to>
      <xdr:col>81</xdr:col>
      <xdr:colOff>101600</xdr:colOff>
      <xdr:row>75</xdr:row>
      <xdr:rowOff>32410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78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48937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56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40056</xdr:rowOff>
    </xdr:from>
    <xdr:to>
      <xdr:col>76</xdr:col>
      <xdr:colOff>165100</xdr:colOff>
      <xdr:row>72</xdr:row>
      <xdr:rowOff>141656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3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158183</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292795" y="1215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96724</xdr:rowOff>
    </xdr:from>
    <xdr:to>
      <xdr:col>72</xdr:col>
      <xdr:colOff>38100</xdr:colOff>
      <xdr:row>75</xdr:row>
      <xdr:rowOff>26874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78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43401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55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28880</xdr:rowOff>
    </xdr:from>
    <xdr:to>
      <xdr:col>67</xdr:col>
      <xdr:colOff>101600</xdr:colOff>
      <xdr:row>74</xdr:row>
      <xdr:rowOff>130480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7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147007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49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85255</xdr:rowOff>
    </xdr:from>
    <xdr:to>
      <xdr:col>85</xdr:col>
      <xdr:colOff>126364</xdr:colOff>
      <xdr:row>98</xdr:row>
      <xdr:rowOff>102377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15755"/>
          <a:ext cx="1269" cy="13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106204</xdr:rowOff>
    </xdr:from>
    <xdr:ext cx="534377"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102377</xdr:rowOff>
    </xdr:from>
    <xdr:to>
      <xdr:col>86</xdr:col>
      <xdr:colOff>25400</xdr:colOff>
      <xdr:row>98</xdr:row>
      <xdr:rowOff>102377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0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31932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9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85255</xdr:rowOff>
    </xdr:from>
    <xdr:to>
      <xdr:col>86</xdr:col>
      <xdr:colOff>25400</xdr:colOff>
      <xdr:row>90</xdr:row>
      <xdr:rowOff>85255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1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67013</xdr:rowOff>
    </xdr:from>
    <xdr:to>
      <xdr:col>85</xdr:col>
      <xdr:colOff>127000</xdr:colOff>
      <xdr:row>97</xdr:row>
      <xdr:rowOff>128857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526213"/>
          <a:ext cx="838200" cy="2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169003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285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146126</xdr:rowOff>
    </xdr:from>
    <xdr:to>
      <xdr:col>85</xdr:col>
      <xdr:colOff>177800</xdr:colOff>
      <xdr:row>96</xdr:row>
      <xdr:rowOff>76276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4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128857</xdr:rowOff>
    </xdr:from>
    <xdr:to>
      <xdr:col>81</xdr:col>
      <xdr:colOff>50800</xdr:colOff>
      <xdr:row>98</xdr:row>
      <xdr:rowOff>48313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59507"/>
          <a:ext cx="889000" cy="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11770</xdr:rowOff>
    </xdr:from>
    <xdr:to>
      <xdr:col>81</xdr:col>
      <xdr:colOff>101600</xdr:colOff>
      <xdr:row>97</xdr:row>
      <xdr:rowOff>113370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129897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1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48313</xdr:rowOff>
    </xdr:from>
    <xdr:to>
      <xdr:col>76</xdr:col>
      <xdr:colOff>114300</xdr:colOff>
      <xdr:row>98</xdr:row>
      <xdr:rowOff>52398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50413"/>
          <a:ext cx="889000" cy="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75261</xdr:rowOff>
    </xdr:from>
    <xdr:to>
      <xdr:col>76</xdr:col>
      <xdr:colOff>165100</xdr:colOff>
      <xdr:row>98</xdr:row>
      <xdr:rowOff>5411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21938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52398</xdr:rowOff>
    </xdr:from>
    <xdr:to>
      <xdr:col>71</xdr:col>
      <xdr:colOff>177800</xdr:colOff>
      <xdr:row>98</xdr:row>
      <xdr:rowOff>83251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54498"/>
          <a:ext cx="889000" cy="3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3442</xdr:rowOff>
    </xdr:from>
    <xdr:to>
      <xdr:col>72</xdr:col>
      <xdr:colOff>38100</xdr:colOff>
      <xdr:row>97</xdr:row>
      <xdr:rowOff>105042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121569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4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84336</xdr:rowOff>
    </xdr:from>
    <xdr:to>
      <xdr:col>67</xdr:col>
      <xdr:colOff>101600</xdr:colOff>
      <xdr:row>98</xdr:row>
      <xdr:rowOff>14486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31013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4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16213</xdr:rowOff>
    </xdr:from>
    <xdr:to>
      <xdr:col>85</xdr:col>
      <xdr:colOff>177800</xdr:colOff>
      <xdr:row>96</xdr:row>
      <xdr:rowOff>117813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4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166090</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4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78057</xdr:rowOff>
    </xdr:from>
    <xdr:to>
      <xdr:col>81</xdr:col>
      <xdr:colOff>101600</xdr:colOff>
      <xdr:row>98</xdr:row>
      <xdr:rowOff>8207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0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170784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0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168963</xdr:rowOff>
    </xdr:from>
    <xdr:to>
      <xdr:col>76</xdr:col>
      <xdr:colOff>165100</xdr:colOff>
      <xdr:row>98</xdr:row>
      <xdr:rowOff>99113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9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90240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8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1598</xdr:rowOff>
    </xdr:from>
    <xdr:to>
      <xdr:col>72</xdr:col>
      <xdr:colOff>38100</xdr:colOff>
      <xdr:row>98</xdr:row>
      <xdr:rowOff>103198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0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94325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89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32451</xdr:rowOff>
    </xdr:from>
    <xdr:to>
      <xdr:col>67</xdr:col>
      <xdr:colOff>101600</xdr:colOff>
      <xdr:row>98</xdr:row>
      <xdr:rowOff>134051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125178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2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68681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12181"/>
          <a:ext cx="1269" cy="1518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8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68681</xdr:rowOff>
    </xdr:from>
    <xdr:to>
      <xdr:col>116</xdr:col>
      <xdr:colOff>152400</xdr:colOff>
      <xdr:row>30</xdr:row>
      <xdr:rowOff>68681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1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71120</xdr:rowOff>
    </xdr:from>
    <xdr:to>
      <xdr:col>116</xdr:col>
      <xdr:colOff>63500</xdr:colOff>
      <xdr:row>38</xdr:row>
      <xdr:rowOff>87350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586220"/>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152773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153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129896</xdr:rowOff>
    </xdr:from>
    <xdr:to>
      <xdr:col>116</xdr:col>
      <xdr:colOff>114300</xdr:colOff>
      <xdr:row>37</xdr:row>
      <xdr:rowOff>60046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3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87350</xdr:rowOff>
    </xdr:from>
    <xdr:to>
      <xdr:col>111</xdr:col>
      <xdr:colOff>177800</xdr:colOff>
      <xdr:row>38</xdr:row>
      <xdr:rowOff>99695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02450"/>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168377</xdr:rowOff>
    </xdr:from>
    <xdr:to>
      <xdr:col>112</xdr:col>
      <xdr:colOff>38100</xdr:colOff>
      <xdr:row>37</xdr:row>
      <xdr:rowOff>98527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115054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11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99695</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61479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157404</xdr:rowOff>
    </xdr:from>
    <xdr:to>
      <xdr:col>107</xdr:col>
      <xdr:colOff>101600</xdr:colOff>
      <xdr:row>37</xdr:row>
      <xdr:rowOff>87554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104081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71679</xdr:rowOff>
    </xdr:from>
    <xdr:to>
      <xdr:col>102</xdr:col>
      <xdr:colOff>165100</xdr:colOff>
      <xdr:row>38</xdr:row>
      <xdr:rowOff>1829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18356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113741</xdr:rowOff>
    </xdr:from>
    <xdr:to>
      <xdr:col>98</xdr:col>
      <xdr:colOff>38100</xdr:colOff>
      <xdr:row>38</xdr:row>
      <xdr:rowOff>43891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60418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20320</xdr:rowOff>
    </xdr:from>
    <xdr:to>
      <xdr:col>116</xdr:col>
      <xdr:colOff>114300</xdr:colOff>
      <xdr:row>38</xdr:row>
      <xdr:rowOff>121920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170197</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36550</xdr:rowOff>
    </xdr:from>
    <xdr:to>
      <xdr:col>112</xdr:col>
      <xdr:colOff>38100</xdr:colOff>
      <xdr:row>38</xdr:row>
      <xdr:rowOff>138150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129277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6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48895</xdr:rowOff>
    </xdr:from>
    <xdr:to>
      <xdr:col>107</xdr:col>
      <xdr:colOff>101600</xdr:colOff>
      <xdr:row>38</xdr:row>
      <xdr:rowOff>150495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141622</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6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43002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86952"/>
          <a:ext cx="1269" cy="1373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161129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43002</xdr:rowOff>
    </xdr:from>
    <xdr:to>
      <xdr:col>116</xdr:col>
      <xdr:colOff>152400</xdr:colOff>
      <xdr:row>51</xdr:row>
      <xdr:rowOff>43002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86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54094</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655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31217</xdr:rowOff>
    </xdr:from>
    <xdr:to>
      <xdr:col>116</xdr:col>
      <xdr:colOff>114300</xdr:colOff>
      <xdr:row>57</xdr:row>
      <xdr:rowOff>132817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8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54839</xdr:rowOff>
    </xdr:from>
    <xdr:to>
      <xdr:col>112</xdr:col>
      <xdr:colOff>38100</xdr:colOff>
      <xdr:row>57</xdr:row>
      <xdr:rowOff>156439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93091</xdr:rowOff>
    </xdr:from>
    <xdr:to>
      <xdr:col>107</xdr:col>
      <xdr:colOff>101600</xdr:colOff>
      <xdr:row>58</xdr:row>
      <xdr:rowOff>23241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39768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141554</xdr:rowOff>
    </xdr:from>
    <xdr:to>
      <xdr:col>102</xdr:col>
      <xdr:colOff>165100</xdr:colOff>
      <xdr:row>58</xdr:row>
      <xdr:rowOff>71704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88231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84100</xdr:rowOff>
    </xdr:from>
    <xdr:to>
      <xdr:col>98</xdr:col>
      <xdr:colOff>38100</xdr:colOff>
      <xdr:row>58</xdr:row>
      <xdr:rowOff>14250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30777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14656</xdr:rowOff>
    </xdr:from>
    <xdr:to>
      <xdr:col>116</xdr:col>
      <xdr:colOff>62864</xdr:colOff>
      <xdr:row>77</xdr:row>
      <xdr:rowOff>169799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187606"/>
          <a:ext cx="1269" cy="1183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2176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37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169799</xdr:rowOff>
    </xdr:from>
    <xdr:to>
      <xdr:col>116</xdr:col>
      <xdr:colOff>152400</xdr:colOff>
      <xdr:row>77</xdr:row>
      <xdr:rowOff>169799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37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132783</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14656</xdr:rowOff>
    </xdr:from>
    <xdr:to>
      <xdr:col>116</xdr:col>
      <xdr:colOff>152400</xdr:colOff>
      <xdr:row>71</xdr:row>
      <xdr:rowOff>14656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18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25647</xdr:rowOff>
    </xdr:from>
    <xdr:to>
      <xdr:col>116</xdr:col>
      <xdr:colOff>63500</xdr:colOff>
      <xdr:row>74</xdr:row>
      <xdr:rowOff>73025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712947"/>
          <a:ext cx="838200" cy="4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118425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4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95548</xdr:rowOff>
    </xdr:from>
    <xdr:to>
      <xdr:col>116</xdr:col>
      <xdr:colOff>114300</xdr:colOff>
      <xdr:row>74</xdr:row>
      <xdr:rowOff>25698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25647</xdr:rowOff>
    </xdr:from>
    <xdr:to>
      <xdr:col>111</xdr:col>
      <xdr:colOff>177800</xdr:colOff>
      <xdr:row>74</xdr:row>
      <xdr:rowOff>102209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712947"/>
          <a:ext cx="889000" cy="7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148717</xdr:rowOff>
    </xdr:from>
    <xdr:to>
      <xdr:col>112</xdr:col>
      <xdr:colOff>38100</xdr:colOff>
      <xdr:row>74</xdr:row>
      <xdr:rowOff>78867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69994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37211</xdr:rowOff>
    </xdr:from>
    <xdr:to>
      <xdr:col>107</xdr:col>
      <xdr:colOff>50800</xdr:colOff>
      <xdr:row>74</xdr:row>
      <xdr:rowOff>102209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553061"/>
          <a:ext cx="889000" cy="23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84385</xdr:rowOff>
    </xdr:from>
    <xdr:to>
      <xdr:col>107</xdr:col>
      <xdr:colOff>101600</xdr:colOff>
      <xdr:row>74</xdr:row>
      <xdr:rowOff>14535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31062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16313</xdr:rowOff>
    </xdr:from>
    <xdr:to>
      <xdr:col>102</xdr:col>
      <xdr:colOff>114300</xdr:colOff>
      <xdr:row>73</xdr:row>
      <xdr:rowOff>37211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532163"/>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114408</xdr:rowOff>
    </xdr:from>
    <xdr:to>
      <xdr:col>102</xdr:col>
      <xdr:colOff>165100</xdr:colOff>
      <xdr:row>74</xdr:row>
      <xdr:rowOff>44558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35685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130486</xdr:rowOff>
    </xdr:from>
    <xdr:to>
      <xdr:col>98</xdr:col>
      <xdr:colOff>38100</xdr:colOff>
      <xdr:row>74</xdr:row>
      <xdr:rowOff>60636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51763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22225</xdr:rowOff>
    </xdr:from>
    <xdr:to>
      <xdr:col>116</xdr:col>
      <xdr:colOff>114300</xdr:colOff>
      <xdr:row>74</xdr:row>
      <xdr:rowOff>123825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652</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8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146297</xdr:rowOff>
    </xdr:from>
    <xdr:to>
      <xdr:col>112</xdr:col>
      <xdr:colOff>38100</xdr:colOff>
      <xdr:row>74</xdr:row>
      <xdr:rowOff>76447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6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92974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43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51409</xdr:rowOff>
    </xdr:from>
    <xdr:to>
      <xdr:col>107</xdr:col>
      <xdr:colOff>101600</xdr:colOff>
      <xdr:row>74</xdr:row>
      <xdr:rowOff>153009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7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144136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8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157861</xdr:rowOff>
    </xdr:from>
    <xdr:to>
      <xdr:col>102</xdr:col>
      <xdr:colOff>165100</xdr:colOff>
      <xdr:row>73</xdr:row>
      <xdr:rowOff>88011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50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104538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27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136963</xdr:rowOff>
    </xdr:from>
    <xdr:to>
      <xdr:col>98</xdr:col>
      <xdr:colOff>38100</xdr:colOff>
      <xdr:row>73</xdr:row>
      <xdr:rowOff>67113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48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83640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2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人　件　費</a:t>
          </a:r>
          <a:r>
            <a:rPr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職員の若年化による基本給の減少や退職金の減少によって人件費</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減少し</a:t>
          </a:r>
          <a:r>
            <a:rPr kumimoji="1" lang="ja-JP" altLang="en-US" sz="1000">
              <a:solidFill>
                <a:schemeClr val="dk1"/>
              </a:solidFill>
              <a:effectLst/>
              <a:latin typeface="+mn-lt"/>
              <a:ea typeface="+mn-ea"/>
              <a:cs typeface="+mn-cs"/>
            </a:rPr>
            <a:t>たものの、人口が減少したことで増加している</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繰　出　金</a:t>
          </a:r>
          <a:r>
            <a:rPr lang="en-US"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国民健康保険事業、後期高齢者医療事業、介護保険事業特別会計にかかる繰出金の減少によって、全体として減少して</a:t>
          </a:r>
          <a:r>
            <a:rPr lang="ja-JP" altLang="ja-JP" sz="1000">
              <a:solidFill>
                <a:schemeClr val="dk1"/>
              </a:solidFill>
              <a:effectLst/>
              <a:latin typeface="+mn-lt"/>
              <a:ea typeface="+mn-ea"/>
              <a:cs typeface="+mn-cs"/>
            </a:rPr>
            <a:t>いる。　　　　　　　　　　　　　　　　　　　　　　　　　　　　　　　　　　　　　　　　　　　　　　　　　　　　　　　　　　　　　　　　　　　　　　　　　　　　　　　　　　</a:t>
          </a:r>
          <a:endParaRPr lang="ja-JP" altLang="ja-JP" sz="1000">
            <a:effectLst/>
          </a:endParaRPr>
        </a:p>
        <a:p>
          <a:pPr eaLnBrk="1" fontAlgn="auto" latinLnBrk="0" hangingPunct="1"/>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物　件　費</a:t>
          </a:r>
          <a:r>
            <a:rPr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新型コロナウイルスワクチン接種委託料は増加したものの、地域経済活性化クーポン券発行事業業務委託料や教材備品購入費の減少によって全体として減少している</a:t>
          </a:r>
          <a:r>
            <a:rPr lang="ja-JP" altLang="ja-JP" sz="1000">
              <a:solidFill>
                <a:schemeClr val="dk1"/>
              </a:solidFill>
              <a:effectLst/>
              <a:latin typeface="+mn-lt"/>
              <a:ea typeface="+mn-ea"/>
              <a:cs typeface="+mn-cs"/>
            </a:rPr>
            <a:t>。　</a:t>
          </a:r>
          <a:r>
            <a:rPr lang="ja-JP" altLang="en-US" sz="1000">
              <a:solidFill>
                <a:schemeClr val="dk1"/>
              </a:solidFill>
              <a:effectLst/>
              <a:latin typeface="+mn-lt"/>
              <a:ea typeface="+mn-ea"/>
              <a:cs typeface="+mn-cs"/>
            </a:rPr>
            <a:t>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災害復旧費</a:t>
          </a:r>
          <a:r>
            <a:rPr lang="en-US"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花園野外活動総合施設災害復旧事業に伴う増加はあるものの、現年発生公共土木施設補助災害復旧事業の減少によって全体として減少して</a:t>
          </a:r>
          <a:r>
            <a:rPr lang="ja-JP" altLang="ja-JP" sz="1000">
              <a:solidFill>
                <a:schemeClr val="dk1"/>
              </a:solidFill>
              <a:effectLst/>
              <a:latin typeface="+mn-lt"/>
              <a:ea typeface="+mn-ea"/>
              <a:cs typeface="+mn-cs"/>
            </a:rPr>
            <a:t>いる。</a:t>
          </a:r>
          <a:endParaRPr lang="ja-JP" altLang="ja-JP" sz="1000">
            <a:effectLst/>
          </a:endParaRPr>
        </a:p>
        <a:p>
          <a:pPr eaLnBrk="1" fontAlgn="auto" latinLnBrk="0" hangingPunct="1"/>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維持補修費</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町道維持修繕工事費は増加したものの、公民館に係る修繕費は減少し、全体として減少している。　　　　　　　　　　　　　　　　　　　　　　　　　　　　　　　</a:t>
          </a:r>
          <a:r>
            <a:rPr lang="ja-JP" altLang="en-US" sz="1000">
              <a:solidFill>
                <a:schemeClr val="dk1"/>
              </a:solidFill>
              <a:effectLst/>
              <a:latin typeface="+mn-lt"/>
              <a:ea typeface="+mn-ea"/>
              <a:cs typeface="+mn-cs"/>
            </a:rPr>
            <a:t>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公　債　費</a:t>
          </a:r>
          <a:r>
            <a:rPr lang="en-US"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かつらぎ西部公園整備事業や妙寺公民館整備事業等の起債の償還が始まったことで過疎対策事業債や合併特例債の償還が増加している。</a:t>
          </a:r>
          <a:endParaRPr lang="en-US" altLang="ja-JP" sz="1000">
            <a:solidFill>
              <a:schemeClr val="dk1"/>
            </a:solidFill>
            <a:effectLst/>
            <a:latin typeface="+mn-lt"/>
            <a:ea typeface="+mn-ea"/>
            <a:cs typeface="+mn-cs"/>
          </a:endParaRPr>
        </a:p>
        <a:p>
          <a:pPr eaLnBrk="1" fontAlgn="auto" latinLnBrk="0" hangingPunct="1"/>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扶　助　費</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子育て世帯等臨時特別支援給付金や臨時特別給付金（住民税非課税世帯分）の増加によって全体として増加している。　　　　　　　　　　　　　　　　　　　　　</a:t>
          </a:r>
          <a:r>
            <a:rPr lang="ja-JP" altLang="en-US" sz="1000">
              <a:solidFill>
                <a:schemeClr val="dk1"/>
              </a:solidFill>
              <a:effectLst/>
              <a:latin typeface="+mn-lt"/>
              <a:ea typeface="+mn-ea"/>
              <a:cs typeface="+mn-cs"/>
            </a:rPr>
            <a:t>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積　立　金</a:t>
          </a:r>
          <a:r>
            <a:rPr lang="en-US"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ふるさとかつらぎ基金積立金が増加し、財政調整基金積立金も増加していることから、積立金全体として増加している。</a:t>
          </a:r>
          <a:endParaRPr lang="ja-JP" altLang="ja-JP" sz="1000">
            <a:effectLst/>
          </a:endParaRPr>
        </a:p>
        <a:p>
          <a:pPr eaLnBrk="1" fontAlgn="auto" latinLnBrk="0" hangingPunct="1"/>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補　助　費</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特別定額給付金やかつらぎ町事業者応援給付金を実施していないため、全体として減少している。　　　　　　　　　　　　</a:t>
          </a:r>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　</a:t>
          </a:r>
          <a:r>
            <a:rPr lang="ja-JP" altLang="en-US" sz="1000">
              <a:solidFill>
                <a:schemeClr val="dk1"/>
              </a:solidFill>
              <a:effectLst/>
              <a:latin typeface="+mn-lt"/>
              <a:ea typeface="+mn-ea"/>
              <a:cs typeface="+mn-cs"/>
            </a:rPr>
            <a:t>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貸　付　金</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今年度における貸付金は皆無となっている。　　　　　　　　　　　　　　　　　　　　　　　　　</a:t>
          </a:r>
          <a:endParaRPr lang="ja-JP" altLang="ja-JP" sz="1000">
            <a:effectLst/>
          </a:endParaRPr>
        </a:p>
        <a:p>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普　建　費</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補助事業においては妙寺団地建替事業費や学童保育施設整備事業費によって増加している。単独事業については防災情報伝達システム整備事業や光ファイバ網整備事業の実施によって増加している。　　　　　　　　　　　　　　　　　　　　　　　　</a:t>
          </a:r>
          <a:r>
            <a:rPr lang="en-US" altLang="ja-JP" sz="1000">
              <a:solidFill>
                <a:schemeClr val="dk1"/>
              </a:solidFill>
              <a:effectLst/>
              <a:latin typeface="+mn-lt"/>
              <a:ea typeface="+mn-ea"/>
              <a:cs typeface="+mn-cs"/>
            </a:rPr>
            <a:t>                                                                                                                                               </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16,137
16,052
151.69
12,203,344
11,811,617
376,064
6,547,393
13,820,078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129184</xdr:rowOff>
    </xdr:from>
    <xdr:to>
      <xdr:col>24</xdr:col>
      <xdr:colOff>62865</xdr:colOff>
      <xdr:row>38</xdr:row>
      <xdr:rowOff>100381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72684"/>
          <a:ext cx="1270" cy="134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104208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1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100381</xdr:rowOff>
    </xdr:from>
    <xdr:to>
      <xdr:col>24</xdr:col>
      <xdr:colOff>152400</xdr:colOff>
      <xdr:row>38</xdr:row>
      <xdr:rowOff>100381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75861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4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129184</xdr:rowOff>
    </xdr:from>
    <xdr:to>
      <xdr:col>24</xdr:col>
      <xdr:colOff>152400</xdr:colOff>
      <xdr:row>30</xdr:row>
      <xdr:rowOff>129184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7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19457</xdr:rowOff>
    </xdr:from>
    <xdr:to>
      <xdr:col>24</xdr:col>
      <xdr:colOff>63500</xdr:colOff>
      <xdr:row>34</xdr:row>
      <xdr:rowOff>133299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48757"/>
          <a:ext cx="838200" cy="1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135450</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93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157023</xdr:rowOff>
    </xdr:from>
    <xdr:to>
      <xdr:col>24</xdr:col>
      <xdr:colOff>114300</xdr:colOff>
      <xdr:row>34</xdr:row>
      <xdr:rowOff>87173</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148387</xdr:rowOff>
    </xdr:from>
    <xdr:to>
      <xdr:col>19</xdr:col>
      <xdr:colOff>177800</xdr:colOff>
      <xdr:row>34</xdr:row>
      <xdr:rowOff>133299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06237"/>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61468</xdr:rowOff>
    </xdr:from>
    <xdr:to>
      <xdr:col>20</xdr:col>
      <xdr:colOff>38100</xdr:colOff>
      <xdr:row>34</xdr:row>
      <xdr:rowOff>163068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8145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148387</xdr:rowOff>
    </xdr:from>
    <xdr:to>
      <xdr:col>15</xdr:col>
      <xdr:colOff>50800</xdr:colOff>
      <xdr:row>34</xdr:row>
      <xdr:rowOff>20371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0623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42266</xdr:rowOff>
    </xdr:from>
    <xdr:to>
      <xdr:col>15</xdr:col>
      <xdr:colOff>101600</xdr:colOff>
      <xdr:row>33</xdr:row>
      <xdr:rowOff>143866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160393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19457</xdr:rowOff>
    </xdr:from>
    <xdr:to>
      <xdr:col>10</xdr:col>
      <xdr:colOff>114300</xdr:colOff>
      <xdr:row>34</xdr:row>
      <xdr:rowOff>20371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4875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34951</xdr:rowOff>
    </xdr:from>
    <xdr:to>
      <xdr:col>10</xdr:col>
      <xdr:colOff>165100</xdr:colOff>
      <xdr:row>33</xdr:row>
      <xdr:rowOff>136551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153078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25061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140107</xdr:rowOff>
    </xdr:from>
    <xdr:to>
      <xdr:col>24</xdr:col>
      <xdr:colOff>114300</xdr:colOff>
      <xdr:row>34</xdr:row>
      <xdr:rowOff>70257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162984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4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82499</xdr:rowOff>
    </xdr:from>
    <xdr:to>
      <xdr:col>20</xdr:col>
      <xdr:colOff>38100</xdr:colOff>
      <xdr:row>35</xdr:row>
      <xdr:rowOff>12649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3776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0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97587</xdr:rowOff>
    </xdr:from>
    <xdr:to>
      <xdr:col>15</xdr:col>
      <xdr:colOff>101600</xdr:colOff>
      <xdr:row>34</xdr:row>
      <xdr:rowOff>27737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18864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4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141021</xdr:rowOff>
    </xdr:from>
    <xdr:to>
      <xdr:col>10</xdr:col>
      <xdr:colOff>165100</xdr:colOff>
      <xdr:row>34</xdr:row>
      <xdr:rowOff>71171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62298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89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140107</xdr:rowOff>
    </xdr:from>
    <xdr:to>
      <xdr:col>6</xdr:col>
      <xdr:colOff>38100</xdr:colOff>
      <xdr:row>34</xdr:row>
      <xdr:rowOff>70257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61384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8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131607</xdr:rowOff>
    </xdr:from>
    <xdr:to>
      <xdr:col>24</xdr:col>
      <xdr:colOff>62865</xdr:colOff>
      <xdr:row>59</xdr:row>
      <xdr:rowOff>15465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75557"/>
          <a:ext cx="1270" cy="1255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19292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15465</xdr:rowOff>
    </xdr:from>
    <xdr:to>
      <xdr:col>24</xdr:col>
      <xdr:colOff>152400</xdr:colOff>
      <xdr:row>59</xdr:row>
      <xdr:rowOff>15465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3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78284</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5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131607</xdr:rowOff>
    </xdr:from>
    <xdr:to>
      <xdr:col>24</xdr:col>
      <xdr:colOff>152400</xdr:colOff>
      <xdr:row>51</xdr:row>
      <xdr:rowOff>131607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7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12054</xdr:rowOff>
    </xdr:from>
    <xdr:to>
      <xdr:col>24</xdr:col>
      <xdr:colOff>63500</xdr:colOff>
      <xdr:row>57</xdr:row>
      <xdr:rowOff>102832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613254"/>
          <a:ext cx="838200" cy="2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124949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554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102072</xdr:rowOff>
    </xdr:from>
    <xdr:to>
      <xdr:col>24</xdr:col>
      <xdr:colOff>114300</xdr:colOff>
      <xdr:row>57</xdr:row>
      <xdr:rowOff>32222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70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12054</xdr:rowOff>
    </xdr:from>
    <xdr:to>
      <xdr:col>19</xdr:col>
      <xdr:colOff>177800</xdr:colOff>
      <xdr:row>59</xdr:row>
      <xdr:rowOff>28194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613254"/>
          <a:ext cx="889000" cy="5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155450</xdr:rowOff>
    </xdr:from>
    <xdr:to>
      <xdr:col>20</xdr:col>
      <xdr:colOff>38100</xdr:colOff>
      <xdr:row>55</xdr:row>
      <xdr:rowOff>85600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102127</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18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28194</xdr:rowOff>
    </xdr:from>
    <xdr:to>
      <xdr:col>15</xdr:col>
      <xdr:colOff>50800</xdr:colOff>
      <xdr:row>59</xdr:row>
      <xdr:rowOff>46262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143744"/>
          <a:ext cx="889000" cy="1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40464</xdr:rowOff>
    </xdr:from>
    <xdr:to>
      <xdr:col>15</xdr:col>
      <xdr:colOff>101600</xdr:colOff>
      <xdr:row>58</xdr:row>
      <xdr:rowOff>142064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158591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5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37982</xdr:rowOff>
    </xdr:from>
    <xdr:to>
      <xdr:col>10</xdr:col>
      <xdr:colOff>114300</xdr:colOff>
      <xdr:row>59</xdr:row>
      <xdr:rowOff>46262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153532"/>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81146</xdr:rowOff>
    </xdr:from>
    <xdr:to>
      <xdr:col>10</xdr:col>
      <xdr:colOff>165100</xdr:colOff>
      <xdr:row>59</xdr:row>
      <xdr:rowOff>11296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1002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27823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80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89238</xdr:rowOff>
    </xdr:from>
    <xdr:to>
      <xdr:col>6</xdr:col>
      <xdr:colOff>38100</xdr:colOff>
      <xdr:row>59</xdr:row>
      <xdr:rowOff>19388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1003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35915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8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52032</xdr:rowOff>
    </xdr:from>
    <xdr:to>
      <xdr:col>24</xdr:col>
      <xdr:colOff>114300</xdr:colOff>
      <xdr:row>57</xdr:row>
      <xdr:rowOff>153632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30459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0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132704</xdr:rowOff>
    </xdr:from>
    <xdr:to>
      <xdr:col>20</xdr:col>
      <xdr:colOff>38100</xdr:colOff>
      <xdr:row>56</xdr:row>
      <xdr:rowOff>62854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5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53981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5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148844</xdr:rowOff>
    </xdr:from>
    <xdr:to>
      <xdr:col>15</xdr:col>
      <xdr:colOff>101600</xdr:colOff>
      <xdr:row>59</xdr:row>
      <xdr:rowOff>78994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70121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1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166912</xdr:rowOff>
    </xdr:from>
    <xdr:to>
      <xdr:col>10</xdr:col>
      <xdr:colOff>165100</xdr:colOff>
      <xdr:row>59</xdr:row>
      <xdr:rowOff>97062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11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88189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2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158632</xdr:rowOff>
    </xdr:from>
    <xdr:to>
      <xdr:col>6</xdr:col>
      <xdr:colOff>38100</xdr:colOff>
      <xdr:row>59</xdr:row>
      <xdr:rowOff>88782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1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79909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19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53632</xdr:rowOff>
    </xdr:from>
    <xdr:to>
      <xdr:col>24</xdr:col>
      <xdr:colOff>62865</xdr:colOff>
      <xdr:row>79</xdr:row>
      <xdr:rowOff>10528</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26582"/>
          <a:ext cx="1270" cy="1328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14355</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55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10528</xdr:rowOff>
    </xdr:from>
    <xdr:to>
      <xdr:col>24</xdr:col>
      <xdr:colOff>152400</xdr:colOff>
      <xdr:row>79</xdr:row>
      <xdr:rowOff>10528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55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309</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200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257,277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53632</xdr:rowOff>
    </xdr:from>
    <xdr:to>
      <xdr:col>24</xdr:col>
      <xdr:colOff>152400</xdr:colOff>
      <xdr:row>71</xdr:row>
      <xdr:rowOff>53632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2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41935</xdr:rowOff>
    </xdr:from>
    <xdr:to>
      <xdr:col>24</xdr:col>
      <xdr:colOff>63500</xdr:colOff>
      <xdr:row>77</xdr:row>
      <xdr:rowOff>72301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2900685"/>
          <a:ext cx="838200" cy="3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147807</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35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169380</xdr:rowOff>
    </xdr:from>
    <xdr:to>
      <xdr:col>24</xdr:col>
      <xdr:colOff>114300</xdr:colOff>
      <xdr:row>75</xdr:row>
      <xdr:rowOff>99530</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8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72301</xdr:rowOff>
    </xdr:from>
    <xdr:to>
      <xdr:col>19</xdr:col>
      <xdr:colOff>177800</xdr:colOff>
      <xdr:row>78</xdr:row>
      <xdr:rowOff>36334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273951"/>
          <a:ext cx="889000" cy="13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162243</xdr:rowOff>
    </xdr:from>
    <xdr:to>
      <xdr:col>20</xdr:col>
      <xdr:colOff>38100</xdr:colOff>
      <xdr:row>77</xdr:row>
      <xdr:rowOff>92393</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1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108920</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96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36334</xdr:rowOff>
    </xdr:from>
    <xdr:to>
      <xdr:col>15</xdr:col>
      <xdr:colOff>50800</xdr:colOff>
      <xdr:row>78</xdr:row>
      <xdr:rowOff>112192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409434"/>
          <a:ext cx="889000" cy="7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71044</xdr:rowOff>
    </xdr:from>
    <xdr:to>
      <xdr:col>15</xdr:col>
      <xdr:colOff>101600</xdr:colOff>
      <xdr:row>78</xdr:row>
      <xdr:rowOff>1194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27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04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50622</xdr:rowOff>
    </xdr:from>
    <xdr:to>
      <xdr:col>10</xdr:col>
      <xdr:colOff>114300</xdr:colOff>
      <xdr:row>78</xdr:row>
      <xdr:rowOff>112192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423722"/>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138937</xdr:rowOff>
    </xdr:from>
    <xdr:to>
      <xdr:col>10</xdr:col>
      <xdr:colOff>165100</xdr:colOff>
      <xdr:row>78</xdr:row>
      <xdr:rowOff>69087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3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85614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11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115799</xdr:rowOff>
    </xdr:from>
    <xdr:to>
      <xdr:col>6</xdr:col>
      <xdr:colOff>38100</xdr:colOff>
      <xdr:row>78</xdr:row>
      <xdr:rowOff>45949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3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62476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0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162585</xdr:rowOff>
    </xdr:from>
    <xdr:to>
      <xdr:col>24</xdr:col>
      <xdr:colOff>114300</xdr:colOff>
      <xdr:row>75</xdr:row>
      <xdr:rowOff>92735</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8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14012</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70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21501</xdr:rowOff>
    </xdr:from>
    <xdr:to>
      <xdr:col>20</xdr:col>
      <xdr:colOff>38100</xdr:colOff>
      <xdr:row>77</xdr:row>
      <xdr:rowOff>123101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2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114228</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31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156984</xdr:rowOff>
    </xdr:from>
    <xdr:to>
      <xdr:col>15</xdr:col>
      <xdr:colOff>101600</xdr:colOff>
      <xdr:row>78</xdr:row>
      <xdr:rowOff>87134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35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78261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45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61392</xdr:rowOff>
    </xdr:from>
    <xdr:to>
      <xdr:col>10</xdr:col>
      <xdr:colOff>165100</xdr:colOff>
      <xdr:row>78</xdr:row>
      <xdr:rowOff>162992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4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154119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52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171272</xdr:rowOff>
    </xdr:from>
    <xdr:to>
      <xdr:col>6</xdr:col>
      <xdr:colOff>38100</xdr:colOff>
      <xdr:row>78</xdr:row>
      <xdr:rowOff>101422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92549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46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112029</xdr:rowOff>
    </xdr:from>
    <xdr:to>
      <xdr:col>24</xdr:col>
      <xdr:colOff>62865</xdr:colOff>
      <xdr:row>99</xdr:row>
      <xdr:rowOff>26096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2529"/>
          <a:ext cx="1270" cy="145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29923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26096</xdr:rowOff>
    </xdr:from>
    <xdr:to>
      <xdr:col>24</xdr:col>
      <xdr:colOff>152400</xdr:colOff>
      <xdr:row>99</xdr:row>
      <xdr:rowOff>26096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99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58706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112029</xdr:rowOff>
    </xdr:from>
    <xdr:to>
      <xdr:col>24</xdr:col>
      <xdr:colOff>152400</xdr:colOff>
      <xdr:row>90</xdr:row>
      <xdr:rowOff>112029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21394</xdr:rowOff>
    </xdr:from>
    <xdr:to>
      <xdr:col>24</xdr:col>
      <xdr:colOff>63500</xdr:colOff>
      <xdr:row>99</xdr:row>
      <xdr:rowOff>22330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23494"/>
          <a:ext cx="838200" cy="17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66133</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53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43256</xdr:rowOff>
    </xdr:from>
    <xdr:to>
      <xdr:col>24</xdr:col>
      <xdr:colOff>114300</xdr:colOff>
      <xdr:row>96</xdr:row>
      <xdr:rowOff>144856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0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159849</xdr:rowOff>
    </xdr:from>
    <xdr:to>
      <xdr:col>19</xdr:col>
      <xdr:colOff>177800</xdr:colOff>
      <xdr:row>99</xdr:row>
      <xdr:rowOff>22330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961949"/>
          <a:ext cx="8890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96248</xdr:rowOff>
    </xdr:from>
    <xdr:to>
      <xdr:col>20</xdr:col>
      <xdr:colOff>38100</xdr:colOff>
      <xdr:row>97</xdr:row>
      <xdr:rowOff>26398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42925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138894</xdr:rowOff>
    </xdr:from>
    <xdr:to>
      <xdr:col>15</xdr:col>
      <xdr:colOff>50800</xdr:colOff>
      <xdr:row>98</xdr:row>
      <xdr:rowOff>159849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940994"/>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40132</xdr:rowOff>
    </xdr:from>
    <xdr:to>
      <xdr:col>15</xdr:col>
      <xdr:colOff>101600</xdr:colOff>
      <xdr:row>97</xdr:row>
      <xdr:rowOff>141732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158259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4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138894</xdr:rowOff>
    </xdr:from>
    <xdr:to>
      <xdr:col>10</xdr:col>
      <xdr:colOff>114300</xdr:colOff>
      <xdr:row>98</xdr:row>
      <xdr:rowOff>162494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940994"/>
          <a:ext cx="889000" cy="2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132497</xdr:rowOff>
    </xdr:from>
    <xdr:to>
      <xdr:col>10</xdr:col>
      <xdr:colOff>165100</xdr:colOff>
      <xdr:row>98</xdr:row>
      <xdr:rowOff>62647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76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79174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53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120686</xdr:rowOff>
    </xdr:from>
    <xdr:to>
      <xdr:col>6</xdr:col>
      <xdr:colOff>38100</xdr:colOff>
      <xdr:row>98</xdr:row>
      <xdr:rowOff>50836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75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67363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2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142044</xdr:rowOff>
    </xdr:from>
    <xdr:to>
      <xdr:col>24</xdr:col>
      <xdr:colOff>114300</xdr:colOff>
      <xdr:row>98</xdr:row>
      <xdr:rowOff>72194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120471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142980</xdr:rowOff>
    </xdr:from>
    <xdr:to>
      <xdr:col>20</xdr:col>
      <xdr:colOff>38100</xdr:colOff>
      <xdr:row>99</xdr:row>
      <xdr:rowOff>73130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64257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703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109049</xdr:rowOff>
    </xdr:from>
    <xdr:to>
      <xdr:col>15</xdr:col>
      <xdr:colOff>101600</xdr:colOff>
      <xdr:row>99</xdr:row>
      <xdr:rowOff>39199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9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30326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70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88094</xdr:rowOff>
    </xdr:from>
    <xdr:to>
      <xdr:col>10</xdr:col>
      <xdr:colOff>165100</xdr:colOff>
      <xdr:row>99</xdr:row>
      <xdr:rowOff>18244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9371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8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111694</xdr:rowOff>
    </xdr:from>
    <xdr:to>
      <xdr:col>6</xdr:col>
      <xdr:colOff>38100</xdr:colOff>
      <xdr:row>99</xdr:row>
      <xdr:rowOff>41844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1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32971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700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98933</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13883"/>
          <a:ext cx="1270" cy="131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45610</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8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98933</xdr:rowOff>
    </xdr:from>
    <xdr:to>
      <xdr:col>55</xdr:col>
      <xdr:colOff>88900</xdr:colOff>
      <xdr:row>31</xdr:row>
      <xdr:rowOff>98933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1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33291</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69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10414</xdr:rowOff>
    </xdr:from>
    <xdr:to>
      <xdr:col>55</xdr:col>
      <xdr:colOff>50800</xdr:colOff>
      <xdr:row>38</xdr:row>
      <xdr:rowOff>112014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132715</xdr:rowOff>
    </xdr:from>
    <xdr:to>
      <xdr:col>50</xdr:col>
      <xdr:colOff>165100</xdr:colOff>
      <xdr:row>38</xdr:row>
      <xdr:rowOff>62865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79392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51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16891</xdr:rowOff>
    </xdr:from>
    <xdr:to>
      <xdr:col>46</xdr:col>
      <xdr:colOff>38100</xdr:colOff>
      <xdr:row>38</xdr:row>
      <xdr:rowOff>118491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135018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69088</xdr:rowOff>
    </xdr:from>
    <xdr:to>
      <xdr:col>41</xdr:col>
      <xdr:colOff>101600</xdr:colOff>
      <xdr:row>38</xdr:row>
      <xdr:rowOff>170688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15765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5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42418</xdr:rowOff>
    </xdr:from>
    <xdr:to>
      <xdr:col>36</xdr:col>
      <xdr:colOff>165100</xdr:colOff>
      <xdr:row>38</xdr:row>
      <xdr:rowOff>144018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160545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84150</xdr:rowOff>
    </xdr:from>
    <xdr:to>
      <xdr:col>54</xdr:col>
      <xdr:colOff>189865</xdr:colOff>
      <xdr:row>59</xdr:row>
      <xdr:rowOff>65278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56650"/>
          <a:ext cx="1270" cy="15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69105</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65278</xdr:rowOff>
    </xdr:from>
    <xdr:to>
      <xdr:col>55</xdr:col>
      <xdr:colOff>88900</xdr:colOff>
      <xdr:row>59</xdr:row>
      <xdr:rowOff>65278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8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30827</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3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148,374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84150</xdr:rowOff>
    </xdr:from>
    <xdr:to>
      <xdr:col>55</xdr:col>
      <xdr:colOff>88900</xdr:colOff>
      <xdr:row>50</xdr:row>
      <xdr:rowOff>84150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5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123330</xdr:rowOff>
    </xdr:from>
    <xdr:to>
      <xdr:col>55</xdr:col>
      <xdr:colOff>0</xdr:colOff>
      <xdr:row>58</xdr:row>
      <xdr:rowOff>135928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67430"/>
          <a:ext cx="8382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88307</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18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65430</xdr:rowOff>
    </xdr:from>
    <xdr:to>
      <xdr:col>55</xdr:col>
      <xdr:colOff>50800</xdr:colOff>
      <xdr:row>56</xdr:row>
      <xdr:rowOff>167030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82956</xdr:rowOff>
    </xdr:from>
    <xdr:to>
      <xdr:col>50</xdr:col>
      <xdr:colOff>114300</xdr:colOff>
      <xdr:row>58</xdr:row>
      <xdr:rowOff>123330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27056"/>
          <a:ext cx="889000" cy="4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45301</xdr:rowOff>
    </xdr:from>
    <xdr:to>
      <xdr:col>50</xdr:col>
      <xdr:colOff>165100</xdr:colOff>
      <xdr:row>55</xdr:row>
      <xdr:rowOff>146901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47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163428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25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82956</xdr:rowOff>
    </xdr:from>
    <xdr:to>
      <xdr:col>45</xdr:col>
      <xdr:colOff>177800</xdr:colOff>
      <xdr:row>58</xdr:row>
      <xdr:rowOff>105511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27056"/>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100635</xdr:rowOff>
    </xdr:from>
    <xdr:to>
      <xdr:col>46</xdr:col>
      <xdr:colOff>38100</xdr:colOff>
      <xdr:row>56</xdr:row>
      <xdr:rowOff>30785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3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47312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30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4242</xdr:rowOff>
    </xdr:from>
    <xdr:to>
      <xdr:col>41</xdr:col>
      <xdr:colOff>50800</xdr:colOff>
      <xdr:row>58</xdr:row>
      <xdr:rowOff>105511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776892"/>
          <a:ext cx="889000" cy="27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159398</xdr:rowOff>
    </xdr:from>
    <xdr:to>
      <xdr:col>41</xdr:col>
      <xdr:colOff>101600</xdr:colOff>
      <xdr:row>56</xdr:row>
      <xdr:rowOff>89548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8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106075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166421</xdr:rowOff>
    </xdr:from>
    <xdr:to>
      <xdr:col>36</xdr:col>
      <xdr:colOff>165100</xdr:colOff>
      <xdr:row>56</xdr:row>
      <xdr:rowOff>96571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9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113098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7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85128</xdr:rowOff>
    </xdr:from>
    <xdr:to>
      <xdr:col>55</xdr:col>
      <xdr:colOff>50800</xdr:colOff>
      <xdr:row>59</xdr:row>
      <xdr:rowOff>15278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2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4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72530</xdr:rowOff>
    </xdr:from>
    <xdr:to>
      <xdr:col>50</xdr:col>
      <xdr:colOff>165100</xdr:colOff>
      <xdr:row>59</xdr:row>
      <xdr:rowOff>2680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165257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32156</xdr:rowOff>
    </xdr:from>
    <xdr:to>
      <xdr:col>46</xdr:col>
      <xdr:colOff>38100</xdr:colOff>
      <xdr:row>58</xdr:row>
      <xdr:rowOff>133756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124883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54711</xdr:rowOff>
    </xdr:from>
    <xdr:to>
      <xdr:col>41</xdr:col>
      <xdr:colOff>101600</xdr:colOff>
      <xdr:row>58</xdr:row>
      <xdr:rowOff>156311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147438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9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124892</xdr:rowOff>
    </xdr:from>
    <xdr:to>
      <xdr:col>36</xdr:col>
      <xdr:colOff>165100</xdr:colOff>
      <xdr:row>57</xdr:row>
      <xdr:rowOff>55042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46169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1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98356</xdr:rowOff>
    </xdr:from>
    <xdr:to>
      <xdr:col>54</xdr:col>
      <xdr:colOff>189865</xdr:colOff>
      <xdr:row>78</xdr:row>
      <xdr:rowOff>157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28406"/>
          <a:ext cx="1270"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3984</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37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157</xdr:rowOff>
    </xdr:from>
    <xdr:to>
      <xdr:col>55</xdr:col>
      <xdr:colOff>88900</xdr:colOff>
      <xdr:row>78</xdr:row>
      <xdr:rowOff>157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373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45033</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98356</xdr:rowOff>
    </xdr:from>
    <xdr:to>
      <xdr:col>55</xdr:col>
      <xdr:colOff>88900</xdr:colOff>
      <xdr:row>69</xdr:row>
      <xdr:rowOff>98356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123045</xdr:rowOff>
    </xdr:from>
    <xdr:to>
      <xdr:col>55</xdr:col>
      <xdr:colOff>0</xdr:colOff>
      <xdr:row>77</xdr:row>
      <xdr:rowOff>10640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638895"/>
          <a:ext cx="838200" cy="57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14263</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5301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162836</xdr:rowOff>
    </xdr:from>
    <xdr:to>
      <xdr:col>55</xdr:col>
      <xdr:colOff>50800</xdr:colOff>
      <xdr:row>74</xdr:row>
      <xdr:rowOff>92986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67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123045</xdr:rowOff>
    </xdr:from>
    <xdr:to>
      <xdr:col>50</xdr:col>
      <xdr:colOff>114300</xdr:colOff>
      <xdr:row>78</xdr:row>
      <xdr:rowOff>16354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638895"/>
          <a:ext cx="889000" cy="7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134065</xdr:rowOff>
    </xdr:from>
    <xdr:to>
      <xdr:col>50</xdr:col>
      <xdr:colOff>165100</xdr:colOff>
      <xdr:row>74</xdr:row>
      <xdr:rowOff>64215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64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55342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4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16354</xdr:rowOff>
    </xdr:from>
    <xdr:to>
      <xdr:col>45</xdr:col>
      <xdr:colOff>177800</xdr:colOff>
      <xdr:row>78</xdr:row>
      <xdr:rowOff>53648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89454"/>
          <a:ext cx="889000" cy="3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133542</xdr:rowOff>
    </xdr:from>
    <xdr:to>
      <xdr:col>46</xdr:col>
      <xdr:colOff>38100</xdr:colOff>
      <xdr:row>75</xdr:row>
      <xdr:rowOff>63692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82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80219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5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78206</xdr:rowOff>
    </xdr:from>
    <xdr:to>
      <xdr:col>41</xdr:col>
      <xdr:colOff>50800</xdr:colOff>
      <xdr:row>78</xdr:row>
      <xdr:rowOff>53648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279856"/>
          <a:ext cx="889000" cy="14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70</xdr:row>
      <xdr:rowOff>95627</xdr:rowOff>
    </xdr:from>
    <xdr:to>
      <xdr:col>41</xdr:col>
      <xdr:colOff>101600</xdr:colOff>
      <xdr:row>71</xdr:row>
      <xdr:rowOff>25777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209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42304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187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89912</xdr:rowOff>
    </xdr:from>
    <xdr:to>
      <xdr:col>36</xdr:col>
      <xdr:colOff>165100</xdr:colOff>
      <xdr:row>74</xdr:row>
      <xdr:rowOff>20062</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26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36589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38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131290</xdr:rowOff>
    </xdr:from>
    <xdr:to>
      <xdr:col>55</xdr:col>
      <xdr:colOff>50800</xdr:colOff>
      <xdr:row>77</xdr:row>
      <xdr:rowOff>61440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1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109717</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3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72245</xdr:rowOff>
    </xdr:from>
    <xdr:to>
      <xdr:col>50</xdr:col>
      <xdr:colOff>165100</xdr:colOff>
      <xdr:row>74</xdr:row>
      <xdr:rowOff>2395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58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18922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3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137004</xdr:rowOff>
    </xdr:from>
    <xdr:to>
      <xdr:col>46</xdr:col>
      <xdr:colOff>38100</xdr:colOff>
      <xdr:row>78</xdr:row>
      <xdr:rowOff>67154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3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58281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43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2848</xdr:rowOff>
    </xdr:from>
    <xdr:to>
      <xdr:col>41</xdr:col>
      <xdr:colOff>101600</xdr:colOff>
      <xdr:row>78</xdr:row>
      <xdr:rowOff>104448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7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95575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6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27406</xdr:rowOff>
    </xdr:from>
    <xdr:to>
      <xdr:col>36</xdr:col>
      <xdr:colOff>165100</xdr:colOff>
      <xdr:row>77</xdr:row>
      <xdr:rowOff>129006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120133</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32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21041</xdr:rowOff>
    </xdr:from>
    <xdr:to>
      <xdr:col>54</xdr:col>
      <xdr:colOff>189865</xdr:colOff>
      <xdr:row>98</xdr:row>
      <xdr:rowOff>80280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51541"/>
          <a:ext cx="1270" cy="14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84107</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80280</xdr:rowOff>
    </xdr:from>
    <xdr:to>
      <xdr:col>55</xdr:col>
      <xdr:colOff>88900</xdr:colOff>
      <xdr:row>98</xdr:row>
      <xdr:rowOff>80280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8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139168</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2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21041</xdr:rowOff>
    </xdr:from>
    <xdr:to>
      <xdr:col>55</xdr:col>
      <xdr:colOff>88900</xdr:colOff>
      <xdr:row>90</xdr:row>
      <xdr:rowOff>21041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5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106553</xdr:rowOff>
    </xdr:from>
    <xdr:to>
      <xdr:col>55</xdr:col>
      <xdr:colOff>0</xdr:colOff>
      <xdr:row>93</xdr:row>
      <xdr:rowOff>114587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5708503"/>
          <a:ext cx="838200" cy="35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21803</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596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43376</xdr:rowOff>
    </xdr:from>
    <xdr:to>
      <xdr:col>55</xdr:col>
      <xdr:colOff>50800</xdr:colOff>
      <xdr:row>93</xdr:row>
      <xdr:rowOff>144976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598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13317</xdr:rowOff>
    </xdr:from>
    <xdr:to>
      <xdr:col>50</xdr:col>
      <xdr:colOff>114300</xdr:colOff>
      <xdr:row>93</xdr:row>
      <xdr:rowOff>114587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5958167"/>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123321</xdr:rowOff>
    </xdr:from>
    <xdr:to>
      <xdr:col>50</xdr:col>
      <xdr:colOff>165100</xdr:colOff>
      <xdr:row>94</xdr:row>
      <xdr:rowOff>53471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0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44598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16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13317</xdr:rowOff>
    </xdr:from>
    <xdr:to>
      <xdr:col>45</xdr:col>
      <xdr:colOff>177800</xdr:colOff>
      <xdr:row>93</xdr:row>
      <xdr:rowOff>70582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5958167"/>
          <a:ext cx="889000" cy="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112103</xdr:rowOff>
    </xdr:from>
    <xdr:to>
      <xdr:col>46</xdr:col>
      <xdr:colOff>38100</xdr:colOff>
      <xdr:row>94</xdr:row>
      <xdr:rowOff>42253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05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33380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1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27915</xdr:rowOff>
    </xdr:from>
    <xdr:to>
      <xdr:col>41</xdr:col>
      <xdr:colOff>50800</xdr:colOff>
      <xdr:row>93</xdr:row>
      <xdr:rowOff>70582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5801315"/>
          <a:ext cx="889000" cy="21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146262</xdr:rowOff>
    </xdr:from>
    <xdr:to>
      <xdr:col>41</xdr:col>
      <xdr:colOff>101600</xdr:colOff>
      <xdr:row>94</xdr:row>
      <xdr:rowOff>76412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09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67539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18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154001</xdr:rowOff>
    </xdr:from>
    <xdr:to>
      <xdr:col>36</xdr:col>
      <xdr:colOff>165100</xdr:colOff>
      <xdr:row>94</xdr:row>
      <xdr:rowOff>84151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09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75278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1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55753</xdr:rowOff>
    </xdr:from>
    <xdr:to>
      <xdr:col>55</xdr:col>
      <xdr:colOff>50800</xdr:colOff>
      <xdr:row>91</xdr:row>
      <xdr:rowOff>157353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56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78630</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550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63787</xdr:rowOff>
    </xdr:from>
    <xdr:to>
      <xdr:col>50</xdr:col>
      <xdr:colOff>165100</xdr:colOff>
      <xdr:row>93</xdr:row>
      <xdr:rowOff>165387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00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10464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578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133967</xdr:rowOff>
    </xdr:from>
    <xdr:to>
      <xdr:col>46</xdr:col>
      <xdr:colOff>38100</xdr:colOff>
      <xdr:row>93</xdr:row>
      <xdr:rowOff>64117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590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80644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568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19782</xdr:rowOff>
    </xdr:from>
    <xdr:to>
      <xdr:col>41</xdr:col>
      <xdr:colOff>101600</xdr:colOff>
      <xdr:row>93</xdr:row>
      <xdr:rowOff>121382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596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137909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573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148565</xdr:rowOff>
    </xdr:from>
    <xdr:to>
      <xdr:col>36</xdr:col>
      <xdr:colOff>165100</xdr:colOff>
      <xdr:row>92</xdr:row>
      <xdr:rowOff>78715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575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95242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55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152502</xdr:rowOff>
    </xdr:from>
    <xdr:to>
      <xdr:col>85</xdr:col>
      <xdr:colOff>126364</xdr:colOff>
      <xdr:row>39</xdr:row>
      <xdr:rowOff>64510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467452"/>
          <a:ext cx="1269" cy="128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68337</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7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64510</xdr:rowOff>
    </xdr:from>
    <xdr:to>
      <xdr:col>86</xdr:col>
      <xdr:colOff>25400</xdr:colOff>
      <xdr:row>39</xdr:row>
      <xdr:rowOff>64510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75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99179</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2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152502</xdr:rowOff>
    </xdr:from>
    <xdr:to>
      <xdr:col>86</xdr:col>
      <xdr:colOff>25400</xdr:colOff>
      <xdr:row>31</xdr:row>
      <xdr:rowOff>152502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46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32715</xdr:rowOff>
    </xdr:from>
    <xdr:to>
      <xdr:col>85</xdr:col>
      <xdr:colOff>127000</xdr:colOff>
      <xdr:row>37</xdr:row>
      <xdr:rowOff>82569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204915"/>
          <a:ext cx="838200" cy="22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59669</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40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81242</xdr:rowOff>
    </xdr:from>
    <xdr:to>
      <xdr:col>85</xdr:col>
      <xdr:colOff>177800</xdr:colOff>
      <xdr:row>38</xdr:row>
      <xdr:rowOff>11392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4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82569</xdr:rowOff>
    </xdr:from>
    <xdr:to>
      <xdr:col>81</xdr:col>
      <xdr:colOff>50800</xdr:colOff>
      <xdr:row>38</xdr:row>
      <xdr:rowOff>64986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426219"/>
          <a:ext cx="889000" cy="15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130067</xdr:rowOff>
    </xdr:from>
    <xdr:to>
      <xdr:col>81</xdr:col>
      <xdr:colOff>101600</xdr:colOff>
      <xdr:row>38</xdr:row>
      <xdr:rowOff>60216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4737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51344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5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64986</xdr:rowOff>
    </xdr:from>
    <xdr:to>
      <xdr:col>76</xdr:col>
      <xdr:colOff>114300</xdr:colOff>
      <xdr:row>38</xdr:row>
      <xdr:rowOff>155549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580086"/>
          <a:ext cx="889000" cy="9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132582</xdr:rowOff>
    </xdr:from>
    <xdr:to>
      <xdr:col>76</xdr:col>
      <xdr:colOff>165100</xdr:colOff>
      <xdr:row>38</xdr:row>
      <xdr:rowOff>62732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7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79259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2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155549</xdr:rowOff>
    </xdr:from>
    <xdr:to>
      <xdr:col>71</xdr:col>
      <xdr:colOff>177800</xdr:colOff>
      <xdr:row>38</xdr:row>
      <xdr:rowOff>155683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670649"/>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125400</xdr:rowOff>
    </xdr:from>
    <xdr:to>
      <xdr:col>72</xdr:col>
      <xdr:colOff>38100</xdr:colOff>
      <xdr:row>38</xdr:row>
      <xdr:rowOff>55550</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72077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24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127552</xdr:rowOff>
    </xdr:from>
    <xdr:to>
      <xdr:col>67</xdr:col>
      <xdr:colOff>101600</xdr:colOff>
      <xdr:row>38</xdr:row>
      <xdr:rowOff>57702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74229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153365</xdr:rowOff>
    </xdr:from>
    <xdr:to>
      <xdr:col>85</xdr:col>
      <xdr:colOff>177800</xdr:colOff>
      <xdr:row>36</xdr:row>
      <xdr:rowOff>83515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1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4792</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00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31769</xdr:rowOff>
    </xdr:from>
    <xdr:to>
      <xdr:col>81</xdr:col>
      <xdr:colOff>101600</xdr:colOff>
      <xdr:row>37</xdr:row>
      <xdr:rowOff>133369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37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149896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15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14186</xdr:rowOff>
    </xdr:from>
    <xdr:to>
      <xdr:col>76</xdr:col>
      <xdr:colOff>165100</xdr:colOff>
      <xdr:row>38</xdr:row>
      <xdr:rowOff>115786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5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106913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6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104749</xdr:rowOff>
    </xdr:from>
    <xdr:to>
      <xdr:col>72</xdr:col>
      <xdr:colOff>38100</xdr:colOff>
      <xdr:row>39</xdr:row>
      <xdr:rowOff>34899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6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26026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71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104883</xdr:rowOff>
    </xdr:from>
    <xdr:to>
      <xdr:col>67</xdr:col>
      <xdr:colOff>101600</xdr:colOff>
      <xdr:row>39</xdr:row>
      <xdr:rowOff>35033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61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26160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71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147440</xdr:rowOff>
    </xdr:from>
    <xdr:to>
      <xdr:col>85</xdr:col>
      <xdr:colOff>126364</xdr:colOff>
      <xdr:row>58</xdr:row>
      <xdr:rowOff>155571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548490"/>
          <a:ext cx="1269" cy="155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159398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0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155571</xdr:rowOff>
    </xdr:from>
    <xdr:to>
      <xdr:col>86</xdr:col>
      <xdr:colOff>25400</xdr:colOff>
      <xdr:row>58</xdr:row>
      <xdr:rowOff>155571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099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94117</xdr:rowOff>
    </xdr:from>
    <xdr:ext cx="534377"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32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147440</xdr:rowOff>
    </xdr:from>
    <xdr:to>
      <xdr:col>86</xdr:col>
      <xdr:colOff>25400</xdr:colOff>
      <xdr:row>49</xdr:row>
      <xdr:rowOff>147440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5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104430</xdr:rowOff>
    </xdr:from>
    <xdr:to>
      <xdr:col>85</xdr:col>
      <xdr:colOff>127000</xdr:colOff>
      <xdr:row>58</xdr:row>
      <xdr:rowOff>14525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362730"/>
          <a:ext cx="838200" cy="59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163604</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25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140727</xdr:rowOff>
    </xdr:from>
    <xdr:to>
      <xdr:col>85</xdr:col>
      <xdr:colOff>177800</xdr:colOff>
      <xdr:row>55</xdr:row>
      <xdr:rowOff>70877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104430</xdr:rowOff>
    </xdr:from>
    <xdr:to>
      <xdr:col>81</xdr:col>
      <xdr:colOff>50800</xdr:colOff>
      <xdr:row>57</xdr:row>
      <xdr:rowOff>98748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362730"/>
          <a:ext cx="889000" cy="50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660</xdr:rowOff>
    </xdr:from>
    <xdr:to>
      <xdr:col>81</xdr:col>
      <xdr:colOff>101600</xdr:colOff>
      <xdr:row>53</xdr:row>
      <xdr:rowOff>102260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0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118787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88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75104</xdr:rowOff>
    </xdr:from>
    <xdr:to>
      <xdr:col>76</xdr:col>
      <xdr:colOff>114300</xdr:colOff>
      <xdr:row>57</xdr:row>
      <xdr:rowOff>98748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847754"/>
          <a:ext cx="889000" cy="2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141936</xdr:rowOff>
    </xdr:from>
    <xdr:to>
      <xdr:col>76</xdr:col>
      <xdr:colOff>165100</xdr:colOff>
      <xdr:row>53</xdr:row>
      <xdr:rowOff>72086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05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88613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883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75104</xdr:rowOff>
    </xdr:from>
    <xdr:to>
      <xdr:col>71</xdr:col>
      <xdr:colOff>177800</xdr:colOff>
      <xdr:row>58</xdr:row>
      <xdr:rowOff>83726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847754"/>
          <a:ext cx="889000" cy="18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151634</xdr:rowOff>
    </xdr:from>
    <xdr:to>
      <xdr:col>72</xdr:col>
      <xdr:colOff>38100</xdr:colOff>
      <xdr:row>54</xdr:row>
      <xdr:rowOff>81784</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2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98311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0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127827</xdr:rowOff>
    </xdr:from>
    <xdr:to>
      <xdr:col>67</xdr:col>
      <xdr:colOff>101600</xdr:colOff>
      <xdr:row>55</xdr:row>
      <xdr:rowOff>57977</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38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74504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16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135175</xdr:rowOff>
    </xdr:from>
    <xdr:to>
      <xdr:col>85</xdr:col>
      <xdr:colOff>177800</xdr:colOff>
      <xdr:row>58</xdr:row>
      <xdr:rowOff>65325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9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113602</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53630</xdr:rowOff>
    </xdr:from>
    <xdr:to>
      <xdr:col>81</xdr:col>
      <xdr:colOff>101600</xdr:colOff>
      <xdr:row>54</xdr:row>
      <xdr:rowOff>155230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3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146357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4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47948</xdr:rowOff>
    </xdr:from>
    <xdr:to>
      <xdr:col>76</xdr:col>
      <xdr:colOff>165100</xdr:colOff>
      <xdr:row>57</xdr:row>
      <xdr:rowOff>149548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8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140675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91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24304</xdr:rowOff>
    </xdr:from>
    <xdr:to>
      <xdr:col>72</xdr:col>
      <xdr:colOff>38100</xdr:colOff>
      <xdr:row>57</xdr:row>
      <xdr:rowOff>125904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9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117031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88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32926</xdr:rowOff>
    </xdr:from>
    <xdr:to>
      <xdr:col>67</xdr:col>
      <xdr:colOff>101600</xdr:colOff>
      <xdr:row>58</xdr:row>
      <xdr:rowOff>134526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125653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6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126761</xdr:rowOff>
    </xdr:from>
    <xdr:to>
      <xdr:col>85</xdr:col>
      <xdr:colOff>126364</xdr:colOff>
      <xdr:row>78</xdr:row>
      <xdr:rowOff>138054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299711"/>
          <a:ext cx="1269" cy="121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141881</xdr:rowOff>
    </xdr:from>
    <xdr:ext cx="313932"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14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138054</xdr:rowOff>
    </xdr:from>
    <xdr:to>
      <xdr:col>86</xdr:col>
      <xdr:colOff>25400</xdr:colOff>
      <xdr:row>78</xdr:row>
      <xdr:rowOff>138054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1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73438</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7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126761</xdr:rowOff>
    </xdr:from>
    <xdr:to>
      <xdr:col>86</xdr:col>
      <xdr:colOff>25400</xdr:colOff>
      <xdr:row>71</xdr:row>
      <xdr:rowOff>126761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299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17171</xdr:rowOff>
    </xdr:from>
    <xdr:to>
      <xdr:col>85</xdr:col>
      <xdr:colOff>127000</xdr:colOff>
      <xdr:row>78</xdr:row>
      <xdr:rowOff>66548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218821"/>
          <a:ext cx="838200" cy="2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7627</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03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156200</xdr:rowOff>
    </xdr:from>
    <xdr:to>
      <xdr:col>85</xdr:col>
      <xdr:colOff>177800</xdr:colOff>
      <xdr:row>77</xdr:row>
      <xdr:rowOff>86350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18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98461</xdr:rowOff>
    </xdr:from>
    <xdr:to>
      <xdr:col>81</xdr:col>
      <xdr:colOff>50800</xdr:colOff>
      <xdr:row>77</xdr:row>
      <xdr:rowOff>17171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2957211"/>
          <a:ext cx="889000" cy="26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98547</xdr:rowOff>
    </xdr:from>
    <xdr:to>
      <xdr:col>81</xdr:col>
      <xdr:colOff>101600</xdr:colOff>
      <xdr:row>77</xdr:row>
      <xdr:rowOff>28697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45224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290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8575</xdr:rowOff>
    </xdr:from>
    <xdr:to>
      <xdr:col>76</xdr:col>
      <xdr:colOff>114300</xdr:colOff>
      <xdr:row>75</xdr:row>
      <xdr:rowOff>98461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2867325"/>
          <a:ext cx="889000" cy="8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6055</xdr:rowOff>
    </xdr:from>
    <xdr:to>
      <xdr:col>76</xdr:col>
      <xdr:colOff>165100</xdr:colOff>
      <xdr:row>75</xdr:row>
      <xdr:rowOff>107655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286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124182</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2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8575</xdr:rowOff>
    </xdr:from>
    <xdr:to>
      <xdr:col>71</xdr:col>
      <xdr:colOff>177800</xdr:colOff>
      <xdr:row>77</xdr:row>
      <xdr:rowOff>51826</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2867325"/>
          <a:ext cx="889000" cy="38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155605</xdr:rowOff>
    </xdr:from>
    <xdr:to>
      <xdr:col>72</xdr:col>
      <xdr:colOff>38100</xdr:colOff>
      <xdr:row>75</xdr:row>
      <xdr:rowOff>85755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28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76882</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293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84145</xdr:rowOff>
    </xdr:from>
    <xdr:to>
      <xdr:col>67</xdr:col>
      <xdr:colOff>101600</xdr:colOff>
      <xdr:row>77</xdr:row>
      <xdr:rowOff>14295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1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30822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288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15748</xdr:rowOff>
    </xdr:from>
    <xdr:to>
      <xdr:col>85</xdr:col>
      <xdr:colOff>177800</xdr:colOff>
      <xdr:row>78</xdr:row>
      <xdr:rowOff>117348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3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102125</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137821</xdr:rowOff>
    </xdr:from>
    <xdr:to>
      <xdr:col>81</xdr:col>
      <xdr:colOff>101600</xdr:colOff>
      <xdr:row>77</xdr:row>
      <xdr:rowOff>67971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1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59098</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26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47661</xdr:rowOff>
    </xdr:from>
    <xdr:to>
      <xdr:col>76</xdr:col>
      <xdr:colOff>165100</xdr:colOff>
      <xdr:row>75</xdr:row>
      <xdr:rowOff>149261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29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140388</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25111" y="1299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129225</xdr:rowOff>
    </xdr:from>
    <xdr:to>
      <xdr:col>72</xdr:col>
      <xdr:colOff>38100</xdr:colOff>
      <xdr:row>75</xdr:row>
      <xdr:rowOff>59375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281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75902</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36111" y="125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1026</xdr:rowOff>
    </xdr:from>
    <xdr:to>
      <xdr:col>67</xdr:col>
      <xdr:colOff>101600</xdr:colOff>
      <xdr:row>77</xdr:row>
      <xdr:rowOff>102626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20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93753</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329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74943</xdr:rowOff>
    </xdr:from>
    <xdr:to>
      <xdr:col>85</xdr:col>
      <xdr:colOff>126364</xdr:colOff>
      <xdr:row>98</xdr:row>
      <xdr:rowOff>116853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05443"/>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120680</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116853</xdr:rowOff>
    </xdr:from>
    <xdr:to>
      <xdr:col>86</xdr:col>
      <xdr:colOff>25400</xdr:colOff>
      <xdr:row>98</xdr:row>
      <xdr:rowOff>116853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21620</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8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149,099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74943</xdr:rowOff>
    </xdr:from>
    <xdr:to>
      <xdr:col>86</xdr:col>
      <xdr:colOff>25400</xdr:colOff>
      <xdr:row>90</xdr:row>
      <xdr:rowOff>74943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95414</xdr:rowOff>
    </xdr:from>
    <xdr:to>
      <xdr:col>85</xdr:col>
      <xdr:colOff>127000</xdr:colOff>
      <xdr:row>94</xdr:row>
      <xdr:rowOff>153060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211714"/>
          <a:ext cx="838200" cy="5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15536</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303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37109</xdr:rowOff>
    </xdr:from>
    <xdr:to>
      <xdr:col>85</xdr:col>
      <xdr:colOff>177800</xdr:colOff>
      <xdr:row>95</xdr:row>
      <xdr:rowOff>138709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3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90856</xdr:rowOff>
    </xdr:from>
    <xdr:to>
      <xdr:col>81</xdr:col>
      <xdr:colOff>50800</xdr:colOff>
      <xdr:row>94</xdr:row>
      <xdr:rowOff>153060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5864256"/>
          <a:ext cx="889000" cy="4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74510</xdr:rowOff>
    </xdr:from>
    <xdr:to>
      <xdr:col>81</xdr:col>
      <xdr:colOff>101600</xdr:colOff>
      <xdr:row>96</xdr:row>
      <xdr:rowOff>4660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3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167237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45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90856</xdr:rowOff>
    </xdr:from>
    <xdr:to>
      <xdr:col>76</xdr:col>
      <xdr:colOff>114300</xdr:colOff>
      <xdr:row>94</xdr:row>
      <xdr:rowOff>147523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5864256"/>
          <a:ext cx="889000" cy="39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110643</xdr:rowOff>
    </xdr:from>
    <xdr:to>
      <xdr:col>76</xdr:col>
      <xdr:colOff>165100</xdr:colOff>
      <xdr:row>96</xdr:row>
      <xdr:rowOff>40793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31920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9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79680</xdr:rowOff>
    </xdr:from>
    <xdr:to>
      <xdr:col>71</xdr:col>
      <xdr:colOff>177800</xdr:colOff>
      <xdr:row>94</xdr:row>
      <xdr:rowOff>147523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195980"/>
          <a:ext cx="889000" cy="6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135293</xdr:rowOff>
    </xdr:from>
    <xdr:to>
      <xdr:col>72</xdr:col>
      <xdr:colOff>38100</xdr:colOff>
      <xdr:row>96</xdr:row>
      <xdr:rowOff>65443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56570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99098</xdr:rowOff>
    </xdr:from>
    <xdr:to>
      <xdr:col>67</xdr:col>
      <xdr:colOff>101600</xdr:colOff>
      <xdr:row>96</xdr:row>
      <xdr:rowOff>29248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20375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4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44614</xdr:rowOff>
    </xdr:from>
    <xdr:to>
      <xdr:col>85</xdr:col>
      <xdr:colOff>177800</xdr:colOff>
      <xdr:row>94</xdr:row>
      <xdr:rowOff>146214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16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67491</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01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102260</xdr:rowOff>
    </xdr:from>
    <xdr:to>
      <xdr:col>81</xdr:col>
      <xdr:colOff>101600</xdr:colOff>
      <xdr:row>95</xdr:row>
      <xdr:rowOff>32410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2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48937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599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40056</xdr:rowOff>
    </xdr:from>
    <xdr:to>
      <xdr:col>76</xdr:col>
      <xdr:colOff>165100</xdr:colOff>
      <xdr:row>92</xdr:row>
      <xdr:rowOff>141656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581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158183</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292795" y="1558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96723</xdr:rowOff>
    </xdr:from>
    <xdr:to>
      <xdr:col>72</xdr:col>
      <xdr:colOff>38100</xdr:colOff>
      <xdr:row>95</xdr:row>
      <xdr:rowOff>26873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2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43400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598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28880</xdr:rowOff>
    </xdr:from>
    <xdr:to>
      <xdr:col>67</xdr:col>
      <xdr:colOff>101600</xdr:colOff>
      <xdr:row>94</xdr:row>
      <xdr:rowOff>130480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1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147007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592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111354</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54854"/>
          <a:ext cx="1269" cy="139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58031</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3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111354</xdr:rowOff>
    </xdr:from>
    <xdr:to>
      <xdr:col>116</xdr:col>
      <xdr:colOff>152400</xdr:colOff>
      <xdr:row>30</xdr:row>
      <xdr:rowOff>111354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161612</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3338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138735</xdr:rowOff>
    </xdr:from>
    <xdr:to>
      <xdr:col>116</xdr:col>
      <xdr:colOff>114300</xdr:colOff>
      <xdr:row>38</xdr:row>
      <xdr:rowOff>68885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4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2032</xdr:rowOff>
    </xdr:from>
    <xdr:to>
      <xdr:col>112</xdr:col>
      <xdr:colOff>38100</xdr:colOff>
      <xdr:row>38</xdr:row>
      <xdr:rowOff>103632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1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120159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2923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85242</xdr:rowOff>
    </xdr:from>
    <xdr:to>
      <xdr:col>107</xdr:col>
      <xdr:colOff>101600</xdr:colOff>
      <xdr:row>39</xdr:row>
      <xdr:rowOff>15392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0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31919</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3755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78842</xdr:rowOff>
    </xdr:from>
    <xdr:to>
      <xdr:col>102</xdr:col>
      <xdr:colOff>165100</xdr:colOff>
      <xdr:row>39</xdr:row>
      <xdr:rowOff>8992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25519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69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59639</xdr:rowOff>
    </xdr:from>
    <xdr:to>
      <xdr:col>98</xdr:col>
      <xdr:colOff>38100</xdr:colOff>
      <xdr:row>38</xdr:row>
      <xdr:rowOff>161239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6316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議会費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議会映像配信事業を実施し、当年度は議員報酬の１０％カットは行わなかったため増加している</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土木費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妙寺団地第</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期建替工事、かつらぎ西部公園パークゴルフ場整備工事の増加したため、全体として増加している。</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総務費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財政調整基金積立金は増加したものの、特別定額給付金を実施していないため、全体として大きく減少して</a:t>
          </a:r>
          <a:r>
            <a:rPr kumimoji="1" lang="ja-JP" altLang="ja-JP" sz="1000" baseline="0">
              <a:solidFill>
                <a:schemeClr val="dk1"/>
              </a:solidFill>
              <a:effectLst/>
              <a:latin typeface="+mn-lt"/>
              <a:ea typeface="+mn-ea"/>
              <a:cs typeface="+mn-cs"/>
            </a:rPr>
            <a:t> いる。</a:t>
          </a:r>
          <a:r>
            <a:rPr kumimoji="1" lang="ja-JP" altLang="en-US" sz="1000" baseline="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消防費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防災ラジオ購入費の減少はあったものの、防災情報伝達システム整備工事に伴い、全体として増加して</a:t>
          </a:r>
          <a:r>
            <a:rPr kumimoji="1" lang="ja-JP" altLang="ja-JP" sz="1000">
              <a:solidFill>
                <a:schemeClr val="dk1"/>
              </a:solidFill>
              <a:effectLst/>
              <a:latin typeface="+mn-lt"/>
              <a:ea typeface="+mn-ea"/>
              <a:cs typeface="+mn-cs"/>
            </a:rPr>
            <a:t>いる。</a:t>
          </a:r>
          <a:r>
            <a:rPr kumimoji="1" lang="en-US" altLang="ja-JP" sz="1000">
              <a:solidFill>
                <a:schemeClr val="dk1"/>
              </a:solidFill>
              <a:effectLst/>
              <a:latin typeface="+mn-lt"/>
              <a:ea typeface="+mn-ea"/>
              <a:cs typeface="+mn-cs"/>
            </a:rPr>
            <a:t>                             </a:t>
          </a:r>
          <a:endParaRPr lang="ja-JP" altLang="ja-JP" sz="1000">
            <a:effectLst/>
          </a:endParaRPr>
        </a:p>
        <a:p>
          <a:pPr eaLnBrk="1" fontAlgn="auto" latinLnBrk="0" hangingPunct="1"/>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民生費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子育て世帯等臨時特別支援給付金や笠田学童保育施設新築工事</a:t>
          </a:r>
          <a:r>
            <a:rPr kumimoji="1" lang="ja-JP" altLang="ja-JP" sz="1000">
              <a:solidFill>
                <a:schemeClr val="dk1"/>
              </a:solidFill>
              <a:effectLst/>
              <a:latin typeface="+mn-lt"/>
              <a:ea typeface="+mn-ea"/>
              <a:cs typeface="+mn-cs"/>
            </a:rPr>
            <a:t>の増加により全体として増加している。　　　　　　　　　　　　　　　　　　　　　</a:t>
          </a:r>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教育費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大谷小学校大規模改修工事の完了や新型コロナウイルス感染症対策に係る教材備品費の減少に伴い、全体として減少している。</a:t>
          </a:r>
          <a:r>
            <a:rPr kumimoji="1" lang="ja-JP" altLang="ja-JP" sz="1000">
              <a:solidFill>
                <a:schemeClr val="dk1"/>
              </a:solidFill>
              <a:effectLst/>
              <a:latin typeface="+mn-lt"/>
              <a:ea typeface="+mn-ea"/>
              <a:cs typeface="+mn-cs"/>
            </a:rPr>
            <a:t>　　　　　　　　　　　　　                　</a:t>
          </a:r>
          <a:endParaRPr lang="ja-JP" altLang="ja-JP" sz="1000">
            <a:effectLst/>
          </a:endParaRPr>
        </a:p>
        <a:p>
          <a:pPr eaLnBrk="1" fontAlgn="auto" latinLnBrk="0" hangingPunct="1"/>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衛生費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新型コロナウイルスワクチン接種委託や水道料金の減免に伴う水道事業会計への繰出金の増加により、全体として増加している</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災害費</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　道路災害復旧工事費の減少、金剛緑地広場復旧工事の完了に伴い、全体として減少している。</a:t>
          </a:r>
          <a:endParaRPr lang="ja-JP" altLang="ja-JP" sz="1000">
            <a:effectLst/>
          </a:endParaRPr>
        </a:p>
        <a:p>
          <a:pPr eaLnBrk="1" fontAlgn="auto" latinLnBrk="0" hangingPunct="1"/>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農林費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農産物販売促進事業委託の実施による増加はあったものの、地籍調査事業費や有害鳥獣捕獲支援事業補助金の減少により、全体として減少してい</a:t>
          </a:r>
          <a:r>
            <a:rPr kumimoji="1" lang="ja-JP" altLang="ja-JP" sz="1000">
              <a:solidFill>
                <a:schemeClr val="dk1"/>
              </a:solidFill>
              <a:effectLst/>
              <a:latin typeface="+mn-lt"/>
              <a:ea typeface="+mn-ea"/>
              <a:cs typeface="+mn-cs"/>
            </a:rPr>
            <a:t>る。</a:t>
          </a:r>
          <a:r>
            <a:rPr kumimoji="1" lang="en-US"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公債費</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　かつらぎ西部公園整備事業や妙寺公民館整備事業、農産物処理加工施設整備事業等の起債の償還が始まったことにより過疎対策事業債</a:t>
          </a:r>
          <a:endParaRPr lang="ja-JP" altLang="ja-JP" sz="1000">
            <a:effectLst/>
          </a:endParaRPr>
        </a:p>
        <a:p>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商工費</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　当年度は地域経済活性化クーポン券発行事業、事業者応援給付を実施しなかったため、全体として減少しています</a:t>
          </a:r>
          <a:r>
            <a:rPr kumimoji="1" lang="ja-JP" altLang="ja-JP" sz="1000">
              <a:solidFill>
                <a:schemeClr val="dk1"/>
              </a:solidFill>
              <a:effectLst/>
              <a:latin typeface="+mn-lt"/>
              <a:ea typeface="+mn-ea"/>
              <a:cs typeface="+mn-cs"/>
            </a:rPr>
            <a:t>。　　　　　　　　　　　　　　　</a:t>
          </a:r>
          <a:r>
            <a:rPr lang="ja-JP" altLang="ja-JP" sz="1000">
              <a:solidFill>
                <a:schemeClr val="dk1"/>
              </a:solidFill>
              <a:effectLst/>
              <a:latin typeface="+mn-lt"/>
              <a:ea typeface="+mn-ea"/>
              <a:cs typeface="+mn-cs"/>
            </a:rPr>
            <a:t>　        </a:t>
          </a:r>
          <a:r>
            <a:rPr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や合併特例債の償還が増加してい</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     </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財政調整基金について、現在高は</a:t>
          </a:r>
          <a:r>
            <a:rPr kumimoji="1" lang="en-US" altLang="ja-JP" sz="1400">
              <a:latin typeface="ＭＳ ゴシック" pitchFamily="49" charset="-128"/>
              <a:ea typeface="ＭＳ ゴシック" pitchFamily="49" charset="-128"/>
            </a:rPr>
            <a:t>1,388,439</a:t>
          </a:r>
          <a:r>
            <a:rPr kumimoji="1" lang="ja-JP" altLang="en-US" sz="1400">
              <a:latin typeface="ＭＳ ゴシック" pitchFamily="49" charset="-128"/>
              <a:ea typeface="ＭＳ ゴシック" pitchFamily="49" charset="-128"/>
            </a:rPr>
            <a:t>千円となっており、前年度末と比較して</a:t>
          </a:r>
          <a:r>
            <a:rPr kumimoji="1" lang="en-US" altLang="ja-JP" sz="1400">
              <a:latin typeface="ＭＳ ゴシック" pitchFamily="49" charset="-128"/>
              <a:ea typeface="ＭＳ ゴシック" pitchFamily="49" charset="-128"/>
            </a:rPr>
            <a:t>554,065</a:t>
          </a:r>
          <a:r>
            <a:rPr kumimoji="1" lang="ja-JP" altLang="en-US" sz="1400">
              <a:latin typeface="ＭＳ ゴシック" pitchFamily="49" charset="-128"/>
              <a:ea typeface="ＭＳ ゴシック" pitchFamily="49" charset="-128"/>
            </a:rPr>
            <a:t>千円増加した。　</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R03</a:t>
          </a:r>
          <a:r>
            <a:rPr kumimoji="1" lang="ja-JP" altLang="en-US" sz="1400">
              <a:latin typeface="ＭＳ ゴシック" pitchFamily="49" charset="-128"/>
              <a:ea typeface="ＭＳ ゴシック" pitchFamily="49" charset="-128"/>
            </a:rPr>
            <a:t>実質収支については、歳入歳出ともに減少しているが、歳出の減少が大きく</a:t>
          </a:r>
          <a:r>
            <a:rPr kumimoji="1" lang="en-US" altLang="ja-JP" sz="1400">
              <a:latin typeface="ＭＳ ゴシック" pitchFamily="49" charset="-128"/>
              <a:ea typeface="ＭＳ ゴシック" pitchFamily="49" charset="-128"/>
            </a:rPr>
            <a:t>376,064</a:t>
          </a:r>
          <a:r>
            <a:rPr kumimoji="1" lang="ja-JP" altLang="en-US" sz="1400">
              <a:latin typeface="ＭＳ ゴシック" pitchFamily="49" charset="-128"/>
              <a:ea typeface="ＭＳ ゴシック" pitchFamily="49" charset="-128"/>
            </a:rPr>
            <a:t>千円の黒字となった。</a:t>
          </a:r>
          <a:r>
            <a:rPr kumimoji="1" lang="en-US" altLang="ja-JP" sz="1400">
              <a:latin typeface="ＭＳ ゴシック" pitchFamily="49" charset="-128"/>
              <a:ea typeface="ＭＳ ゴシック" pitchFamily="49" charset="-128"/>
            </a:rPr>
            <a:t>R03</a:t>
          </a:r>
          <a:r>
            <a:rPr kumimoji="1" lang="ja-JP" altLang="en-US" sz="1400">
              <a:latin typeface="ＭＳ ゴシック" pitchFamily="49" charset="-128"/>
              <a:ea typeface="ＭＳ ゴシック" pitchFamily="49" charset="-128"/>
            </a:rPr>
            <a:t>実質単年度収支は、財政調整基金への積立が増加したことで</a:t>
          </a:r>
          <a:r>
            <a:rPr kumimoji="1" lang="en-US" altLang="ja-JP" sz="1400">
              <a:latin typeface="ＭＳ ゴシック" pitchFamily="49" charset="-128"/>
              <a:ea typeface="ＭＳ ゴシック" pitchFamily="49" charset="-128"/>
            </a:rPr>
            <a:t>645,992</a:t>
          </a:r>
          <a:r>
            <a:rPr kumimoji="1" lang="ja-JP" altLang="en-US" sz="1400">
              <a:latin typeface="ＭＳ ゴシック" pitchFamily="49" charset="-128"/>
              <a:ea typeface="ＭＳ ゴシック" pitchFamily="49" charset="-128"/>
            </a:rPr>
            <a:t>千円の黒字決算となっている。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については、公債費の償還額が減少してきていることから黒字決算を維持している。施設等の更新や未給水地域解消などの事業を着手しており、今後黒字額が減少する可能性があるが、引き続き黒字で推移する見込みとなっている。</a:t>
          </a:r>
        </a:p>
        <a:p>
          <a:r>
            <a:rPr kumimoji="1" lang="ja-JP" altLang="en-US" sz="1400">
              <a:latin typeface="ＭＳ ゴシック" pitchFamily="49" charset="-128"/>
              <a:ea typeface="ＭＳ ゴシック" pitchFamily="49" charset="-128"/>
            </a:rPr>
            <a:t>　一般会計については、基金積立金が増加し、歳入歳出差引額が減少したことで実質収支が</a:t>
          </a:r>
          <a:r>
            <a:rPr kumimoji="1" lang="en-US" altLang="ja-JP" sz="1400">
              <a:latin typeface="ＭＳ ゴシック" pitchFamily="49" charset="-128"/>
              <a:ea typeface="ＭＳ ゴシック" pitchFamily="49" charset="-128"/>
            </a:rPr>
            <a:t>91,927</a:t>
          </a:r>
          <a:r>
            <a:rPr kumimoji="1" lang="ja-JP" altLang="en-US" sz="1400">
              <a:latin typeface="ＭＳ ゴシック" pitchFamily="49" charset="-128"/>
              <a:ea typeface="ＭＳ ゴシック" pitchFamily="49" charset="-128"/>
            </a:rPr>
            <a:t>千円増加している。</a:t>
          </a:r>
        </a:p>
        <a:p>
          <a:r>
            <a:rPr kumimoji="1" lang="ja-JP" altLang="en-US" sz="1400">
              <a:latin typeface="ＭＳ ゴシック" pitchFamily="49" charset="-128"/>
              <a:ea typeface="ＭＳ ゴシック" pitchFamily="49" charset="-128"/>
            </a:rPr>
            <a:t>　国民健康保険事業や後期高齢者医療事業、介護保険事業において、一般会計の負担が増加しつつあることから、健康増進対策を推進し、医療費抑制に努める必要がある。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3411_&#12363;&#12388;&#12425;&#1236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113.1</v>
          </cell>
          <cell r="BX51">
            <v>111.7</v>
          </cell>
          <cell r="CF51">
            <v>92.7</v>
          </cell>
          <cell r="CN51">
            <v>62.5</v>
          </cell>
          <cell r="CV51">
            <v>37.6</v>
          </cell>
        </row>
        <row r="53">
          <cell r="BP53">
            <v>59.4</v>
          </cell>
          <cell r="BX53">
            <v>60.5</v>
          </cell>
          <cell r="CF53">
            <v>62</v>
          </cell>
          <cell r="CN53">
            <v>63.6</v>
          </cell>
          <cell r="CV53">
            <v>64.7</v>
          </cell>
        </row>
        <row r="55">
          <cell r="AN55" t="str">
            <v>類似団体内平均値</v>
          </cell>
          <cell r="BP55">
            <v>19.8</v>
          </cell>
          <cell r="BX55">
            <v>19.8</v>
          </cell>
          <cell r="CF55">
            <v>20</v>
          </cell>
          <cell r="CN55">
            <v>10.199999999999999</v>
          </cell>
          <cell r="CV55">
            <v>0</v>
          </cell>
        </row>
        <row r="57">
          <cell r="BP57">
            <v>58.6</v>
          </cell>
          <cell r="BX57">
            <v>59.7</v>
          </cell>
          <cell r="CF57">
            <v>60.7</v>
          </cell>
          <cell r="CN57">
            <v>61.1</v>
          </cell>
          <cell r="CV57">
            <v>63.1</v>
          </cell>
        </row>
        <row r="72">
          <cell r="BP72" t="str">
            <v>H29</v>
          </cell>
          <cell r="BX72" t="str">
            <v>H30</v>
          </cell>
          <cell r="CF72" t="str">
            <v>R01</v>
          </cell>
          <cell r="CN72" t="str">
            <v>R02</v>
          </cell>
          <cell r="CV72" t="str">
            <v>R03</v>
          </cell>
        </row>
        <row r="73">
          <cell r="AN73" t="str">
            <v>当該団体値</v>
          </cell>
          <cell r="BP73">
            <v>113.1</v>
          </cell>
          <cell r="BX73">
            <v>111.7</v>
          </cell>
          <cell r="CF73">
            <v>92.7</v>
          </cell>
          <cell r="CN73">
            <v>62.5</v>
          </cell>
          <cell r="CV73">
            <v>37.6</v>
          </cell>
        </row>
        <row r="75">
          <cell r="BP75">
            <v>11.6</v>
          </cell>
          <cell r="BX75">
            <v>12.6</v>
          </cell>
          <cell r="CF75">
            <v>11.7</v>
          </cell>
          <cell r="CN75">
            <v>10.4</v>
          </cell>
          <cell r="CV75">
            <v>9.3000000000000007</v>
          </cell>
        </row>
        <row r="77">
          <cell r="AN77" t="str">
            <v>類似団体内平均値</v>
          </cell>
          <cell r="BP77">
            <v>19.8</v>
          </cell>
          <cell r="BX77">
            <v>19.8</v>
          </cell>
          <cell r="CF77">
            <v>20</v>
          </cell>
          <cell r="CN77">
            <v>10.199999999999999</v>
          </cell>
          <cell r="CV77">
            <v>0</v>
          </cell>
        </row>
        <row r="79">
          <cell r="BP79">
            <v>8.9</v>
          </cell>
          <cell r="BX79">
            <v>8.8000000000000007</v>
          </cell>
          <cell r="CF79">
            <v>8.9</v>
          </cell>
          <cell r="CN79">
            <v>8.6999999999999993</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79</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80</v>
      </c>
      <c r="C2" s="179"/>
      <c r="D2" s="180"/>
    </row>
    <row r="3" spans="1:119" ht="18.75" customHeight="1" thickBot="1" x14ac:dyDescent="0.2">
      <c r="A3" s="178"/>
      <c r="B3" s="384" t="s">
        <v>81</v>
      </c>
      <c r="C3" s="385"/>
      <c r="D3" s="385"/>
      <c r="E3" s="386"/>
      <c r="F3" s="386"/>
      <c r="G3" s="386"/>
      <c r="H3" s="386"/>
      <c r="I3" s="386"/>
      <c r="J3" s="386"/>
      <c r="K3" s="386"/>
      <c r="L3" s="386" t="s">
        <v>82</v>
      </c>
      <c r="M3" s="386"/>
      <c r="N3" s="386"/>
      <c r="O3" s="386"/>
      <c r="P3" s="386"/>
      <c r="Q3" s="386"/>
      <c r="R3" s="393"/>
      <c r="S3" s="393"/>
      <c r="T3" s="393"/>
      <c r="U3" s="393"/>
      <c r="V3" s="394"/>
      <c r="W3" s="368" t="s">
        <v>83</v>
      </c>
      <c r="X3" s="369"/>
      <c r="Y3" s="369"/>
      <c r="Z3" s="369"/>
      <c r="AA3" s="369"/>
      <c r="AB3" s="385"/>
      <c r="AC3" s="393" t="s">
        <v>84</v>
      </c>
      <c r="AD3" s="369"/>
      <c r="AE3" s="369"/>
      <c r="AF3" s="369"/>
      <c r="AG3" s="369"/>
      <c r="AH3" s="369"/>
      <c r="AI3" s="369"/>
      <c r="AJ3" s="369"/>
      <c r="AK3" s="369"/>
      <c r="AL3" s="370"/>
      <c r="AM3" s="368" t="s">
        <v>85</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86</v>
      </c>
      <c r="BO3" s="369"/>
      <c r="BP3" s="369"/>
      <c r="BQ3" s="369"/>
      <c r="BR3" s="369"/>
      <c r="BS3" s="369"/>
      <c r="BT3" s="369"/>
      <c r="BU3" s="370"/>
      <c r="BV3" s="368" t="s">
        <v>87</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88</v>
      </c>
      <c r="CU3" s="369"/>
      <c r="CV3" s="369"/>
      <c r="CW3" s="369"/>
      <c r="CX3" s="369"/>
      <c r="CY3" s="369"/>
      <c r="CZ3" s="369"/>
      <c r="DA3" s="370"/>
      <c r="DB3" s="368" t="s">
        <v>89</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90</v>
      </c>
      <c r="AZ4" s="372"/>
      <c r="BA4" s="372"/>
      <c r="BB4" s="372"/>
      <c r="BC4" s="372"/>
      <c r="BD4" s="372"/>
      <c r="BE4" s="372"/>
      <c r="BF4" s="372"/>
      <c r="BG4" s="372"/>
      <c r="BH4" s="372"/>
      <c r="BI4" s="372"/>
      <c r="BJ4" s="372"/>
      <c r="BK4" s="372"/>
      <c r="BL4" s="372"/>
      <c r="BM4" s="373"/>
      <c r="BN4" s="374">
        <v>12203344</v>
      </c>
      <c r="BO4" s="375"/>
      <c r="BP4" s="375"/>
      <c r="BQ4" s="375"/>
      <c r="BR4" s="375"/>
      <c r="BS4" s="375"/>
      <c r="BT4" s="375"/>
      <c r="BU4" s="376"/>
      <c r="BV4" s="374">
        <v>12566206</v>
      </c>
      <c r="BW4" s="375"/>
      <c r="BX4" s="375"/>
      <c r="BY4" s="375"/>
      <c r="BZ4" s="375"/>
      <c r="CA4" s="375"/>
      <c r="CB4" s="375"/>
      <c r="CC4" s="376"/>
      <c r="CD4" s="377" t="s">
        <v>91</v>
      </c>
      <c r="CE4" s="378"/>
      <c r="CF4" s="378"/>
      <c r="CG4" s="378"/>
      <c r="CH4" s="378"/>
      <c r="CI4" s="378"/>
      <c r="CJ4" s="378"/>
      <c r="CK4" s="378"/>
      <c r="CL4" s="378"/>
      <c r="CM4" s="378"/>
      <c r="CN4" s="378"/>
      <c r="CO4" s="378"/>
      <c r="CP4" s="378"/>
      <c r="CQ4" s="378"/>
      <c r="CR4" s="378"/>
      <c r="CS4" s="379"/>
      <c r="CT4" s="380">
        <v>5.7</v>
      </c>
      <c r="CU4" s="381"/>
      <c r="CV4" s="381"/>
      <c r="CW4" s="381"/>
      <c r="CX4" s="381"/>
      <c r="CY4" s="381"/>
      <c r="CZ4" s="381"/>
      <c r="DA4" s="382"/>
      <c r="DB4" s="380">
        <v>4.5999999999999996</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92</v>
      </c>
      <c r="AN5" s="441"/>
      <c r="AO5" s="441"/>
      <c r="AP5" s="441"/>
      <c r="AQ5" s="441"/>
      <c r="AR5" s="441"/>
      <c r="AS5" s="441"/>
      <c r="AT5" s="442"/>
      <c r="AU5" s="443" t="s">
        <v>93</v>
      </c>
      <c r="AV5" s="444"/>
      <c r="AW5" s="444"/>
      <c r="AX5" s="444"/>
      <c r="AY5" s="445" t="s">
        <v>94</v>
      </c>
      <c r="AZ5" s="446"/>
      <c r="BA5" s="446"/>
      <c r="BB5" s="446"/>
      <c r="BC5" s="446"/>
      <c r="BD5" s="446"/>
      <c r="BE5" s="446"/>
      <c r="BF5" s="446"/>
      <c r="BG5" s="446"/>
      <c r="BH5" s="446"/>
      <c r="BI5" s="446"/>
      <c r="BJ5" s="446"/>
      <c r="BK5" s="446"/>
      <c r="BL5" s="446"/>
      <c r="BM5" s="447"/>
      <c r="BN5" s="411">
        <v>11811617</v>
      </c>
      <c r="BO5" s="412"/>
      <c r="BP5" s="412"/>
      <c r="BQ5" s="412"/>
      <c r="BR5" s="412"/>
      <c r="BS5" s="412"/>
      <c r="BT5" s="412"/>
      <c r="BU5" s="413"/>
      <c r="BV5" s="411">
        <v>12263439</v>
      </c>
      <c r="BW5" s="412"/>
      <c r="BX5" s="412"/>
      <c r="BY5" s="412"/>
      <c r="BZ5" s="412"/>
      <c r="CA5" s="412"/>
      <c r="CB5" s="412"/>
      <c r="CC5" s="413"/>
      <c r="CD5" s="414" t="s">
        <v>95</v>
      </c>
      <c r="CE5" s="415"/>
      <c r="CF5" s="415"/>
      <c r="CG5" s="415"/>
      <c r="CH5" s="415"/>
      <c r="CI5" s="415"/>
      <c r="CJ5" s="415"/>
      <c r="CK5" s="415"/>
      <c r="CL5" s="415"/>
      <c r="CM5" s="415"/>
      <c r="CN5" s="415"/>
      <c r="CO5" s="415"/>
      <c r="CP5" s="415"/>
      <c r="CQ5" s="415"/>
      <c r="CR5" s="415"/>
      <c r="CS5" s="416"/>
      <c r="CT5" s="408">
        <v>91.3</v>
      </c>
      <c r="CU5" s="409"/>
      <c r="CV5" s="409"/>
      <c r="CW5" s="409"/>
      <c r="CX5" s="409"/>
      <c r="CY5" s="409"/>
      <c r="CZ5" s="409"/>
      <c r="DA5" s="410"/>
      <c r="DB5" s="408">
        <v>96.9</v>
      </c>
      <c r="DC5" s="409"/>
      <c r="DD5" s="409"/>
      <c r="DE5" s="409"/>
      <c r="DF5" s="409"/>
      <c r="DG5" s="409"/>
      <c r="DH5" s="409"/>
      <c r="DI5" s="410"/>
    </row>
    <row r="6" spans="1:119" ht="18.75" customHeight="1" x14ac:dyDescent="0.15">
      <c r="A6" s="178"/>
      <c r="B6" s="417" t="s">
        <v>96</v>
      </c>
      <c r="C6" s="418"/>
      <c r="D6" s="418"/>
      <c r="E6" s="419"/>
      <c r="F6" s="419"/>
      <c r="G6" s="419"/>
      <c r="H6" s="419"/>
      <c r="I6" s="419"/>
      <c r="J6" s="419"/>
      <c r="K6" s="419"/>
      <c r="L6" s="419" t="s">
        <v>97</v>
      </c>
      <c r="M6" s="419"/>
      <c r="N6" s="419"/>
      <c r="O6" s="419"/>
      <c r="P6" s="419"/>
      <c r="Q6" s="419"/>
      <c r="R6" s="423"/>
      <c r="S6" s="423"/>
      <c r="T6" s="423"/>
      <c r="U6" s="423"/>
      <c r="V6" s="424"/>
      <c r="W6" s="427" t="s">
        <v>98</v>
      </c>
      <c r="X6" s="428"/>
      <c r="Y6" s="428"/>
      <c r="Z6" s="428"/>
      <c r="AA6" s="428"/>
      <c r="AB6" s="418"/>
      <c r="AC6" s="431" t="s">
        <v>99</v>
      </c>
      <c r="AD6" s="432"/>
      <c r="AE6" s="432"/>
      <c r="AF6" s="432"/>
      <c r="AG6" s="432"/>
      <c r="AH6" s="432"/>
      <c r="AI6" s="432"/>
      <c r="AJ6" s="432"/>
      <c r="AK6" s="432"/>
      <c r="AL6" s="433"/>
      <c r="AM6" s="440" t="s">
        <v>100</v>
      </c>
      <c r="AN6" s="441"/>
      <c r="AO6" s="441"/>
      <c r="AP6" s="441"/>
      <c r="AQ6" s="441"/>
      <c r="AR6" s="441"/>
      <c r="AS6" s="441"/>
      <c r="AT6" s="442"/>
      <c r="AU6" s="443" t="s">
        <v>101</v>
      </c>
      <c r="AV6" s="444"/>
      <c r="AW6" s="444"/>
      <c r="AX6" s="444"/>
      <c r="AY6" s="445" t="s">
        <v>102</v>
      </c>
      <c r="AZ6" s="446"/>
      <c r="BA6" s="446"/>
      <c r="BB6" s="446"/>
      <c r="BC6" s="446"/>
      <c r="BD6" s="446"/>
      <c r="BE6" s="446"/>
      <c r="BF6" s="446"/>
      <c r="BG6" s="446"/>
      <c r="BH6" s="446"/>
      <c r="BI6" s="446"/>
      <c r="BJ6" s="446"/>
      <c r="BK6" s="446"/>
      <c r="BL6" s="446"/>
      <c r="BM6" s="447"/>
      <c r="BN6" s="411">
        <v>391727</v>
      </c>
      <c r="BO6" s="412"/>
      <c r="BP6" s="412"/>
      <c r="BQ6" s="412"/>
      <c r="BR6" s="412"/>
      <c r="BS6" s="412"/>
      <c r="BT6" s="412"/>
      <c r="BU6" s="413"/>
      <c r="BV6" s="411">
        <v>302767</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94.3</v>
      </c>
      <c r="CU6" s="449"/>
      <c r="CV6" s="449"/>
      <c r="CW6" s="449"/>
      <c r="CX6" s="449"/>
      <c r="CY6" s="449"/>
      <c r="CZ6" s="449"/>
      <c r="DA6" s="450"/>
      <c r="DB6" s="448">
        <v>100.5</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93</v>
      </c>
      <c r="AV7" s="444"/>
      <c r="AW7" s="444"/>
      <c r="AX7" s="444"/>
      <c r="AY7" s="445" t="s">
        <v>105</v>
      </c>
      <c r="AZ7" s="446"/>
      <c r="BA7" s="446"/>
      <c r="BB7" s="446"/>
      <c r="BC7" s="446"/>
      <c r="BD7" s="446"/>
      <c r="BE7" s="446"/>
      <c r="BF7" s="446"/>
      <c r="BG7" s="446"/>
      <c r="BH7" s="446"/>
      <c r="BI7" s="446"/>
      <c r="BJ7" s="446"/>
      <c r="BK7" s="446"/>
      <c r="BL7" s="446"/>
      <c r="BM7" s="447"/>
      <c r="BN7" s="411">
        <v>15663</v>
      </c>
      <c r="BO7" s="412"/>
      <c r="BP7" s="412"/>
      <c r="BQ7" s="412"/>
      <c r="BR7" s="412"/>
      <c r="BS7" s="412"/>
      <c r="BT7" s="412"/>
      <c r="BU7" s="413"/>
      <c r="BV7" s="411">
        <v>18630</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6547393</v>
      </c>
      <c r="CU7" s="412"/>
      <c r="CV7" s="412"/>
      <c r="CW7" s="412"/>
      <c r="CX7" s="412"/>
      <c r="CY7" s="412"/>
      <c r="CZ7" s="412"/>
      <c r="DA7" s="413"/>
      <c r="DB7" s="411">
        <v>6137823</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108</v>
      </c>
      <c r="AV8" s="444"/>
      <c r="AW8" s="444"/>
      <c r="AX8" s="444"/>
      <c r="AY8" s="445" t="s">
        <v>109</v>
      </c>
      <c r="AZ8" s="446"/>
      <c r="BA8" s="446"/>
      <c r="BB8" s="446"/>
      <c r="BC8" s="446"/>
      <c r="BD8" s="446"/>
      <c r="BE8" s="446"/>
      <c r="BF8" s="446"/>
      <c r="BG8" s="446"/>
      <c r="BH8" s="446"/>
      <c r="BI8" s="446"/>
      <c r="BJ8" s="446"/>
      <c r="BK8" s="446"/>
      <c r="BL8" s="446"/>
      <c r="BM8" s="447"/>
      <c r="BN8" s="411">
        <v>376064</v>
      </c>
      <c r="BO8" s="412"/>
      <c r="BP8" s="412"/>
      <c r="BQ8" s="412"/>
      <c r="BR8" s="412"/>
      <c r="BS8" s="412"/>
      <c r="BT8" s="412"/>
      <c r="BU8" s="413"/>
      <c r="BV8" s="411">
        <v>284137</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0.35</v>
      </c>
      <c r="CU8" s="452"/>
      <c r="CV8" s="452"/>
      <c r="CW8" s="452"/>
      <c r="CX8" s="452"/>
      <c r="CY8" s="452"/>
      <c r="CZ8" s="452"/>
      <c r="DA8" s="453"/>
      <c r="DB8" s="451">
        <v>0.36</v>
      </c>
      <c r="DC8" s="452"/>
      <c r="DD8" s="452"/>
      <c r="DE8" s="452"/>
      <c r="DF8" s="452"/>
      <c r="DG8" s="452"/>
      <c r="DH8" s="452"/>
      <c r="DI8" s="453"/>
    </row>
    <row r="9" spans="1:119" ht="18.75" customHeight="1" thickBot="1" x14ac:dyDescent="0.2">
      <c r="A9" s="178"/>
      <c r="B9" s="405" t="s">
        <v>111</v>
      </c>
      <c r="C9" s="406"/>
      <c r="D9" s="406"/>
      <c r="E9" s="406"/>
      <c r="F9" s="406"/>
      <c r="G9" s="406"/>
      <c r="H9" s="406"/>
      <c r="I9" s="406"/>
      <c r="J9" s="406"/>
      <c r="K9" s="454"/>
      <c r="L9" s="455" t="s">
        <v>112</v>
      </c>
      <c r="M9" s="456"/>
      <c r="N9" s="456"/>
      <c r="O9" s="456"/>
      <c r="P9" s="456"/>
      <c r="Q9" s="457"/>
      <c r="R9" s="458">
        <v>15967</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93</v>
      </c>
      <c r="AV9" s="444"/>
      <c r="AW9" s="444"/>
      <c r="AX9" s="444"/>
      <c r="AY9" s="445" t="s">
        <v>115</v>
      </c>
      <c r="AZ9" s="446"/>
      <c r="BA9" s="446"/>
      <c r="BB9" s="446"/>
      <c r="BC9" s="446"/>
      <c r="BD9" s="446"/>
      <c r="BE9" s="446"/>
      <c r="BF9" s="446"/>
      <c r="BG9" s="446"/>
      <c r="BH9" s="446"/>
      <c r="BI9" s="446"/>
      <c r="BJ9" s="446"/>
      <c r="BK9" s="446"/>
      <c r="BL9" s="446"/>
      <c r="BM9" s="447"/>
      <c r="BN9" s="411">
        <v>91927</v>
      </c>
      <c r="BO9" s="412"/>
      <c r="BP9" s="412"/>
      <c r="BQ9" s="412"/>
      <c r="BR9" s="412"/>
      <c r="BS9" s="412"/>
      <c r="BT9" s="412"/>
      <c r="BU9" s="413"/>
      <c r="BV9" s="411">
        <v>-97532</v>
      </c>
      <c r="BW9" s="412"/>
      <c r="BX9" s="412"/>
      <c r="BY9" s="412"/>
      <c r="BZ9" s="412"/>
      <c r="CA9" s="412"/>
      <c r="CB9" s="412"/>
      <c r="CC9" s="413"/>
      <c r="CD9" s="414" t="s">
        <v>116</v>
      </c>
      <c r="CE9" s="415"/>
      <c r="CF9" s="415"/>
      <c r="CG9" s="415"/>
      <c r="CH9" s="415"/>
      <c r="CI9" s="415"/>
      <c r="CJ9" s="415"/>
      <c r="CK9" s="415"/>
      <c r="CL9" s="415"/>
      <c r="CM9" s="415"/>
      <c r="CN9" s="415"/>
      <c r="CO9" s="415"/>
      <c r="CP9" s="415"/>
      <c r="CQ9" s="415"/>
      <c r="CR9" s="415"/>
      <c r="CS9" s="416"/>
      <c r="CT9" s="408">
        <v>17.100000000000001</v>
      </c>
      <c r="CU9" s="409"/>
      <c r="CV9" s="409"/>
      <c r="CW9" s="409"/>
      <c r="CX9" s="409"/>
      <c r="CY9" s="409"/>
      <c r="CZ9" s="409"/>
      <c r="DA9" s="410"/>
      <c r="DB9" s="408">
        <v>17.3</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117</v>
      </c>
      <c r="M10" s="441"/>
      <c r="N10" s="441"/>
      <c r="O10" s="441"/>
      <c r="P10" s="441"/>
      <c r="Q10" s="442"/>
      <c r="R10" s="462">
        <v>16992</v>
      </c>
      <c r="S10" s="463"/>
      <c r="T10" s="463"/>
      <c r="U10" s="463"/>
      <c r="V10" s="464"/>
      <c r="W10" s="399"/>
      <c r="X10" s="400"/>
      <c r="Y10" s="400"/>
      <c r="Z10" s="400"/>
      <c r="AA10" s="400"/>
      <c r="AB10" s="400"/>
      <c r="AC10" s="400"/>
      <c r="AD10" s="400"/>
      <c r="AE10" s="400"/>
      <c r="AF10" s="400"/>
      <c r="AG10" s="400"/>
      <c r="AH10" s="400"/>
      <c r="AI10" s="400"/>
      <c r="AJ10" s="400"/>
      <c r="AK10" s="400"/>
      <c r="AL10" s="403"/>
      <c r="AM10" s="440" t="s">
        <v>118</v>
      </c>
      <c r="AN10" s="441"/>
      <c r="AO10" s="441"/>
      <c r="AP10" s="441"/>
      <c r="AQ10" s="441"/>
      <c r="AR10" s="441"/>
      <c r="AS10" s="441"/>
      <c r="AT10" s="442"/>
      <c r="AU10" s="443" t="s">
        <v>119</v>
      </c>
      <c r="AV10" s="444"/>
      <c r="AW10" s="444"/>
      <c r="AX10" s="444"/>
      <c r="AY10" s="445" t="s">
        <v>120</v>
      </c>
      <c r="AZ10" s="446"/>
      <c r="BA10" s="446"/>
      <c r="BB10" s="446"/>
      <c r="BC10" s="446"/>
      <c r="BD10" s="446"/>
      <c r="BE10" s="446"/>
      <c r="BF10" s="446"/>
      <c r="BG10" s="446"/>
      <c r="BH10" s="446"/>
      <c r="BI10" s="446"/>
      <c r="BJ10" s="446"/>
      <c r="BK10" s="446"/>
      <c r="BL10" s="446"/>
      <c r="BM10" s="447"/>
      <c r="BN10" s="411">
        <v>554065</v>
      </c>
      <c r="BO10" s="412"/>
      <c r="BP10" s="412"/>
      <c r="BQ10" s="412"/>
      <c r="BR10" s="412"/>
      <c r="BS10" s="412"/>
      <c r="BT10" s="412"/>
      <c r="BU10" s="413"/>
      <c r="BV10" s="411">
        <v>191710</v>
      </c>
      <c r="BW10" s="412"/>
      <c r="BX10" s="412"/>
      <c r="BY10" s="412"/>
      <c r="BZ10" s="412"/>
      <c r="CA10" s="412"/>
      <c r="CB10" s="412"/>
      <c r="CC10" s="41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40" t="s">
        <v>124</v>
      </c>
      <c r="AN11" s="441"/>
      <c r="AO11" s="441"/>
      <c r="AP11" s="441"/>
      <c r="AQ11" s="441"/>
      <c r="AR11" s="441"/>
      <c r="AS11" s="441"/>
      <c r="AT11" s="442"/>
      <c r="AU11" s="443" t="s">
        <v>125</v>
      </c>
      <c r="AV11" s="444"/>
      <c r="AW11" s="444"/>
      <c r="AX11" s="444"/>
      <c r="AY11" s="445" t="s">
        <v>126</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129</v>
      </c>
      <c r="DC11" s="452"/>
      <c r="DD11" s="452"/>
      <c r="DE11" s="452"/>
      <c r="DF11" s="452"/>
      <c r="DG11" s="452"/>
      <c r="DH11" s="452"/>
      <c r="DI11" s="453"/>
    </row>
    <row r="12" spans="1:119" ht="18.75" customHeight="1" x14ac:dyDescent="0.15">
      <c r="A12" s="178"/>
      <c r="B12" s="471" t="s">
        <v>130</v>
      </c>
      <c r="C12" s="472"/>
      <c r="D12" s="472"/>
      <c r="E12" s="472"/>
      <c r="F12" s="472"/>
      <c r="G12" s="472"/>
      <c r="H12" s="472"/>
      <c r="I12" s="472"/>
      <c r="J12" s="472"/>
      <c r="K12" s="473"/>
      <c r="L12" s="480" t="s">
        <v>131</v>
      </c>
      <c r="M12" s="481"/>
      <c r="N12" s="481"/>
      <c r="O12" s="481"/>
      <c r="P12" s="481"/>
      <c r="Q12" s="482"/>
      <c r="R12" s="483">
        <v>16137</v>
      </c>
      <c r="S12" s="484"/>
      <c r="T12" s="484"/>
      <c r="U12" s="484"/>
      <c r="V12" s="485"/>
      <c r="W12" s="486" t="s">
        <v>1</v>
      </c>
      <c r="X12" s="444"/>
      <c r="Y12" s="444"/>
      <c r="Z12" s="444"/>
      <c r="AA12" s="444"/>
      <c r="AB12" s="487"/>
      <c r="AC12" s="488" t="s">
        <v>132</v>
      </c>
      <c r="AD12" s="489"/>
      <c r="AE12" s="489"/>
      <c r="AF12" s="489"/>
      <c r="AG12" s="490"/>
      <c r="AH12" s="488" t="s">
        <v>133</v>
      </c>
      <c r="AI12" s="489"/>
      <c r="AJ12" s="489"/>
      <c r="AK12" s="489"/>
      <c r="AL12" s="491"/>
      <c r="AM12" s="440" t="s">
        <v>134</v>
      </c>
      <c r="AN12" s="441"/>
      <c r="AO12" s="441"/>
      <c r="AP12" s="441"/>
      <c r="AQ12" s="441"/>
      <c r="AR12" s="441"/>
      <c r="AS12" s="441"/>
      <c r="AT12" s="442"/>
      <c r="AU12" s="443" t="s">
        <v>93</v>
      </c>
      <c r="AV12" s="444"/>
      <c r="AW12" s="444"/>
      <c r="AX12" s="444"/>
      <c r="AY12" s="445" t="s">
        <v>135</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128</v>
      </c>
      <c r="CU12" s="452"/>
      <c r="CV12" s="452"/>
      <c r="CW12" s="452"/>
      <c r="CX12" s="452"/>
      <c r="CY12" s="452"/>
      <c r="CZ12" s="452"/>
      <c r="DA12" s="453"/>
      <c r="DB12" s="451" t="s">
        <v>137</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138</v>
      </c>
      <c r="N13" s="503"/>
      <c r="O13" s="503"/>
      <c r="P13" s="503"/>
      <c r="Q13" s="504"/>
      <c r="R13" s="495">
        <v>16052</v>
      </c>
      <c r="S13" s="496"/>
      <c r="T13" s="496"/>
      <c r="U13" s="496"/>
      <c r="V13" s="497"/>
      <c r="W13" s="427" t="s">
        <v>139</v>
      </c>
      <c r="X13" s="428"/>
      <c r="Y13" s="428"/>
      <c r="Z13" s="428"/>
      <c r="AA13" s="428"/>
      <c r="AB13" s="418"/>
      <c r="AC13" s="462">
        <v>1734</v>
      </c>
      <c r="AD13" s="463"/>
      <c r="AE13" s="463"/>
      <c r="AF13" s="463"/>
      <c r="AG13" s="505"/>
      <c r="AH13" s="462">
        <v>2028</v>
      </c>
      <c r="AI13" s="463"/>
      <c r="AJ13" s="463"/>
      <c r="AK13" s="463"/>
      <c r="AL13" s="464"/>
      <c r="AM13" s="440" t="s">
        <v>140</v>
      </c>
      <c r="AN13" s="441"/>
      <c r="AO13" s="441"/>
      <c r="AP13" s="441"/>
      <c r="AQ13" s="441"/>
      <c r="AR13" s="441"/>
      <c r="AS13" s="441"/>
      <c r="AT13" s="442"/>
      <c r="AU13" s="443" t="s">
        <v>141</v>
      </c>
      <c r="AV13" s="444"/>
      <c r="AW13" s="444"/>
      <c r="AX13" s="444"/>
      <c r="AY13" s="445" t="s">
        <v>142</v>
      </c>
      <c r="AZ13" s="446"/>
      <c r="BA13" s="446"/>
      <c r="BB13" s="446"/>
      <c r="BC13" s="446"/>
      <c r="BD13" s="446"/>
      <c r="BE13" s="446"/>
      <c r="BF13" s="446"/>
      <c r="BG13" s="446"/>
      <c r="BH13" s="446"/>
      <c r="BI13" s="446"/>
      <c r="BJ13" s="446"/>
      <c r="BK13" s="446"/>
      <c r="BL13" s="446"/>
      <c r="BM13" s="447"/>
      <c r="BN13" s="411">
        <v>645992</v>
      </c>
      <c r="BO13" s="412"/>
      <c r="BP13" s="412"/>
      <c r="BQ13" s="412"/>
      <c r="BR13" s="412"/>
      <c r="BS13" s="412"/>
      <c r="BT13" s="412"/>
      <c r="BU13" s="413"/>
      <c r="BV13" s="411">
        <v>94178</v>
      </c>
      <c r="BW13" s="412"/>
      <c r="BX13" s="412"/>
      <c r="BY13" s="412"/>
      <c r="BZ13" s="412"/>
      <c r="CA13" s="412"/>
      <c r="CB13" s="412"/>
      <c r="CC13" s="413"/>
      <c r="CD13" s="414" t="s">
        <v>143</v>
      </c>
      <c r="CE13" s="415"/>
      <c r="CF13" s="415"/>
      <c r="CG13" s="415"/>
      <c r="CH13" s="415"/>
      <c r="CI13" s="415"/>
      <c r="CJ13" s="415"/>
      <c r="CK13" s="415"/>
      <c r="CL13" s="415"/>
      <c r="CM13" s="415"/>
      <c r="CN13" s="415"/>
      <c r="CO13" s="415"/>
      <c r="CP13" s="415"/>
      <c r="CQ13" s="415"/>
      <c r="CR13" s="415"/>
      <c r="CS13" s="416"/>
      <c r="CT13" s="408">
        <v>9.3000000000000007</v>
      </c>
      <c r="CU13" s="409"/>
      <c r="CV13" s="409"/>
      <c r="CW13" s="409"/>
      <c r="CX13" s="409"/>
      <c r="CY13" s="409"/>
      <c r="CZ13" s="409"/>
      <c r="DA13" s="410"/>
      <c r="DB13" s="408">
        <v>10.4</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144</v>
      </c>
      <c r="M14" s="493"/>
      <c r="N14" s="493"/>
      <c r="O14" s="493"/>
      <c r="P14" s="493"/>
      <c r="Q14" s="494"/>
      <c r="R14" s="495">
        <v>16399</v>
      </c>
      <c r="S14" s="496"/>
      <c r="T14" s="496"/>
      <c r="U14" s="496"/>
      <c r="V14" s="497"/>
      <c r="W14" s="401"/>
      <c r="X14" s="402"/>
      <c r="Y14" s="402"/>
      <c r="Z14" s="402"/>
      <c r="AA14" s="402"/>
      <c r="AB14" s="391"/>
      <c r="AC14" s="498">
        <v>22.6</v>
      </c>
      <c r="AD14" s="499"/>
      <c r="AE14" s="499"/>
      <c r="AF14" s="499"/>
      <c r="AG14" s="500"/>
      <c r="AH14" s="498">
        <v>24</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145</v>
      </c>
      <c r="CE14" s="507"/>
      <c r="CF14" s="507"/>
      <c r="CG14" s="507"/>
      <c r="CH14" s="507"/>
      <c r="CI14" s="507"/>
      <c r="CJ14" s="507"/>
      <c r="CK14" s="507"/>
      <c r="CL14" s="507"/>
      <c r="CM14" s="507"/>
      <c r="CN14" s="507"/>
      <c r="CO14" s="507"/>
      <c r="CP14" s="507"/>
      <c r="CQ14" s="507"/>
      <c r="CR14" s="507"/>
      <c r="CS14" s="508"/>
      <c r="CT14" s="509">
        <v>37.6</v>
      </c>
      <c r="CU14" s="510"/>
      <c r="CV14" s="510"/>
      <c r="CW14" s="510"/>
      <c r="CX14" s="510"/>
      <c r="CY14" s="510"/>
      <c r="CZ14" s="510"/>
      <c r="DA14" s="511"/>
      <c r="DB14" s="509">
        <v>62.5</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146</v>
      </c>
      <c r="N15" s="503"/>
      <c r="O15" s="503"/>
      <c r="P15" s="503"/>
      <c r="Q15" s="504"/>
      <c r="R15" s="495">
        <v>16310</v>
      </c>
      <c r="S15" s="496"/>
      <c r="T15" s="496"/>
      <c r="U15" s="496"/>
      <c r="V15" s="497"/>
      <c r="W15" s="427" t="s">
        <v>147</v>
      </c>
      <c r="X15" s="428"/>
      <c r="Y15" s="428"/>
      <c r="Z15" s="428"/>
      <c r="AA15" s="428"/>
      <c r="AB15" s="418"/>
      <c r="AC15" s="462">
        <v>1610</v>
      </c>
      <c r="AD15" s="463"/>
      <c r="AE15" s="463"/>
      <c r="AF15" s="463"/>
      <c r="AG15" s="505"/>
      <c r="AH15" s="462">
        <v>1800</v>
      </c>
      <c r="AI15" s="463"/>
      <c r="AJ15" s="463"/>
      <c r="AK15" s="463"/>
      <c r="AL15" s="464"/>
      <c r="AM15" s="440"/>
      <c r="AN15" s="441"/>
      <c r="AO15" s="441"/>
      <c r="AP15" s="441"/>
      <c r="AQ15" s="441"/>
      <c r="AR15" s="441"/>
      <c r="AS15" s="441"/>
      <c r="AT15" s="442"/>
      <c r="AU15" s="443"/>
      <c r="AV15" s="444"/>
      <c r="AW15" s="444"/>
      <c r="AX15" s="444"/>
      <c r="AY15" s="371" t="s">
        <v>148</v>
      </c>
      <c r="AZ15" s="372"/>
      <c r="BA15" s="372"/>
      <c r="BB15" s="372"/>
      <c r="BC15" s="372"/>
      <c r="BD15" s="372"/>
      <c r="BE15" s="372"/>
      <c r="BF15" s="372"/>
      <c r="BG15" s="372"/>
      <c r="BH15" s="372"/>
      <c r="BI15" s="372"/>
      <c r="BJ15" s="372"/>
      <c r="BK15" s="372"/>
      <c r="BL15" s="372"/>
      <c r="BM15" s="373"/>
      <c r="BN15" s="374">
        <v>1897386</v>
      </c>
      <c r="BO15" s="375"/>
      <c r="BP15" s="375"/>
      <c r="BQ15" s="375"/>
      <c r="BR15" s="375"/>
      <c r="BS15" s="375"/>
      <c r="BT15" s="375"/>
      <c r="BU15" s="376"/>
      <c r="BV15" s="374">
        <v>1959220</v>
      </c>
      <c r="BW15" s="375"/>
      <c r="BX15" s="375"/>
      <c r="BY15" s="375"/>
      <c r="BZ15" s="375"/>
      <c r="CA15" s="375"/>
      <c r="CB15" s="375"/>
      <c r="CC15" s="376"/>
      <c r="CD15" s="512" t="s">
        <v>149</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150</v>
      </c>
      <c r="M16" s="515"/>
      <c r="N16" s="515"/>
      <c r="O16" s="515"/>
      <c r="P16" s="515"/>
      <c r="Q16" s="516"/>
      <c r="R16" s="517" t="s">
        <v>151</v>
      </c>
      <c r="S16" s="518"/>
      <c r="T16" s="518"/>
      <c r="U16" s="518"/>
      <c r="V16" s="519"/>
      <c r="W16" s="401"/>
      <c r="X16" s="402"/>
      <c r="Y16" s="402"/>
      <c r="Z16" s="402"/>
      <c r="AA16" s="402"/>
      <c r="AB16" s="391"/>
      <c r="AC16" s="498">
        <v>21</v>
      </c>
      <c r="AD16" s="499"/>
      <c r="AE16" s="499"/>
      <c r="AF16" s="499"/>
      <c r="AG16" s="500"/>
      <c r="AH16" s="498">
        <v>21.3</v>
      </c>
      <c r="AI16" s="499"/>
      <c r="AJ16" s="499"/>
      <c r="AK16" s="499"/>
      <c r="AL16" s="501"/>
      <c r="AM16" s="440"/>
      <c r="AN16" s="441"/>
      <c r="AO16" s="441"/>
      <c r="AP16" s="441"/>
      <c r="AQ16" s="441"/>
      <c r="AR16" s="441"/>
      <c r="AS16" s="441"/>
      <c r="AT16" s="442"/>
      <c r="AU16" s="443"/>
      <c r="AV16" s="444"/>
      <c r="AW16" s="444"/>
      <c r="AX16" s="444"/>
      <c r="AY16" s="445" t="s">
        <v>152</v>
      </c>
      <c r="AZ16" s="446"/>
      <c r="BA16" s="446"/>
      <c r="BB16" s="446"/>
      <c r="BC16" s="446"/>
      <c r="BD16" s="446"/>
      <c r="BE16" s="446"/>
      <c r="BF16" s="446"/>
      <c r="BG16" s="446"/>
      <c r="BH16" s="446"/>
      <c r="BI16" s="446"/>
      <c r="BJ16" s="446"/>
      <c r="BK16" s="446"/>
      <c r="BL16" s="446"/>
      <c r="BM16" s="447"/>
      <c r="BN16" s="411">
        <v>5779735</v>
      </c>
      <c r="BO16" s="412"/>
      <c r="BP16" s="412"/>
      <c r="BQ16" s="412"/>
      <c r="BR16" s="412"/>
      <c r="BS16" s="412"/>
      <c r="BT16" s="412"/>
      <c r="BU16" s="413"/>
      <c r="BV16" s="411">
        <v>5412851</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153</v>
      </c>
      <c r="N17" s="523"/>
      <c r="O17" s="523"/>
      <c r="P17" s="523"/>
      <c r="Q17" s="524"/>
      <c r="R17" s="517" t="s">
        <v>154</v>
      </c>
      <c r="S17" s="518"/>
      <c r="T17" s="518"/>
      <c r="U17" s="518"/>
      <c r="V17" s="519"/>
      <c r="W17" s="427" t="s">
        <v>155</v>
      </c>
      <c r="X17" s="428"/>
      <c r="Y17" s="428"/>
      <c r="Z17" s="428"/>
      <c r="AA17" s="428"/>
      <c r="AB17" s="418"/>
      <c r="AC17" s="462">
        <v>4322</v>
      </c>
      <c r="AD17" s="463"/>
      <c r="AE17" s="463"/>
      <c r="AF17" s="463"/>
      <c r="AG17" s="505"/>
      <c r="AH17" s="462">
        <v>4613</v>
      </c>
      <c r="AI17" s="463"/>
      <c r="AJ17" s="463"/>
      <c r="AK17" s="463"/>
      <c r="AL17" s="464"/>
      <c r="AM17" s="440"/>
      <c r="AN17" s="441"/>
      <c r="AO17" s="441"/>
      <c r="AP17" s="441"/>
      <c r="AQ17" s="441"/>
      <c r="AR17" s="441"/>
      <c r="AS17" s="441"/>
      <c r="AT17" s="442"/>
      <c r="AU17" s="443"/>
      <c r="AV17" s="444"/>
      <c r="AW17" s="444"/>
      <c r="AX17" s="444"/>
      <c r="AY17" s="445" t="s">
        <v>156</v>
      </c>
      <c r="AZ17" s="446"/>
      <c r="BA17" s="446"/>
      <c r="BB17" s="446"/>
      <c r="BC17" s="446"/>
      <c r="BD17" s="446"/>
      <c r="BE17" s="446"/>
      <c r="BF17" s="446"/>
      <c r="BG17" s="446"/>
      <c r="BH17" s="446"/>
      <c r="BI17" s="446"/>
      <c r="BJ17" s="446"/>
      <c r="BK17" s="446"/>
      <c r="BL17" s="446"/>
      <c r="BM17" s="447"/>
      <c r="BN17" s="411">
        <v>2376615</v>
      </c>
      <c r="BO17" s="412"/>
      <c r="BP17" s="412"/>
      <c r="BQ17" s="412"/>
      <c r="BR17" s="412"/>
      <c r="BS17" s="412"/>
      <c r="BT17" s="412"/>
      <c r="BU17" s="413"/>
      <c r="BV17" s="411">
        <v>2460874</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157</v>
      </c>
      <c r="C18" s="454"/>
      <c r="D18" s="454"/>
      <c r="E18" s="534"/>
      <c r="F18" s="534"/>
      <c r="G18" s="534"/>
      <c r="H18" s="534"/>
      <c r="I18" s="534"/>
      <c r="J18" s="534"/>
      <c r="K18" s="534"/>
      <c r="L18" s="535">
        <v>151.69</v>
      </c>
      <c r="M18" s="535"/>
      <c r="N18" s="535"/>
      <c r="O18" s="535"/>
      <c r="P18" s="535"/>
      <c r="Q18" s="535"/>
      <c r="R18" s="536"/>
      <c r="S18" s="536"/>
      <c r="T18" s="536"/>
      <c r="U18" s="536"/>
      <c r="V18" s="537"/>
      <c r="W18" s="429"/>
      <c r="X18" s="430"/>
      <c r="Y18" s="430"/>
      <c r="Z18" s="430"/>
      <c r="AA18" s="430"/>
      <c r="AB18" s="421"/>
      <c r="AC18" s="538">
        <v>56.4</v>
      </c>
      <c r="AD18" s="539"/>
      <c r="AE18" s="539"/>
      <c r="AF18" s="539"/>
      <c r="AG18" s="540"/>
      <c r="AH18" s="538">
        <v>54.6</v>
      </c>
      <c r="AI18" s="539"/>
      <c r="AJ18" s="539"/>
      <c r="AK18" s="539"/>
      <c r="AL18" s="541"/>
      <c r="AM18" s="440"/>
      <c r="AN18" s="441"/>
      <c r="AO18" s="441"/>
      <c r="AP18" s="441"/>
      <c r="AQ18" s="441"/>
      <c r="AR18" s="441"/>
      <c r="AS18" s="441"/>
      <c r="AT18" s="442"/>
      <c r="AU18" s="443"/>
      <c r="AV18" s="444"/>
      <c r="AW18" s="444"/>
      <c r="AX18" s="444"/>
      <c r="AY18" s="445" t="s">
        <v>158</v>
      </c>
      <c r="AZ18" s="446"/>
      <c r="BA18" s="446"/>
      <c r="BB18" s="446"/>
      <c r="BC18" s="446"/>
      <c r="BD18" s="446"/>
      <c r="BE18" s="446"/>
      <c r="BF18" s="446"/>
      <c r="BG18" s="446"/>
      <c r="BH18" s="446"/>
      <c r="BI18" s="446"/>
      <c r="BJ18" s="446"/>
      <c r="BK18" s="446"/>
      <c r="BL18" s="446"/>
      <c r="BM18" s="447"/>
      <c r="BN18" s="411">
        <v>6046343</v>
      </c>
      <c r="BO18" s="412"/>
      <c r="BP18" s="412"/>
      <c r="BQ18" s="412"/>
      <c r="BR18" s="412"/>
      <c r="BS18" s="412"/>
      <c r="BT18" s="412"/>
      <c r="BU18" s="413"/>
      <c r="BV18" s="411">
        <v>5946666</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159</v>
      </c>
      <c r="C19" s="454"/>
      <c r="D19" s="454"/>
      <c r="E19" s="534"/>
      <c r="F19" s="534"/>
      <c r="G19" s="534"/>
      <c r="H19" s="534"/>
      <c r="I19" s="534"/>
      <c r="J19" s="534"/>
      <c r="K19" s="534"/>
      <c r="L19" s="542">
        <v>105</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160</v>
      </c>
      <c r="AZ19" s="446"/>
      <c r="BA19" s="446"/>
      <c r="BB19" s="446"/>
      <c r="BC19" s="446"/>
      <c r="BD19" s="446"/>
      <c r="BE19" s="446"/>
      <c r="BF19" s="446"/>
      <c r="BG19" s="446"/>
      <c r="BH19" s="446"/>
      <c r="BI19" s="446"/>
      <c r="BJ19" s="446"/>
      <c r="BK19" s="446"/>
      <c r="BL19" s="446"/>
      <c r="BM19" s="447"/>
      <c r="BN19" s="411">
        <v>8695117</v>
      </c>
      <c r="BO19" s="412"/>
      <c r="BP19" s="412"/>
      <c r="BQ19" s="412"/>
      <c r="BR19" s="412"/>
      <c r="BS19" s="412"/>
      <c r="BT19" s="412"/>
      <c r="BU19" s="413"/>
      <c r="BV19" s="411">
        <v>8233059</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161</v>
      </c>
      <c r="C20" s="454"/>
      <c r="D20" s="454"/>
      <c r="E20" s="534"/>
      <c r="F20" s="534"/>
      <c r="G20" s="534"/>
      <c r="H20" s="534"/>
      <c r="I20" s="534"/>
      <c r="J20" s="534"/>
      <c r="K20" s="534"/>
      <c r="L20" s="542">
        <v>6223</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162</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163</v>
      </c>
      <c r="C22" s="555"/>
      <c r="D22" s="556"/>
      <c r="E22" s="423" t="s">
        <v>1</v>
      </c>
      <c r="F22" s="428"/>
      <c r="G22" s="428"/>
      <c r="H22" s="428"/>
      <c r="I22" s="428"/>
      <c r="J22" s="428"/>
      <c r="K22" s="418"/>
      <c r="L22" s="423" t="s">
        <v>164</v>
      </c>
      <c r="M22" s="428"/>
      <c r="N22" s="428"/>
      <c r="O22" s="428"/>
      <c r="P22" s="418"/>
      <c r="Q22" s="586" t="s">
        <v>165</v>
      </c>
      <c r="R22" s="587"/>
      <c r="S22" s="587"/>
      <c r="T22" s="587"/>
      <c r="U22" s="587"/>
      <c r="V22" s="588"/>
      <c r="W22" s="554" t="s">
        <v>166</v>
      </c>
      <c r="X22" s="555"/>
      <c r="Y22" s="556"/>
      <c r="Z22" s="423" t="s">
        <v>1</v>
      </c>
      <c r="AA22" s="428"/>
      <c r="AB22" s="428"/>
      <c r="AC22" s="428"/>
      <c r="AD22" s="428"/>
      <c r="AE22" s="428"/>
      <c r="AF22" s="428"/>
      <c r="AG22" s="418"/>
      <c r="AH22" s="592" t="s">
        <v>167</v>
      </c>
      <c r="AI22" s="428"/>
      <c r="AJ22" s="428"/>
      <c r="AK22" s="428"/>
      <c r="AL22" s="418"/>
      <c r="AM22" s="592" t="s">
        <v>168</v>
      </c>
      <c r="AN22" s="593"/>
      <c r="AO22" s="593"/>
      <c r="AP22" s="593"/>
      <c r="AQ22" s="593"/>
      <c r="AR22" s="594"/>
      <c r="AS22" s="586" t="s">
        <v>165</v>
      </c>
      <c r="AT22" s="587"/>
      <c r="AU22" s="587"/>
      <c r="AV22" s="587"/>
      <c r="AW22" s="587"/>
      <c r="AX22" s="598"/>
      <c r="AY22" s="371" t="s">
        <v>169</v>
      </c>
      <c r="AZ22" s="372"/>
      <c r="BA22" s="372"/>
      <c r="BB22" s="372"/>
      <c r="BC22" s="372"/>
      <c r="BD22" s="372"/>
      <c r="BE22" s="372"/>
      <c r="BF22" s="372"/>
      <c r="BG22" s="372"/>
      <c r="BH22" s="372"/>
      <c r="BI22" s="372"/>
      <c r="BJ22" s="372"/>
      <c r="BK22" s="372"/>
      <c r="BL22" s="372"/>
      <c r="BM22" s="373"/>
      <c r="BN22" s="374">
        <v>13820078</v>
      </c>
      <c r="BO22" s="375"/>
      <c r="BP22" s="375"/>
      <c r="BQ22" s="375"/>
      <c r="BR22" s="375"/>
      <c r="BS22" s="375"/>
      <c r="BT22" s="375"/>
      <c r="BU22" s="376"/>
      <c r="BV22" s="374">
        <v>13961638</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170</v>
      </c>
      <c r="AZ23" s="446"/>
      <c r="BA23" s="446"/>
      <c r="BB23" s="446"/>
      <c r="BC23" s="446"/>
      <c r="BD23" s="446"/>
      <c r="BE23" s="446"/>
      <c r="BF23" s="446"/>
      <c r="BG23" s="446"/>
      <c r="BH23" s="446"/>
      <c r="BI23" s="446"/>
      <c r="BJ23" s="446"/>
      <c r="BK23" s="446"/>
      <c r="BL23" s="446"/>
      <c r="BM23" s="447"/>
      <c r="BN23" s="411">
        <v>13166687</v>
      </c>
      <c r="BO23" s="412"/>
      <c r="BP23" s="412"/>
      <c r="BQ23" s="412"/>
      <c r="BR23" s="412"/>
      <c r="BS23" s="412"/>
      <c r="BT23" s="412"/>
      <c r="BU23" s="413"/>
      <c r="BV23" s="411">
        <v>13208316</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171</v>
      </c>
      <c r="F24" s="441"/>
      <c r="G24" s="441"/>
      <c r="H24" s="441"/>
      <c r="I24" s="441"/>
      <c r="J24" s="441"/>
      <c r="K24" s="442"/>
      <c r="L24" s="462">
        <v>1</v>
      </c>
      <c r="M24" s="463"/>
      <c r="N24" s="463"/>
      <c r="O24" s="463"/>
      <c r="P24" s="505"/>
      <c r="Q24" s="462">
        <v>7000</v>
      </c>
      <c r="R24" s="463"/>
      <c r="S24" s="463"/>
      <c r="T24" s="463"/>
      <c r="U24" s="463"/>
      <c r="V24" s="505"/>
      <c r="W24" s="557"/>
      <c r="X24" s="558"/>
      <c r="Y24" s="559"/>
      <c r="Z24" s="461" t="s">
        <v>172</v>
      </c>
      <c r="AA24" s="441"/>
      <c r="AB24" s="441"/>
      <c r="AC24" s="441"/>
      <c r="AD24" s="441"/>
      <c r="AE24" s="441"/>
      <c r="AF24" s="441"/>
      <c r="AG24" s="442"/>
      <c r="AH24" s="462">
        <v>169</v>
      </c>
      <c r="AI24" s="463"/>
      <c r="AJ24" s="463"/>
      <c r="AK24" s="463"/>
      <c r="AL24" s="505"/>
      <c r="AM24" s="462">
        <v>549926</v>
      </c>
      <c r="AN24" s="463"/>
      <c r="AO24" s="463"/>
      <c r="AP24" s="463"/>
      <c r="AQ24" s="463"/>
      <c r="AR24" s="505"/>
      <c r="AS24" s="462">
        <v>3254</v>
      </c>
      <c r="AT24" s="463"/>
      <c r="AU24" s="463"/>
      <c r="AV24" s="463"/>
      <c r="AW24" s="463"/>
      <c r="AX24" s="464"/>
      <c r="AY24" s="527" t="s">
        <v>173</v>
      </c>
      <c r="AZ24" s="528"/>
      <c r="BA24" s="528"/>
      <c r="BB24" s="528"/>
      <c r="BC24" s="528"/>
      <c r="BD24" s="528"/>
      <c r="BE24" s="528"/>
      <c r="BF24" s="528"/>
      <c r="BG24" s="528"/>
      <c r="BH24" s="528"/>
      <c r="BI24" s="528"/>
      <c r="BJ24" s="528"/>
      <c r="BK24" s="528"/>
      <c r="BL24" s="528"/>
      <c r="BM24" s="529"/>
      <c r="BN24" s="411">
        <v>10087936</v>
      </c>
      <c r="BO24" s="412"/>
      <c r="BP24" s="412"/>
      <c r="BQ24" s="412"/>
      <c r="BR24" s="412"/>
      <c r="BS24" s="412"/>
      <c r="BT24" s="412"/>
      <c r="BU24" s="413"/>
      <c r="BV24" s="411">
        <v>10112934</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174</v>
      </c>
      <c r="F25" s="441"/>
      <c r="G25" s="441"/>
      <c r="H25" s="441"/>
      <c r="I25" s="441"/>
      <c r="J25" s="441"/>
      <c r="K25" s="442"/>
      <c r="L25" s="462">
        <v>1</v>
      </c>
      <c r="M25" s="463"/>
      <c r="N25" s="463"/>
      <c r="O25" s="463"/>
      <c r="P25" s="505"/>
      <c r="Q25" s="462">
        <v>6000</v>
      </c>
      <c r="R25" s="463"/>
      <c r="S25" s="463"/>
      <c r="T25" s="463"/>
      <c r="U25" s="463"/>
      <c r="V25" s="505"/>
      <c r="W25" s="557"/>
      <c r="X25" s="558"/>
      <c r="Y25" s="559"/>
      <c r="Z25" s="461" t="s">
        <v>175</v>
      </c>
      <c r="AA25" s="441"/>
      <c r="AB25" s="441"/>
      <c r="AC25" s="441"/>
      <c r="AD25" s="441"/>
      <c r="AE25" s="441"/>
      <c r="AF25" s="441"/>
      <c r="AG25" s="442"/>
      <c r="AH25" s="462" t="s">
        <v>137</v>
      </c>
      <c r="AI25" s="463"/>
      <c r="AJ25" s="463"/>
      <c r="AK25" s="463"/>
      <c r="AL25" s="505"/>
      <c r="AM25" s="462" t="s">
        <v>129</v>
      </c>
      <c r="AN25" s="463"/>
      <c r="AO25" s="463"/>
      <c r="AP25" s="463"/>
      <c r="AQ25" s="463"/>
      <c r="AR25" s="505"/>
      <c r="AS25" s="462" t="s">
        <v>176</v>
      </c>
      <c r="AT25" s="463"/>
      <c r="AU25" s="463"/>
      <c r="AV25" s="463"/>
      <c r="AW25" s="463"/>
      <c r="AX25" s="464"/>
      <c r="AY25" s="371" t="s">
        <v>177</v>
      </c>
      <c r="AZ25" s="372"/>
      <c r="BA25" s="372"/>
      <c r="BB25" s="372"/>
      <c r="BC25" s="372"/>
      <c r="BD25" s="372"/>
      <c r="BE25" s="372"/>
      <c r="BF25" s="372"/>
      <c r="BG25" s="372"/>
      <c r="BH25" s="372"/>
      <c r="BI25" s="372"/>
      <c r="BJ25" s="372"/>
      <c r="BK25" s="372"/>
      <c r="BL25" s="372"/>
      <c r="BM25" s="373"/>
      <c r="BN25" s="374">
        <v>3471989</v>
      </c>
      <c r="BO25" s="375"/>
      <c r="BP25" s="375"/>
      <c r="BQ25" s="375"/>
      <c r="BR25" s="375"/>
      <c r="BS25" s="375"/>
      <c r="BT25" s="375"/>
      <c r="BU25" s="376"/>
      <c r="BV25" s="374">
        <v>3063100</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178</v>
      </c>
      <c r="F26" s="441"/>
      <c r="G26" s="441"/>
      <c r="H26" s="441"/>
      <c r="I26" s="441"/>
      <c r="J26" s="441"/>
      <c r="K26" s="442"/>
      <c r="L26" s="462">
        <v>1</v>
      </c>
      <c r="M26" s="463"/>
      <c r="N26" s="463"/>
      <c r="O26" s="463"/>
      <c r="P26" s="505"/>
      <c r="Q26" s="462">
        <v>5500</v>
      </c>
      <c r="R26" s="463"/>
      <c r="S26" s="463"/>
      <c r="T26" s="463"/>
      <c r="U26" s="463"/>
      <c r="V26" s="505"/>
      <c r="W26" s="557"/>
      <c r="X26" s="558"/>
      <c r="Y26" s="559"/>
      <c r="Z26" s="461" t="s">
        <v>179</v>
      </c>
      <c r="AA26" s="563"/>
      <c r="AB26" s="563"/>
      <c r="AC26" s="563"/>
      <c r="AD26" s="563"/>
      <c r="AE26" s="563"/>
      <c r="AF26" s="563"/>
      <c r="AG26" s="564"/>
      <c r="AH26" s="462">
        <v>2</v>
      </c>
      <c r="AI26" s="463"/>
      <c r="AJ26" s="463"/>
      <c r="AK26" s="463"/>
      <c r="AL26" s="505"/>
      <c r="AM26" s="462" t="s">
        <v>180</v>
      </c>
      <c r="AN26" s="463"/>
      <c r="AO26" s="463"/>
      <c r="AP26" s="463"/>
      <c r="AQ26" s="463"/>
      <c r="AR26" s="505"/>
      <c r="AS26" s="462" t="s">
        <v>180</v>
      </c>
      <c r="AT26" s="463"/>
      <c r="AU26" s="463"/>
      <c r="AV26" s="463"/>
      <c r="AW26" s="463"/>
      <c r="AX26" s="464"/>
      <c r="AY26" s="414" t="s">
        <v>181</v>
      </c>
      <c r="AZ26" s="415"/>
      <c r="BA26" s="415"/>
      <c r="BB26" s="415"/>
      <c r="BC26" s="415"/>
      <c r="BD26" s="415"/>
      <c r="BE26" s="415"/>
      <c r="BF26" s="415"/>
      <c r="BG26" s="415"/>
      <c r="BH26" s="415"/>
      <c r="BI26" s="415"/>
      <c r="BJ26" s="415"/>
      <c r="BK26" s="415"/>
      <c r="BL26" s="415"/>
      <c r="BM26" s="416"/>
      <c r="BN26" s="411" t="s">
        <v>176</v>
      </c>
      <c r="BO26" s="412"/>
      <c r="BP26" s="412"/>
      <c r="BQ26" s="412"/>
      <c r="BR26" s="412"/>
      <c r="BS26" s="412"/>
      <c r="BT26" s="412"/>
      <c r="BU26" s="413"/>
      <c r="BV26" s="411" t="s">
        <v>176</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182</v>
      </c>
      <c r="F27" s="441"/>
      <c r="G27" s="441"/>
      <c r="H27" s="441"/>
      <c r="I27" s="441"/>
      <c r="J27" s="441"/>
      <c r="K27" s="442"/>
      <c r="L27" s="462">
        <v>1</v>
      </c>
      <c r="M27" s="463"/>
      <c r="N27" s="463"/>
      <c r="O27" s="463"/>
      <c r="P27" s="505"/>
      <c r="Q27" s="462">
        <v>3000</v>
      </c>
      <c r="R27" s="463"/>
      <c r="S27" s="463"/>
      <c r="T27" s="463"/>
      <c r="U27" s="463"/>
      <c r="V27" s="505"/>
      <c r="W27" s="557"/>
      <c r="X27" s="558"/>
      <c r="Y27" s="559"/>
      <c r="Z27" s="461" t="s">
        <v>183</v>
      </c>
      <c r="AA27" s="441"/>
      <c r="AB27" s="441"/>
      <c r="AC27" s="441"/>
      <c r="AD27" s="441"/>
      <c r="AE27" s="441"/>
      <c r="AF27" s="441"/>
      <c r="AG27" s="442"/>
      <c r="AH27" s="462">
        <v>3</v>
      </c>
      <c r="AI27" s="463"/>
      <c r="AJ27" s="463"/>
      <c r="AK27" s="463"/>
      <c r="AL27" s="505"/>
      <c r="AM27" s="462">
        <v>11743</v>
      </c>
      <c r="AN27" s="463"/>
      <c r="AO27" s="463"/>
      <c r="AP27" s="463"/>
      <c r="AQ27" s="463"/>
      <c r="AR27" s="505"/>
      <c r="AS27" s="462">
        <v>3914</v>
      </c>
      <c r="AT27" s="463"/>
      <c r="AU27" s="463"/>
      <c r="AV27" s="463"/>
      <c r="AW27" s="463"/>
      <c r="AX27" s="464"/>
      <c r="AY27" s="506" t="s">
        <v>184</v>
      </c>
      <c r="AZ27" s="507"/>
      <c r="BA27" s="507"/>
      <c r="BB27" s="507"/>
      <c r="BC27" s="507"/>
      <c r="BD27" s="507"/>
      <c r="BE27" s="507"/>
      <c r="BF27" s="507"/>
      <c r="BG27" s="507"/>
      <c r="BH27" s="507"/>
      <c r="BI27" s="507"/>
      <c r="BJ27" s="507"/>
      <c r="BK27" s="507"/>
      <c r="BL27" s="507"/>
      <c r="BM27" s="508"/>
      <c r="BN27" s="530" t="s">
        <v>129</v>
      </c>
      <c r="BO27" s="531"/>
      <c r="BP27" s="531"/>
      <c r="BQ27" s="531"/>
      <c r="BR27" s="531"/>
      <c r="BS27" s="531"/>
      <c r="BT27" s="531"/>
      <c r="BU27" s="532"/>
      <c r="BV27" s="530" t="s">
        <v>129</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185</v>
      </c>
      <c r="F28" s="441"/>
      <c r="G28" s="441"/>
      <c r="H28" s="441"/>
      <c r="I28" s="441"/>
      <c r="J28" s="441"/>
      <c r="K28" s="442"/>
      <c r="L28" s="462">
        <v>1</v>
      </c>
      <c r="M28" s="463"/>
      <c r="N28" s="463"/>
      <c r="O28" s="463"/>
      <c r="P28" s="505"/>
      <c r="Q28" s="462">
        <v>2500</v>
      </c>
      <c r="R28" s="463"/>
      <c r="S28" s="463"/>
      <c r="T28" s="463"/>
      <c r="U28" s="463"/>
      <c r="V28" s="505"/>
      <c r="W28" s="557"/>
      <c r="X28" s="558"/>
      <c r="Y28" s="559"/>
      <c r="Z28" s="461" t="s">
        <v>186</v>
      </c>
      <c r="AA28" s="441"/>
      <c r="AB28" s="441"/>
      <c r="AC28" s="441"/>
      <c r="AD28" s="441"/>
      <c r="AE28" s="441"/>
      <c r="AF28" s="441"/>
      <c r="AG28" s="442"/>
      <c r="AH28" s="462" t="s">
        <v>137</v>
      </c>
      <c r="AI28" s="463"/>
      <c r="AJ28" s="463"/>
      <c r="AK28" s="463"/>
      <c r="AL28" s="505"/>
      <c r="AM28" s="462" t="s">
        <v>176</v>
      </c>
      <c r="AN28" s="463"/>
      <c r="AO28" s="463"/>
      <c r="AP28" s="463"/>
      <c r="AQ28" s="463"/>
      <c r="AR28" s="505"/>
      <c r="AS28" s="462" t="s">
        <v>187</v>
      </c>
      <c r="AT28" s="463"/>
      <c r="AU28" s="463"/>
      <c r="AV28" s="463"/>
      <c r="AW28" s="463"/>
      <c r="AX28" s="464"/>
      <c r="AY28" s="565" t="s">
        <v>188</v>
      </c>
      <c r="AZ28" s="566"/>
      <c r="BA28" s="566"/>
      <c r="BB28" s="567"/>
      <c r="BC28" s="371" t="s">
        <v>47</v>
      </c>
      <c r="BD28" s="372"/>
      <c r="BE28" s="372"/>
      <c r="BF28" s="372"/>
      <c r="BG28" s="372"/>
      <c r="BH28" s="372"/>
      <c r="BI28" s="372"/>
      <c r="BJ28" s="372"/>
      <c r="BK28" s="372"/>
      <c r="BL28" s="372"/>
      <c r="BM28" s="373"/>
      <c r="BN28" s="374">
        <v>1388439</v>
      </c>
      <c r="BO28" s="375"/>
      <c r="BP28" s="375"/>
      <c r="BQ28" s="375"/>
      <c r="BR28" s="375"/>
      <c r="BS28" s="375"/>
      <c r="BT28" s="375"/>
      <c r="BU28" s="376"/>
      <c r="BV28" s="374">
        <v>834374</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189</v>
      </c>
      <c r="F29" s="441"/>
      <c r="G29" s="441"/>
      <c r="H29" s="441"/>
      <c r="I29" s="441"/>
      <c r="J29" s="441"/>
      <c r="K29" s="442"/>
      <c r="L29" s="462">
        <v>12</v>
      </c>
      <c r="M29" s="463"/>
      <c r="N29" s="463"/>
      <c r="O29" s="463"/>
      <c r="P29" s="505"/>
      <c r="Q29" s="462">
        <v>2300</v>
      </c>
      <c r="R29" s="463"/>
      <c r="S29" s="463"/>
      <c r="T29" s="463"/>
      <c r="U29" s="463"/>
      <c r="V29" s="505"/>
      <c r="W29" s="560"/>
      <c r="X29" s="561"/>
      <c r="Y29" s="562"/>
      <c r="Z29" s="461" t="s">
        <v>190</v>
      </c>
      <c r="AA29" s="441"/>
      <c r="AB29" s="441"/>
      <c r="AC29" s="441"/>
      <c r="AD29" s="441"/>
      <c r="AE29" s="441"/>
      <c r="AF29" s="441"/>
      <c r="AG29" s="442"/>
      <c r="AH29" s="462">
        <v>172</v>
      </c>
      <c r="AI29" s="463"/>
      <c r="AJ29" s="463"/>
      <c r="AK29" s="463"/>
      <c r="AL29" s="505"/>
      <c r="AM29" s="462">
        <v>561669</v>
      </c>
      <c r="AN29" s="463"/>
      <c r="AO29" s="463"/>
      <c r="AP29" s="463"/>
      <c r="AQ29" s="463"/>
      <c r="AR29" s="505"/>
      <c r="AS29" s="462">
        <v>3266</v>
      </c>
      <c r="AT29" s="463"/>
      <c r="AU29" s="463"/>
      <c r="AV29" s="463"/>
      <c r="AW29" s="463"/>
      <c r="AX29" s="464"/>
      <c r="AY29" s="568"/>
      <c r="AZ29" s="569"/>
      <c r="BA29" s="569"/>
      <c r="BB29" s="570"/>
      <c r="BC29" s="445" t="s">
        <v>191</v>
      </c>
      <c r="BD29" s="446"/>
      <c r="BE29" s="446"/>
      <c r="BF29" s="446"/>
      <c r="BG29" s="446"/>
      <c r="BH29" s="446"/>
      <c r="BI29" s="446"/>
      <c r="BJ29" s="446"/>
      <c r="BK29" s="446"/>
      <c r="BL29" s="446"/>
      <c r="BM29" s="447"/>
      <c r="BN29" s="411">
        <v>65856</v>
      </c>
      <c r="BO29" s="412"/>
      <c r="BP29" s="412"/>
      <c r="BQ29" s="412"/>
      <c r="BR29" s="412"/>
      <c r="BS29" s="412"/>
      <c r="BT29" s="412"/>
      <c r="BU29" s="413"/>
      <c r="BV29" s="411">
        <v>44903</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192</v>
      </c>
      <c r="X30" s="579"/>
      <c r="Y30" s="579"/>
      <c r="Z30" s="579"/>
      <c r="AA30" s="579"/>
      <c r="AB30" s="579"/>
      <c r="AC30" s="579"/>
      <c r="AD30" s="579"/>
      <c r="AE30" s="579"/>
      <c r="AF30" s="579"/>
      <c r="AG30" s="580"/>
      <c r="AH30" s="538">
        <v>96.8</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49</v>
      </c>
      <c r="BD30" s="528"/>
      <c r="BE30" s="528"/>
      <c r="BF30" s="528"/>
      <c r="BG30" s="528"/>
      <c r="BH30" s="528"/>
      <c r="BI30" s="528"/>
      <c r="BJ30" s="528"/>
      <c r="BK30" s="528"/>
      <c r="BL30" s="528"/>
      <c r="BM30" s="529"/>
      <c r="BN30" s="530">
        <v>1355194</v>
      </c>
      <c r="BO30" s="531"/>
      <c r="BP30" s="531"/>
      <c r="BQ30" s="531"/>
      <c r="BR30" s="531"/>
      <c r="BS30" s="531"/>
      <c r="BT30" s="531"/>
      <c r="BU30" s="532"/>
      <c r="BV30" s="530">
        <v>1141835</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193</v>
      </c>
      <c r="D32" s="574"/>
      <c r="E32" s="574"/>
      <c r="F32" s="574"/>
      <c r="G32" s="574"/>
      <c r="H32" s="574"/>
      <c r="I32" s="574"/>
      <c r="J32" s="574"/>
      <c r="K32" s="574"/>
      <c r="L32" s="574"/>
      <c r="M32" s="574"/>
      <c r="N32" s="574"/>
      <c r="O32" s="574"/>
      <c r="P32" s="574"/>
      <c r="Q32" s="574"/>
      <c r="R32" s="574"/>
      <c r="S32" s="574"/>
      <c r="U32" s="415" t="s">
        <v>194</v>
      </c>
      <c r="V32" s="415"/>
      <c r="W32" s="415"/>
      <c r="X32" s="415"/>
      <c r="Y32" s="415"/>
      <c r="Z32" s="415"/>
      <c r="AA32" s="415"/>
      <c r="AB32" s="415"/>
      <c r="AC32" s="415"/>
      <c r="AD32" s="415"/>
      <c r="AE32" s="415"/>
      <c r="AF32" s="415"/>
      <c r="AG32" s="415"/>
      <c r="AH32" s="415"/>
      <c r="AI32" s="415"/>
      <c r="AJ32" s="415"/>
      <c r="AK32" s="415"/>
      <c r="AM32" s="415" t="s">
        <v>195</v>
      </c>
      <c r="AN32" s="415"/>
      <c r="AO32" s="415"/>
      <c r="AP32" s="415"/>
      <c r="AQ32" s="415"/>
      <c r="AR32" s="415"/>
      <c r="AS32" s="415"/>
      <c r="AT32" s="415"/>
      <c r="AU32" s="415"/>
      <c r="AV32" s="415"/>
      <c r="AW32" s="415"/>
      <c r="AX32" s="415"/>
      <c r="AY32" s="415"/>
      <c r="AZ32" s="415"/>
      <c r="BA32" s="415"/>
      <c r="BB32" s="415"/>
      <c r="BC32" s="415"/>
      <c r="BE32" s="415" t="s">
        <v>196</v>
      </c>
      <c r="BF32" s="415"/>
      <c r="BG32" s="415"/>
      <c r="BH32" s="415"/>
      <c r="BI32" s="415"/>
      <c r="BJ32" s="415"/>
      <c r="BK32" s="415"/>
      <c r="BL32" s="415"/>
      <c r="BM32" s="415"/>
      <c r="BN32" s="415"/>
      <c r="BO32" s="415"/>
      <c r="BP32" s="415"/>
      <c r="BQ32" s="415"/>
      <c r="BR32" s="415"/>
      <c r="BS32" s="415"/>
      <c r="BT32" s="415"/>
      <c r="BU32" s="415"/>
      <c r="BW32" s="415" t="s">
        <v>197</v>
      </c>
      <c r="BX32" s="415"/>
      <c r="BY32" s="415"/>
      <c r="BZ32" s="415"/>
      <c r="CA32" s="415"/>
      <c r="CB32" s="415"/>
      <c r="CC32" s="415"/>
      <c r="CD32" s="415"/>
      <c r="CE32" s="415"/>
      <c r="CF32" s="415"/>
      <c r="CG32" s="415"/>
      <c r="CH32" s="415"/>
      <c r="CI32" s="415"/>
      <c r="CJ32" s="415"/>
      <c r="CK32" s="415"/>
      <c r="CL32" s="415"/>
      <c r="CM32" s="415"/>
      <c r="CO32" s="415" t="s">
        <v>198</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199</v>
      </c>
      <c r="D33" s="435"/>
      <c r="E33" s="400" t="s">
        <v>200</v>
      </c>
      <c r="F33" s="400"/>
      <c r="G33" s="400"/>
      <c r="H33" s="400"/>
      <c r="I33" s="400"/>
      <c r="J33" s="400"/>
      <c r="K33" s="400"/>
      <c r="L33" s="400"/>
      <c r="M33" s="400"/>
      <c r="N33" s="400"/>
      <c r="O33" s="400"/>
      <c r="P33" s="400"/>
      <c r="Q33" s="400"/>
      <c r="R33" s="400"/>
      <c r="S33" s="400"/>
      <c r="T33" s="203"/>
      <c r="U33" s="435" t="s">
        <v>199</v>
      </c>
      <c r="V33" s="435"/>
      <c r="W33" s="400" t="s">
        <v>200</v>
      </c>
      <c r="X33" s="400"/>
      <c r="Y33" s="400"/>
      <c r="Z33" s="400"/>
      <c r="AA33" s="400"/>
      <c r="AB33" s="400"/>
      <c r="AC33" s="400"/>
      <c r="AD33" s="400"/>
      <c r="AE33" s="400"/>
      <c r="AF33" s="400"/>
      <c r="AG33" s="400"/>
      <c r="AH33" s="400"/>
      <c r="AI33" s="400"/>
      <c r="AJ33" s="400"/>
      <c r="AK33" s="400"/>
      <c r="AL33" s="203"/>
      <c r="AM33" s="435" t="s">
        <v>201</v>
      </c>
      <c r="AN33" s="435"/>
      <c r="AO33" s="400" t="s">
        <v>202</v>
      </c>
      <c r="AP33" s="400"/>
      <c r="AQ33" s="400"/>
      <c r="AR33" s="400"/>
      <c r="AS33" s="400"/>
      <c r="AT33" s="400"/>
      <c r="AU33" s="400"/>
      <c r="AV33" s="400"/>
      <c r="AW33" s="400"/>
      <c r="AX33" s="400"/>
      <c r="AY33" s="400"/>
      <c r="AZ33" s="400"/>
      <c r="BA33" s="400"/>
      <c r="BB33" s="400"/>
      <c r="BC33" s="400"/>
      <c r="BD33" s="204"/>
      <c r="BE33" s="400" t="s">
        <v>203</v>
      </c>
      <c r="BF33" s="400"/>
      <c r="BG33" s="400" t="s">
        <v>204</v>
      </c>
      <c r="BH33" s="400"/>
      <c r="BI33" s="400"/>
      <c r="BJ33" s="400"/>
      <c r="BK33" s="400"/>
      <c r="BL33" s="400"/>
      <c r="BM33" s="400"/>
      <c r="BN33" s="400"/>
      <c r="BO33" s="400"/>
      <c r="BP33" s="400"/>
      <c r="BQ33" s="400"/>
      <c r="BR33" s="400"/>
      <c r="BS33" s="400"/>
      <c r="BT33" s="400"/>
      <c r="BU33" s="400"/>
      <c r="BV33" s="204"/>
      <c r="BW33" s="435" t="s">
        <v>203</v>
      </c>
      <c r="BX33" s="435"/>
      <c r="BY33" s="400" t="s">
        <v>205</v>
      </c>
      <c r="BZ33" s="400"/>
      <c r="CA33" s="400"/>
      <c r="CB33" s="400"/>
      <c r="CC33" s="400"/>
      <c r="CD33" s="400"/>
      <c r="CE33" s="400"/>
      <c r="CF33" s="400"/>
      <c r="CG33" s="400"/>
      <c r="CH33" s="400"/>
      <c r="CI33" s="400"/>
      <c r="CJ33" s="400"/>
      <c r="CK33" s="400"/>
      <c r="CL33" s="400"/>
      <c r="CM33" s="400"/>
      <c r="CN33" s="203"/>
      <c r="CO33" s="435" t="s">
        <v>201</v>
      </c>
      <c r="CP33" s="435"/>
      <c r="CQ33" s="400" t="s">
        <v>206</v>
      </c>
      <c r="CR33" s="400"/>
      <c r="CS33" s="400"/>
      <c r="CT33" s="400"/>
      <c r="CU33" s="400"/>
      <c r="CV33" s="400"/>
      <c r="CW33" s="400"/>
      <c r="CX33" s="400"/>
      <c r="CY33" s="400"/>
      <c r="CZ33" s="400"/>
      <c r="DA33" s="400"/>
      <c r="DB33" s="400"/>
      <c r="DC33" s="400"/>
      <c r="DD33" s="400"/>
      <c r="DE33" s="400"/>
      <c r="DF33" s="203"/>
      <c r="DG33" s="600" t="s">
        <v>207</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4</v>
      </c>
      <c r="V34" s="601"/>
      <c r="W34" s="602" t="str">
        <f>IF('各会計、関係団体の財政状況及び健全化判断比率'!B28="","",'各会計、関係団体の財政状況及び健全化判断比率'!B28)</f>
        <v>国民健康保険事業特別会計</v>
      </c>
      <c r="X34" s="602"/>
      <c r="Y34" s="602"/>
      <c r="Z34" s="602"/>
      <c r="AA34" s="602"/>
      <c r="AB34" s="602"/>
      <c r="AC34" s="602"/>
      <c r="AD34" s="602"/>
      <c r="AE34" s="602"/>
      <c r="AF34" s="602"/>
      <c r="AG34" s="602"/>
      <c r="AH34" s="602"/>
      <c r="AI34" s="602"/>
      <c r="AJ34" s="602"/>
      <c r="AK34" s="602"/>
      <c r="AL34" s="178"/>
      <c r="AM34" s="601">
        <f>IF(AO34="","",MAX(C34:D43,U34:V43)+1)</f>
        <v>8</v>
      </c>
      <c r="AN34" s="601"/>
      <c r="AO34" s="602" t="str">
        <f>IF('各会計、関係団体の財政状況及び健全化判断比率'!B32="","",'各会計、関係団体の財政状況及び健全化判断比率'!B32)</f>
        <v>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10</v>
      </c>
      <c r="BX34" s="601"/>
      <c r="BY34" s="602" t="str">
        <f>IF('各会計、関係団体の財政状況及び健全化判断比率'!B68="","",'各会計、関係団体の財政状況及び健全化判断比率'!B68)</f>
        <v>和歌山県市町村総合事務組合</v>
      </c>
      <c r="BZ34" s="602"/>
      <c r="CA34" s="602"/>
      <c r="CB34" s="602"/>
      <c r="CC34" s="602"/>
      <c r="CD34" s="602"/>
      <c r="CE34" s="602"/>
      <c r="CF34" s="602"/>
      <c r="CG34" s="602"/>
      <c r="CH34" s="602"/>
      <c r="CI34" s="602"/>
      <c r="CJ34" s="602"/>
      <c r="CK34" s="602"/>
      <c r="CL34" s="602"/>
      <c r="CM34" s="602"/>
      <c r="CN34" s="178"/>
      <c r="CO34" s="601" t="str">
        <f>IF(CQ34="","",MAX(C34:D43,U34:V43,AM34:AN43,BE34:BF43,BW34:BX43)+1)</f>
        <v/>
      </c>
      <c r="CP34" s="601"/>
      <c r="CQ34" s="602" t="str">
        <f>IF('各会計、関係団体の財政状況及び健全化判断比率'!BS7="","",'各会計、関係団体の財政状況及び健全化判断比率'!BS7)</f>
        <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シビックセンター特別会計</v>
      </c>
      <c r="F35" s="602"/>
      <c r="G35" s="602"/>
      <c r="H35" s="602"/>
      <c r="I35" s="602"/>
      <c r="J35" s="602"/>
      <c r="K35" s="602"/>
      <c r="L35" s="602"/>
      <c r="M35" s="602"/>
      <c r="N35" s="602"/>
      <c r="O35" s="602"/>
      <c r="P35" s="602"/>
      <c r="Q35" s="602"/>
      <c r="R35" s="602"/>
      <c r="S35" s="602"/>
      <c r="T35" s="178"/>
      <c r="U35" s="601">
        <f>IF(W35="","",U34+1)</f>
        <v>5</v>
      </c>
      <c r="V35" s="601"/>
      <c r="W35" s="602" t="str">
        <f>IF('各会計、関係団体の財政状況及び健全化判断比率'!B29="","",'各会計、関係団体の財政状況及び健全化判断比率'!B29)</f>
        <v>介護保険事業特別会計</v>
      </c>
      <c r="X35" s="602"/>
      <c r="Y35" s="602"/>
      <c r="Z35" s="602"/>
      <c r="AA35" s="602"/>
      <c r="AB35" s="602"/>
      <c r="AC35" s="602"/>
      <c r="AD35" s="602"/>
      <c r="AE35" s="602"/>
      <c r="AF35" s="602"/>
      <c r="AG35" s="602"/>
      <c r="AH35" s="602"/>
      <c r="AI35" s="602"/>
      <c r="AJ35" s="602"/>
      <c r="AK35" s="602"/>
      <c r="AL35" s="178"/>
      <c r="AM35" s="601">
        <f t="shared" ref="AM35:AM43" si="0">IF(AO35="","",AM34+1)</f>
        <v>9</v>
      </c>
      <c r="AN35" s="601"/>
      <c r="AO35" s="602" t="str">
        <f>IF('各会計、関係団体の財政状況及び健全化判断比率'!B33="","",'各会計、関係団体の財政状況及び健全化判断比率'!B33)</f>
        <v>下水道事業会計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11</v>
      </c>
      <c r="BX35" s="601"/>
      <c r="BY35" s="602" t="str">
        <f>IF('各会計、関係団体の財政状況及び健全化判断比率'!B69="","",'各会計、関係団体の財政状況及び健全化判断比率'!B69)</f>
        <v>橋本伊都衛生施設組合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f>IF(E36="","",C35+1)</f>
        <v>3</v>
      </c>
      <c r="D36" s="601"/>
      <c r="E36" s="602" t="str">
        <f>IF('各会計、関係団体の財政状況及び健全化判断比率'!B9="","",'各会計、関係団体の財政状況及び健全化判断比率'!B9)</f>
        <v>花園地域交流推進施設運営事業特別会計</v>
      </c>
      <c r="F36" s="602"/>
      <c r="G36" s="602"/>
      <c r="H36" s="602"/>
      <c r="I36" s="602"/>
      <c r="J36" s="602"/>
      <c r="K36" s="602"/>
      <c r="L36" s="602"/>
      <c r="M36" s="602"/>
      <c r="N36" s="602"/>
      <c r="O36" s="602"/>
      <c r="P36" s="602"/>
      <c r="Q36" s="602"/>
      <c r="R36" s="602"/>
      <c r="S36" s="602"/>
      <c r="T36" s="178"/>
      <c r="U36" s="601">
        <f t="shared" ref="U36:U43" si="4">IF(W36="","",U35+1)</f>
        <v>6</v>
      </c>
      <c r="V36" s="601"/>
      <c r="W36" s="602" t="str">
        <f>IF('各会計、関係団体の財政状況及び健全化判断比率'!B30="","",'各会計、関係団体の財政状況及び健全化判断比率'!B30)</f>
        <v>後期高齢者医療事業特別会計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12</v>
      </c>
      <c r="BX36" s="601"/>
      <c r="BY36" s="602" t="str">
        <f>IF('各会計、関係団体の財政状況及び健全化判断比率'!B70="","",'各会計、関係団体の財政状況及び健全化判断比率'!B70)</f>
        <v>伊都郡町村及び橋本市老人福祉施設事務組合（普通会計）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7</v>
      </c>
      <c r="V37" s="601"/>
      <c r="W37" s="602" t="str">
        <f>IF('各会計、関係団体の財政状況及び健全化判断比率'!B31="","",'各会計、関係団体の財政状況及び健全化判断比率'!B31)</f>
        <v>国民健康保険天野診療所事業特別会計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13</v>
      </c>
      <c r="BX37" s="601"/>
      <c r="BY37" s="602" t="str">
        <f>IF('各会計、関係団体の財政状況及び健全化判断比率'!B71="","",'各会計、関係団体の財政状況及び健全化判断比率'!B71)</f>
        <v>伊都郡町村及び橋本市老人福祉施設事務組合（公営企業会計）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14</v>
      </c>
      <c r="BX38" s="601"/>
      <c r="BY38" s="602" t="str">
        <f>IF('各会計、関係団体の財政状況及び健全化判断比率'!B72="","",'各会計、関係団体の財政状況及び健全化判断比率'!B72)</f>
        <v>伊都郡町村及び橋本市児童福祉施設事務組合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15</v>
      </c>
      <c r="BX39" s="601"/>
      <c r="BY39" s="602" t="str">
        <f>IF('各会計、関係団体の財政状況及び健全化判断比率'!B73="","",'各会計、関係団体の財政状況及び健全化判断比率'!B73)</f>
        <v>伊都消防組合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16</v>
      </c>
      <c r="BX40" s="601"/>
      <c r="BY40" s="602" t="str">
        <f>IF('各会計、関係団体の財政状況及び健全化判断比率'!B74="","",'各会計、関係団体の財政状況及び健全化判断比率'!B74)</f>
        <v>橋本周辺広域市町村圏組合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17</v>
      </c>
      <c r="BX41" s="601"/>
      <c r="BY41" s="602" t="str">
        <f>IF('各会計、関係団体の財政状況及び健全化判断比率'!B75="","",'各会計、関係団体の財政状況及び健全化判断比率'!B75)</f>
        <v>和歌山地方税回収機構</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18</v>
      </c>
      <c r="BX42" s="601"/>
      <c r="BY42" s="602" t="str">
        <f>IF('各会計、関係団体の財政状況及び健全化判断比率'!B76="","",'各会計、関係団体の財政状況及び健全化判断比率'!B76)</f>
        <v>和歌山県後期高齢者医療広域連合（普通会計）</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19</v>
      </c>
      <c r="BX43" s="601"/>
      <c r="BY43" s="602" t="str">
        <f>IF('各会計、関係団体の財政状況及び健全化判断比率'!B77="","",'各会計、関係団体の財政状況及び健全化判断比率'!B77)</f>
        <v>和歌山県後期高齢者医療広域連合（特別会計）</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04" t="s">
        <v>209</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210</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211</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212</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213</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214</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215</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601</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80" t="s">
        <v>568</v>
      </c>
      <c r="D34" s="1180"/>
      <c r="E34" s="1181"/>
      <c r="F34" s="32">
        <v>14.66</v>
      </c>
      <c r="G34" s="33">
        <v>14.86</v>
      </c>
      <c r="H34" s="33">
        <v>14.63</v>
      </c>
      <c r="I34" s="33">
        <v>14.38</v>
      </c>
      <c r="J34" s="34">
        <v>14.11</v>
      </c>
      <c r="K34" s="22"/>
      <c r="L34" s="22"/>
      <c r="M34" s="22"/>
      <c r="N34" s="22"/>
      <c r="O34" s="22"/>
      <c r="P34" s="22"/>
    </row>
    <row r="35" spans="1:16" ht="39" customHeight="1" x14ac:dyDescent="0.15">
      <c r="A35" s="22"/>
      <c r="B35" s="35"/>
      <c r="C35" s="1174" t="s">
        <v>569</v>
      </c>
      <c r="D35" s="1175"/>
      <c r="E35" s="1176"/>
      <c r="F35" s="36">
        <v>4.32</v>
      </c>
      <c r="G35" s="37">
        <v>4.01</v>
      </c>
      <c r="H35" s="37">
        <v>6.5</v>
      </c>
      <c r="I35" s="37">
        <v>4.62</v>
      </c>
      <c r="J35" s="38">
        <v>5.74</v>
      </c>
      <c r="K35" s="22"/>
      <c r="L35" s="22"/>
      <c r="M35" s="22"/>
      <c r="N35" s="22"/>
      <c r="O35" s="22"/>
      <c r="P35" s="22"/>
    </row>
    <row r="36" spans="1:16" ht="39" customHeight="1" x14ac:dyDescent="0.15">
      <c r="A36" s="22"/>
      <c r="B36" s="35"/>
      <c r="C36" s="1174" t="s">
        <v>570</v>
      </c>
      <c r="D36" s="1175"/>
      <c r="E36" s="1176"/>
      <c r="F36" s="36">
        <v>1.08</v>
      </c>
      <c r="G36" s="37">
        <v>1.52</v>
      </c>
      <c r="H36" s="37">
        <v>2.0699999999999998</v>
      </c>
      <c r="I36" s="37">
        <v>2.72</v>
      </c>
      <c r="J36" s="38">
        <v>2.17</v>
      </c>
      <c r="K36" s="22"/>
      <c r="L36" s="22"/>
      <c r="M36" s="22"/>
      <c r="N36" s="22"/>
      <c r="O36" s="22"/>
      <c r="P36" s="22"/>
    </row>
    <row r="37" spans="1:16" ht="39" customHeight="1" x14ac:dyDescent="0.15">
      <c r="A37" s="22"/>
      <c r="B37" s="35"/>
      <c r="C37" s="1174" t="s">
        <v>571</v>
      </c>
      <c r="D37" s="1175"/>
      <c r="E37" s="1176"/>
      <c r="F37" s="36" t="s">
        <v>520</v>
      </c>
      <c r="G37" s="37" t="s">
        <v>520</v>
      </c>
      <c r="H37" s="37">
        <v>0.59</v>
      </c>
      <c r="I37" s="37">
        <v>1.2</v>
      </c>
      <c r="J37" s="38">
        <v>1.25</v>
      </c>
      <c r="K37" s="22"/>
      <c r="L37" s="22"/>
      <c r="M37" s="22"/>
      <c r="N37" s="22"/>
      <c r="O37" s="22"/>
      <c r="P37" s="22"/>
    </row>
    <row r="38" spans="1:16" ht="39" customHeight="1" x14ac:dyDescent="0.15">
      <c r="A38" s="22"/>
      <c r="B38" s="35"/>
      <c r="C38" s="1174" t="s">
        <v>572</v>
      </c>
      <c r="D38" s="1175"/>
      <c r="E38" s="1176"/>
      <c r="F38" s="36">
        <v>2.0499999999999998</v>
      </c>
      <c r="G38" s="37">
        <v>0.59</v>
      </c>
      <c r="H38" s="37">
        <v>0.97</v>
      </c>
      <c r="I38" s="37">
        <v>0.93</v>
      </c>
      <c r="J38" s="38">
        <v>0.61</v>
      </c>
      <c r="K38" s="22"/>
      <c r="L38" s="22"/>
      <c r="M38" s="22"/>
      <c r="N38" s="22"/>
      <c r="O38" s="22"/>
      <c r="P38" s="22"/>
    </row>
    <row r="39" spans="1:16" ht="39" customHeight="1" x14ac:dyDescent="0.15">
      <c r="A39" s="22"/>
      <c r="B39" s="35"/>
      <c r="C39" s="1174" t="s">
        <v>573</v>
      </c>
      <c r="D39" s="1175"/>
      <c r="E39" s="1176"/>
      <c r="F39" s="36">
        <v>0.06</v>
      </c>
      <c r="G39" s="37">
        <v>0.06</v>
      </c>
      <c r="H39" s="37">
        <v>7.0000000000000007E-2</v>
      </c>
      <c r="I39" s="37">
        <v>0.08</v>
      </c>
      <c r="J39" s="38">
        <v>0.08</v>
      </c>
      <c r="K39" s="22"/>
      <c r="L39" s="22"/>
      <c r="M39" s="22"/>
      <c r="N39" s="22"/>
      <c r="O39" s="22"/>
      <c r="P39" s="22"/>
    </row>
    <row r="40" spans="1:16" ht="39" customHeight="1" x14ac:dyDescent="0.15">
      <c r="A40" s="22"/>
      <c r="B40" s="35"/>
      <c r="C40" s="1174" t="s">
        <v>574</v>
      </c>
      <c r="D40" s="1175"/>
      <c r="E40" s="1176"/>
      <c r="F40" s="36">
        <v>0</v>
      </c>
      <c r="G40" s="37">
        <v>0</v>
      </c>
      <c r="H40" s="37">
        <v>0</v>
      </c>
      <c r="I40" s="37">
        <v>0</v>
      </c>
      <c r="J40" s="38">
        <v>0</v>
      </c>
      <c r="K40" s="22"/>
      <c r="L40" s="22"/>
      <c r="M40" s="22"/>
      <c r="N40" s="22"/>
      <c r="O40" s="22"/>
      <c r="P40" s="22"/>
    </row>
    <row r="41" spans="1:16" ht="39" customHeight="1" x14ac:dyDescent="0.15">
      <c r="A41" s="22"/>
      <c r="B41" s="35"/>
      <c r="C41" s="1174" t="s">
        <v>575</v>
      </c>
      <c r="D41" s="1175"/>
      <c r="E41" s="1176"/>
      <c r="F41" s="36">
        <v>0</v>
      </c>
      <c r="G41" s="37">
        <v>0</v>
      </c>
      <c r="H41" s="37">
        <v>0</v>
      </c>
      <c r="I41" s="37">
        <v>0</v>
      </c>
      <c r="J41" s="38">
        <v>0</v>
      </c>
      <c r="K41" s="22"/>
      <c r="L41" s="22"/>
      <c r="M41" s="22"/>
      <c r="N41" s="22"/>
      <c r="O41" s="22"/>
      <c r="P41" s="22"/>
    </row>
    <row r="42" spans="1:16" ht="39" customHeight="1" x14ac:dyDescent="0.15">
      <c r="A42" s="22"/>
      <c r="B42" s="39"/>
      <c r="C42" s="1174" t="s">
        <v>576</v>
      </c>
      <c r="D42" s="1175"/>
      <c r="E42" s="1176"/>
      <c r="F42" s="36" t="s">
        <v>520</v>
      </c>
      <c r="G42" s="37" t="s">
        <v>520</v>
      </c>
      <c r="H42" s="37" t="s">
        <v>520</v>
      </c>
      <c r="I42" s="37" t="s">
        <v>520</v>
      </c>
      <c r="J42" s="38" t="s">
        <v>520</v>
      </c>
      <c r="K42" s="22"/>
      <c r="L42" s="22"/>
      <c r="M42" s="22"/>
      <c r="N42" s="22"/>
      <c r="O42" s="22"/>
      <c r="P42" s="22"/>
    </row>
    <row r="43" spans="1:16" ht="39" customHeight="1" thickBot="1" x14ac:dyDescent="0.2">
      <c r="A43" s="22"/>
      <c r="B43" s="40"/>
      <c r="C43" s="1177" t="s">
        <v>577</v>
      </c>
      <c r="D43" s="1178"/>
      <c r="E43" s="1179"/>
      <c r="F43" s="41">
        <v>0.08</v>
      </c>
      <c r="G43" s="42">
        <v>0.31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ZyMi+5Uz+RfIwGmY/HcK328vim+cBBH7bBvc7i9RdnZnS+IHmmM/avwJ6toxpwDuRxlM91d0xYGu3TNvJ9T0w==" saltValue="xqcybVvp5eB3M7mKhKlW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1511</v>
      </c>
      <c r="L45" s="60">
        <v>1517</v>
      </c>
      <c r="M45" s="60">
        <v>1409</v>
      </c>
      <c r="N45" s="60">
        <v>1459</v>
      </c>
      <c r="O45" s="61">
        <v>1509</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520</v>
      </c>
      <c r="L46" s="64" t="s">
        <v>520</v>
      </c>
      <c r="M46" s="64" t="s">
        <v>520</v>
      </c>
      <c r="N46" s="64" t="s">
        <v>520</v>
      </c>
      <c r="O46" s="65" t="s">
        <v>520</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520</v>
      </c>
      <c r="L47" s="64" t="s">
        <v>520</v>
      </c>
      <c r="M47" s="64" t="s">
        <v>520</v>
      </c>
      <c r="N47" s="64" t="s">
        <v>520</v>
      </c>
      <c r="O47" s="65" t="s">
        <v>520</v>
      </c>
      <c r="P47" s="48"/>
      <c r="Q47" s="48"/>
      <c r="R47" s="48"/>
      <c r="S47" s="48"/>
      <c r="T47" s="48"/>
      <c r="U47" s="48"/>
    </row>
    <row r="48" spans="1:21" ht="30.75" customHeight="1" x14ac:dyDescent="0.15">
      <c r="A48" s="48"/>
      <c r="B48" s="1184"/>
      <c r="C48" s="1185"/>
      <c r="D48" s="62"/>
      <c r="E48" s="1190" t="s">
        <v>15</v>
      </c>
      <c r="F48" s="1190"/>
      <c r="G48" s="1190"/>
      <c r="H48" s="1190"/>
      <c r="I48" s="1190"/>
      <c r="J48" s="1191"/>
      <c r="K48" s="63">
        <v>258</v>
      </c>
      <c r="L48" s="64">
        <v>263</v>
      </c>
      <c r="M48" s="64">
        <v>230</v>
      </c>
      <c r="N48" s="64">
        <v>216</v>
      </c>
      <c r="O48" s="65">
        <v>214</v>
      </c>
      <c r="P48" s="48"/>
      <c r="Q48" s="48"/>
      <c r="R48" s="48"/>
      <c r="S48" s="48"/>
      <c r="T48" s="48"/>
      <c r="U48" s="48"/>
    </row>
    <row r="49" spans="1:21" ht="30.75" customHeight="1" x14ac:dyDescent="0.15">
      <c r="A49" s="48"/>
      <c r="B49" s="1184"/>
      <c r="C49" s="1185"/>
      <c r="D49" s="62"/>
      <c r="E49" s="1190" t="s">
        <v>16</v>
      </c>
      <c r="F49" s="1190"/>
      <c r="G49" s="1190"/>
      <c r="H49" s="1190"/>
      <c r="I49" s="1190"/>
      <c r="J49" s="1191"/>
      <c r="K49" s="63">
        <v>71</v>
      </c>
      <c r="L49" s="64">
        <v>76</v>
      </c>
      <c r="M49" s="64">
        <v>76</v>
      </c>
      <c r="N49" s="64">
        <v>67</v>
      </c>
      <c r="O49" s="65">
        <v>74</v>
      </c>
      <c r="P49" s="48"/>
      <c r="Q49" s="48"/>
      <c r="R49" s="48"/>
      <c r="S49" s="48"/>
      <c r="T49" s="48"/>
      <c r="U49" s="48"/>
    </row>
    <row r="50" spans="1:21" ht="30.75" customHeight="1" x14ac:dyDescent="0.15">
      <c r="A50" s="48"/>
      <c r="B50" s="1184"/>
      <c r="C50" s="1185"/>
      <c r="D50" s="62"/>
      <c r="E50" s="1190" t="s">
        <v>17</v>
      </c>
      <c r="F50" s="1190"/>
      <c r="G50" s="1190"/>
      <c r="H50" s="1190"/>
      <c r="I50" s="1190"/>
      <c r="J50" s="1191"/>
      <c r="K50" s="63" t="s">
        <v>520</v>
      </c>
      <c r="L50" s="64" t="s">
        <v>520</v>
      </c>
      <c r="M50" s="64">
        <v>0</v>
      </c>
      <c r="N50" s="64">
        <v>0</v>
      </c>
      <c r="O50" s="65">
        <v>0</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520</v>
      </c>
      <c r="L51" s="64" t="s">
        <v>520</v>
      </c>
      <c r="M51" s="64" t="s">
        <v>520</v>
      </c>
      <c r="N51" s="64" t="s">
        <v>520</v>
      </c>
      <c r="O51" s="65" t="s">
        <v>520</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1227</v>
      </c>
      <c r="L52" s="64">
        <v>1254</v>
      </c>
      <c r="M52" s="64">
        <v>1263</v>
      </c>
      <c r="N52" s="64">
        <v>1285</v>
      </c>
      <c r="O52" s="65">
        <v>1307</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613</v>
      </c>
      <c r="L53" s="69">
        <v>602</v>
      </c>
      <c r="M53" s="69">
        <v>452</v>
      </c>
      <c r="N53" s="69">
        <v>457</v>
      </c>
      <c r="O53" s="70">
        <v>490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4oKN7derM6cp5R5SzrUy7h14qeZDPG8Z1O+0o7B8tO+ycjlJ2KzolG/XtuWwPi0+BGtbA7bM7tH3C0jOHfAEA==" saltValue="2JUjyYiycfEWD7det69VE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9"/>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08" t="s">
        <v>30</v>
      </c>
      <c r="C41" s="1209"/>
      <c r="D41" s="102"/>
      <c r="E41" s="1214" t="s">
        <v>31</v>
      </c>
      <c r="F41" s="1214"/>
      <c r="G41" s="1214"/>
      <c r="H41" s="1215"/>
      <c r="I41" s="351">
        <v>16177</v>
      </c>
      <c r="J41" s="352">
        <v>15776</v>
      </c>
      <c r="K41" s="352">
        <v>14735</v>
      </c>
      <c r="L41" s="352">
        <v>14249</v>
      </c>
      <c r="M41" s="353">
        <v>14089</v>
      </c>
    </row>
    <row r="42" spans="2:13" ht="27.75" customHeight="1" x14ac:dyDescent="0.15">
      <c r="B42" s="1210"/>
      <c r="C42" s="1211"/>
      <c r="D42" s="103"/>
      <c r="E42" s="1216" t="s">
        <v>32</v>
      </c>
      <c r="F42" s="1216"/>
      <c r="G42" s="1216"/>
      <c r="H42" s="1217"/>
      <c r="I42" s="354" t="s">
        <v>520</v>
      </c>
      <c r="J42" s="355" t="s">
        <v>520</v>
      </c>
      <c r="K42" s="355" t="s">
        <v>520</v>
      </c>
      <c r="L42" s="355" t="s">
        <v>520</v>
      </c>
      <c r="M42" s="356" t="s">
        <v>520</v>
      </c>
    </row>
    <row r="43" spans="2:13" ht="27.75" customHeight="1" x14ac:dyDescent="0.15">
      <c r="B43" s="1210"/>
      <c r="C43" s="1211"/>
      <c r="D43" s="103"/>
      <c r="E43" s="1216" t="s">
        <v>33</v>
      </c>
      <c r="F43" s="1216"/>
      <c r="G43" s="1216"/>
      <c r="H43" s="1217"/>
      <c r="I43" s="354">
        <v>3285</v>
      </c>
      <c r="J43" s="355">
        <v>3604</v>
      </c>
      <c r="K43" s="355">
        <v>3444</v>
      </c>
      <c r="L43" s="355">
        <v>2911</v>
      </c>
      <c r="M43" s="356">
        <v>2378</v>
      </c>
    </row>
    <row r="44" spans="2:13" ht="27.75" customHeight="1" x14ac:dyDescent="0.15">
      <c r="B44" s="1210"/>
      <c r="C44" s="1211"/>
      <c r="D44" s="103"/>
      <c r="E44" s="1216" t="s">
        <v>34</v>
      </c>
      <c r="F44" s="1216"/>
      <c r="G44" s="1216"/>
      <c r="H44" s="1217"/>
      <c r="I44" s="354">
        <v>443</v>
      </c>
      <c r="J44" s="355">
        <v>374</v>
      </c>
      <c r="K44" s="355">
        <v>304</v>
      </c>
      <c r="L44" s="355">
        <v>237</v>
      </c>
      <c r="M44" s="356">
        <v>170</v>
      </c>
    </row>
    <row r="45" spans="2:13" ht="27.75" customHeight="1" x14ac:dyDescent="0.15">
      <c r="B45" s="1210"/>
      <c r="C45" s="1211"/>
      <c r="D45" s="103"/>
      <c r="E45" s="1216" t="s">
        <v>35</v>
      </c>
      <c r="F45" s="1216"/>
      <c r="G45" s="1216"/>
      <c r="H45" s="1217"/>
      <c r="I45" s="354">
        <v>1677</v>
      </c>
      <c r="J45" s="355">
        <v>1683</v>
      </c>
      <c r="K45" s="355">
        <v>1649</v>
      </c>
      <c r="L45" s="355">
        <v>1618</v>
      </c>
      <c r="M45" s="356">
        <v>1588</v>
      </c>
    </row>
    <row r="46" spans="2:13" ht="27.75" customHeight="1" x14ac:dyDescent="0.15">
      <c r="B46" s="1210"/>
      <c r="C46" s="1211"/>
      <c r="D46" s="104"/>
      <c r="E46" s="1216" t="s">
        <v>36</v>
      </c>
      <c r="F46" s="1216"/>
      <c r="G46" s="1216"/>
      <c r="H46" s="1217"/>
      <c r="I46" s="354" t="s">
        <v>520</v>
      </c>
      <c r="J46" s="355" t="s">
        <v>520</v>
      </c>
      <c r="K46" s="355" t="s">
        <v>520</v>
      </c>
      <c r="L46" s="355" t="s">
        <v>520</v>
      </c>
      <c r="M46" s="356" t="s">
        <v>520</v>
      </c>
    </row>
    <row r="47" spans="2:13" ht="27.75" customHeight="1" x14ac:dyDescent="0.15">
      <c r="B47" s="1210"/>
      <c r="C47" s="1211"/>
      <c r="D47" s="105"/>
      <c r="E47" s="1218" t="s">
        <v>37</v>
      </c>
      <c r="F47" s="1219"/>
      <c r="G47" s="1219"/>
      <c r="H47" s="1220"/>
      <c r="I47" s="354" t="s">
        <v>520</v>
      </c>
      <c r="J47" s="355" t="s">
        <v>520</v>
      </c>
      <c r="K47" s="355" t="s">
        <v>520</v>
      </c>
      <c r="L47" s="355" t="s">
        <v>520</v>
      </c>
      <c r="M47" s="356" t="s">
        <v>520</v>
      </c>
    </row>
    <row r="48" spans="2:13" ht="27.75" customHeight="1" x14ac:dyDescent="0.15">
      <c r="B48" s="1210"/>
      <c r="C48" s="1211"/>
      <c r="D48" s="103"/>
      <c r="E48" s="1216" t="s">
        <v>38</v>
      </c>
      <c r="F48" s="1216"/>
      <c r="G48" s="1216"/>
      <c r="H48" s="1217"/>
      <c r="I48" s="354" t="s">
        <v>520</v>
      </c>
      <c r="J48" s="355" t="s">
        <v>520</v>
      </c>
      <c r="K48" s="355" t="s">
        <v>520</v>
      </c>
      <c r="L48" s="355" t="s">
        <v>520</v>
      </c>
      <c r="M48" s="356" t="s">
        <v>520</v>
      </c>
    </row>
    <row r="49" spans="2:13" ht="27.75" customHeight="1" x14ac:dyDescent="0.15">
      <c r="B49" s="1212"/>
      <c r="C49" s="1213"/>
      <c r="D49" s="103"/>
      <c r="E49" s="1216" t="s">
        <v>39</v>
      </c>
      <c r="F49" s="1216"/>
      <c r="G49" s="1216"/>
      <c r="H49" s="1217"/>
      <c r="I49" s="354" t="s">
        <v>520</v>
      </c>
      <c r="J49" s="355" t="s">
        <v>520</v>
      </c>
      <c r="K49" s="355" t="s">
        <v>520</v>
      </c>
      <c r="L49" s="355" t="s">
        <v>520</v>
      </c>
      <c r="M49" s="356" t="s">
        <v>520</v>
      </c>
    </row>
    <row r="50" spans="2:13" ht="27.75" customHeight="1" x14ac:dyDescent="0.15">
      <c r="B50" s="1221" t="s">
        <v>40</v>
      </c>
      <c r="C50" s="1222"/>
      <c r="D50" s="106"/>
      <c r="E50" s="1216" t="s">
        <v>41</v>
      </c>
      <c r="F50" s="1216"/>
      <c r="G50" s="1216"/>
      <c r="H50" s="1217"/>
      <c r="I50" s="354">
        <v>1950</v>
      </c>
      <c r="J50" s="355">
        <v>2042</v>
      </c>
      <c r="K50" s="355">
        <v>1940</v>
      </c>
      <c r="L50" s="355">
        <v>2255</v>
      </c>
      <c r="M50" s="356">
        <v>3062</v>
      </c>
    </row>
    <row r="51" spans="2:13" ht="27.75" customHeight="1" x14ac:dyDescent="0.15">
      <c r="B51" s="1210"/>
      <c r="C51" s="1211"/>
      <c r="D51" s="103"/>
      <c r="E51" s="1216" t="s">
        <v>42</v>
      </c>
      <c r="F51" s="1216"/>
      <c r="G51" s="1216"/>
      <c r="H51" s="1217"/>
      <c r="I51" s="354">
        <v>1279</v>
      </c>
      <c r="J51" s="355">
        <v>1225</v>
      </c>
      <c r="K51" s="355">
        <v>1222</v>
      </c>
      <c r="L51" s="355">
        <v>1219</v>
      </c>
      <c r="M51" s="356">
        <v>1290</v>
      </c>
    </row>
    <row r="52" spans="2:13" ht="27.75" customHeight="1" x14ac:dyDescent="0.15">
      <c r="B52" s="1212"/>
      <c r="C52" s="1213"/>
      <c r="D52" s="103"/>
      <c r="E52" s="1216" t="s">
        <v>43</v>
      </c>
      <c r="F52" s="1216"/>
      <c r="G52" s="1216"/>
      <c r="H52" s="1217"/>
      <c r="I52" s="354">
        <v>13060</v>
      </c>
      <c r="J52" s="355">
        <v>12880</v>
      </c>
      <c r="K52" s="355">
        <v>12599</v>
      </c>
      <c r="L52" s="355">
        <v>12441</v>
      </c>
      <c r="M52" s="356">
        <v>11864</v>
      </c>
    </row>
    <row r="53" spans="2:13" ht="27.75" customHeight="1" thickBot="1" x14ac:dyDescent="0.2">
      <c r="B53" s="1223" t="s">
        <v>21</v>
      </c>
      <c r="C53" s="1224"/>
      <c r="D53" s="107"/>
      <c r="E53" s="1225" t="s">
        <v>44</v>
      </c>
      <c r="F53" s="1225"/>
      <c r="G53" s="1225"/>
      <c r="H53" s="1226"/>
      <c r="I53" s="357">
        <v>5293</v>
      </c>
      <c r="J53" s="358">
        <v>5289</v>
      </c>
      <c r="K53" s="358">
        <v>4373</v>
      </c>
      <c r="L53" s="358">
        <v>3099</v>
      </c>
      <c r="M53" s="359">
        <v>2010</v>
      </c>
    </row>
    <row r="54" spans="2:13" ht="27.75" customHeight="1" x14ac:dyDescent="0.15">
      <c r="B54" s="108" t="s">
        <v>45</v>
      </c>
      <c r="C54" s="109"/>
      <c r="D54" s="109"/>
      <c r="E54" s="110"/>
      <c r="F54" s="110"/>
      <c r="G54" s="110"/>
      <c r="H54" s="110"/>
      <c r="I54" s="111"/>
      <c r="J54" s="111"/>
      <c r="K54" s="111"/>
      <c r="L54" s="111"/>
      <c r="M54" s="111"/>
    </row>
    <row r="55" spans="2:13" x14ac:dyDescent="0.15"/>
    <row r="56" spans="2:13" ht="13.5" hidden="1" customHeight="1" x14ac:dyDescent="0.15"/>
    <row r="57" spans="2:13" ht="13.5" hidden="1" customHeight="1" x14ac:dyDescent="0.15"/>
    <row r="58" spans="2:13" ht="13.5" hidden="1" customHeight="1" x14ac:dyDescent="0.15"/>
    <row r="59" spans="2:13" ht="13.5" hidden="1" customHeight="1" x14ac:dyDescent="0.15"/>
  </sheetData>
  <sheetProtection algorithmName="SHA-512" hashValue="BBxxXPjzf8vgA88IaE028QlV2UuzQs1soUv9bI20OmSMwemAzmBQI4S0m9IOMAcHj7aKa/bdCZGDBriJOjCyJw==" saltValue="e3YEbyfQRdMy0plPflXC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35" t="s">
        <v>47</v>
      </c>
      <c r="D55" s="1235"/>
      <c r="E55" s="1236"/>
      <c r="F55" s="119">
        <v>643</v>
      </c>
      <c r="G55" s="119">
        <v>834</v>
      </c>
      <c r="H55" s="120">
        <v>1388</v>
      </c>
    </row>
    <row r="56" spans="2:8" ht="52.5" customHeight="1" x14ac:dyDescent="0.15">
      <c r="B56" s="121"/>
      <c r="C56" s="1237" t="s">
        <v>48</v>
      </c>
      <c r="D56" s="1237"/>
      <c r="E56" s="1238"/>
      <c r="F56" s="122">
        <v>23</v>
      </c>
      <c r="G56" s="122">
        <v>45</v>
      </c>
      <c r="H56" s="123">
        <v>66</v>
      </c>
    </row>
    <row r="57" spans="2:8" ht="53.25" customHeight="1" x14ac:dyDescent="0.15">
      <c r="B57" s="121"/>
      <c r="C57" s="1239" t="s">
        <v>49</v>
      </c>
      <c r="D57" s="1239"/>
      <c r="E57" s="1240"/>
      <c r="F57" s="124">
        <v>1050</v>
      </c>
      <c r="G57" s="124">
        <v>1142</v>
      </c>
      <c r="H57" s="125">
        <v>1355</v>
      </c>
    </row>
    <row r="58" spans="2:8" ht="45.75" customHeight="1" x14ac:dyDescent="0.15">
      <c r="B58" s="126"/>
      <c r="C58" s="1227" t="s">
        <v>595</v>
      </c>
      <c r="D58" s="1228"/>
      <c r="E58" s="1229"/>
      <c r="F58" s="127">
        <v>260</v>
      </c>
      <c r="G58" s="127">
        <v>397</v>
      </c>
      <c r="H58" s="128">
        <v>510</v>
      </c>
    </row>
    <row r="59" spans="2:8" ht="45.75" customHeight="1" x14ac:dyDescent="0.15">
      <c r="B59" s="126"/>
      <c r="C59" s="1227" t="s">
        <v>596</v>
      </c>
      <c r="D59" s="1228"/>
      <c r="E59" s="1229"/>
      <c r="F59" s="127">
        <v>231</v>
      </c>
      <c r="G59" s="127">
        <v>231</v>
      </c>
      <c r="H59" s="128">
        <v>332</v>
      </c>
    </row>
    <row r="60" spans="2:8" ht="45.75" customHeight="1" x14ac:dyDescent="0.15">
      <c r="B60" s="126"/>
      <c r="C60" s="1227" t="s">
        <v>597</v>
      </c>
      <c r="D60" s="1228"/>
      <c r="E60" s="1229"/>
      <c r="F60" s="127">
        <v>167</v>
      </c>
      <c r="G60" s="127">
        <v>148</v>
      </c>
      <c r="H60" s="128">
        <v>149</v>
      </c>
    </row>
    <row r="61" spans="2:8" ht="45.75" customHeight="1" x14ac:dyDescent="0.15">
      <c r="B61" s="126"/>
      <c r="C61" s="1227" t="s">
        <v>598</v>
      </c>
      <c r="D61" s="1228"/>
      <c r="E61" s="1229"/>
      <c r="F61" s="127">
        <v>147</v>
      </c>
      <c r="G61" s="127">
        <v>147</v>
      </c>
      <c r="H61" s="128">
        <v>147</v>
      </c>
    </row>
    <row r="62" spans="2:8" ht="45.75" customHeight="1" thickBot="1" x14ac:dyDescent="0.2">
      <c r="B62" s="129"/>
      <c r="C62" s="1230" t="s">
        <v>599</v>
      </c>
      <c r="D62" s="1231"/>
      <c r="E62" s="1232"/>
      <c r="F62" s="130">
        <v>129</v>
      </c>
      <c r="G62" s="130">
        <v>79</v>
      </c>
      <c r="H62" s="131">
        <v>79</v>
      </c>
    </row>
    <row r="63" spans="2:8" ht="52.5" customHeight="1" thickBot="1" x14ac:dyDescent="0.2">
      <c r="B63" s="132"/>
      <c r="C63" s="1233" t="s">
        <v>50</v>
      </c>
      <c r="D63" s="1233"/>
      <c r="E63" s="1234"/>
      <c r="F63" s="133">
        <v>1715</v>
      </c>
      <c r="G63" s="133">
        <v>2021</v>
      </c>
      <c r="H63" s="134">
        <v>2809</v>
      </c>
    </row>
    <row r="64" spans="2:8" x14ac:dyDescent="0.15"/>
  </sheetData>
  <sheetProtection algorithmName="SHA-512" hashValue="vfymHs+rA5/oMcwkZ4IH3+bLvI2nTmgKTa62Bn+Wjs/rN0bD8Ey6wA4Y8hgClBqyPfo/2aqRafbfF/dBUOpRjw==" saltValue="IYZLIiovoYJNNdX0l0rd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election activeCell="AL60" sqref="AL60"/>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602</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603</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604</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605</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561</v>
      </c>
      <c r="BQ50" s="1274"/>
      <c r="BR50" s="1274"/>
      <c r="BS50" s="1274"/>
      <c r="BT50" s="1274"/>
      <c r="BU50" s="1274"/>
      <c r="BV50" s="1274"/>
      <c r="BW50" s="1274"/>
      <c r="BX50" s="1274" t="s">
        <v>562</v>
      </c>
      <c r="BY50" s="1274"/>
      <c r="BZ50" s="1274"/>
      <c r="CA50" s="1274"/>
      <c r="CB50" s="1274"/>
      <c r="CC50" s="1274"/>
      <c r="CD50" s="1274"/>
      <c r="CE50" s="1274"/>
      <c r="CF50" s="1274" t="s">
        <v>563</v>
      </c>
      <c r="CG50" s="1274"/>
      <c r="CH50" s="1274"/>
      <c r="CI50" s="1274"/>
      <c r="CJ50" s="1274"/>
      <c r="CK50" s="1274"/>
      <c r="CL50" s="1274"/>
      <c r="CM50" s="1274"/>
      <c r="CN50" s="1274" t="s">
        <v>564</v>
      </c>
      <c r="CO50" s="1274"/>
      <c r="CP50" s="1274"/>
      <c r="CQ50" s="1274"/>
      <c r="CR50" s="1274"/>
      <c r="CS50" s="1274"/>
      <c r="CT50" s="1274"/>
      <c r="CU50" s="1274"/>
      <c r="CV50" s="1274" t="s">
        <v>565</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606</v>
      </c>
      <c r="AO51" s="1278"/>
      <c r="AP51" s="1278"/>
      <c r="AQ51" s="1278"/>
      <c r="AR51" s="1278"/>
      <c r="AS51" s="1278"/>
      <c r="AT51" s="1278"/>
      <c r="AU51" s="1278"/>
      <c r="AV51" s="1278"/>
      <c r="AW51" s="1278"/>
      <c r="AX51" s="1278"/>
      <c r="AY51" s="1278"/>
      <c r="AZ51" s="1278"/>
      <c r="BA51" s="1278"/>
      <c r="BB51" s="1278" t="s">
        <v>607</v>
      </c>
      <c r="BC51" s="1278"/>
      <c r="BD51" s="1278"/>
      <c r="BE51" s="1278"/>
      <c r="BF51" s="1278"/>
      <c r="BG51" s="1278"/>
      <c r="BH51" s="1278"/>
      <c r="BI51" s="1278"/>
      <c r="BJ51" s="1278"/>
      <c r="BK51" s="1278"/>
      <c r="BL51" s="1278"/>
      <c r="BM51" s="1278"/>
      <c r="BN51" s="1278"/>
      <c r="BO51" s="1278"/>
      <c r="BP51" s="1279">
        <v>113.1</v>
      </c>
      <c r="BQ51" s="1279"/>
      <c r="BR51" s="1279"/>
      <c r="BS51" s="1279"/>
      <c r="BT51" s="1279"/>
      <c r="BU51" s="1279"/>
      <c r="BV51" s="1279"/>
      <c r="BW51" s="1279"/>
      <c r="BX51" s="1279">
        <v>111.7</v>
      </c>
      <c r="BY51" s="1279"/>
      <c r="BZ51" s="1279"/>
      <c r="CA51" s="1279"/>
      <c r="CB51" s="1279"/>
      <c r="CC51" s="1279"/>
      <c r="CD51" s="1279"/>
      <c r="CE51" s="1279"/>
      <c r="CF51" s="1279">
        <v>92.7</v>
      </c>
      <c r="CG51" s="1279"/>
      <c r="CH51" s="1279"/>
      <c r="CI51" s="1279"/>
      <c r="CJ51" s="1279"/>
      <c r="CK51" s="1279"/>
      <c r="CL51" s="1279"/>
      <c r="CM51" s="1279"/>
      <c r="CN51" s="1279">
        <v>62.5</v>
      </c>
      <c r="CO51" s="1279"/>
      <c r="CP51" s="1279"/>
      <c r="CQ51" s="1279"/>
      <c r="CR51" s="1279"/>
      <c r="CS51" s="1279"/>
      <c r="CT51" s="1279"/>
      <c r="CU51" s="1279"/>
      <c r="CV51" s="1279">
        <v>37.6</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608</v>
      </c>
      <c r="BC53" s="1278"/>
      <c r="BD53" s="1278"/>
      <c r="BE53" s="1278"/>
      <c r="BF53" s="1278"/>
      <c r="BG53" s="1278"/>
      <c r="BH53" s="1278"/>
      <c r="BI53" s="1278"/>
      <c r="BJ53" s="1278"/>
      <c r="BK53" s="1278"/>
      <c r="BL53" s="1278"/>
      <c r="BM53" s="1278"/>
      <c r="BN53" s="1278"/>
      <c r="BO53" s="1278"/>
      <c r="BP53" s="1279">
        <v>59.4</v>
      </c>
      <c r="BQ53" s="1279"/>
      <c r="BR53" s="1279"/>
      <c r="BS53" s="1279"/>
      <c r="BT53" s="1279"/>
      <c r="BU53" s="1279"/>
      <c r="BV53" s="1279"/>
      <c r="BW53" s="1279"/>
      <c r="BX53" s="1279">
        <v>60.5</v>
      </c>
      <c r="BY53" s="1279"/>
      <c r="BZ53" s="1279"/>
      <c r="CA53" s="1279"/>
      <c r="CB53" s="1279"/>
      <c r="CC53" s="1279"/>
      <c r="CD53" s="1279"/>
      <c r="CE53" s="1279"/>
      <c r="CF53" s="1279">
        <v>62</v>
      </c>
      <c r="CG53" s="1279"/>
      <c r="CH53" s="1279"/>
      <c r="CI53" s="1279"/>
      <c r="CJ53" s="1279"/>
      <c r="CK53" s="1279"/>
      <c r="CL53" s="1279"/>
      <c r="CM53" s="1279"/>
      <c r="CN53" s="1279">
        <v>63.6</v>
      </c>
      <c r="CO53" s="1279"/>
      <c r="CP53" s="1279"/>
      <c r="CQ53" s="1279"/>
      <c r="CR53" s="1279"/>
      <c r="CS53" s="1279"/>
      <c r="CT53" s="1279"/>
      <c r="CU53" s="1279"/>
      <c r="CV53" s="1279">
        <v>64.7</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609</v>
      </c>
      <c r="AO55" s="1274"/>
      <c r="AP55" s="1274"/>
      <c r="AQ55" s="1274"/>
      <c r="AR55" s="1274"/>
      <c r="AS55" s="1274"/>
      <c r="AT55" s="1274"/>
      <c r="AU55" s="1274"/>
      <c r="AV55" s="1274"/>
      <c r="AW55" s="1274"/>
      <c r="AX55" s="1274"/>
      <c r="AY55" s="1274"/>
      <c r="AZ55" s="1274"/>
      <c r="BA55" s="1274"/>
      <c r="BB55" s="1278" t="s">
        <v>607</v>
      </c>
      <c r="BC55" s="1278"/>
      <c r="BD55" s="1278"/>
      <c r="BE55" s="1278"/>
      <c r="BF55" s="1278"/>
      <c r="BG55" s="1278"/>
      <c r="BH55" s="1278"/>
      <c r="BI55" s="1278"/>
      <c r="BJ55" s="1278"/>
      <c r="BK55" s="1278"/>
      <c r="BL55" s="1278"/>
      <c r="BM55" s="1278"/>
      <c r="BN55" s="1278"/>
      <c r="BO55" s="1278"/>
      <c r="BP55" s="1279">
        <v>19.8</v>
      </c>
      <c r="BQ55" s="1279"/>
      <c r="BR55" s="1279"/>
      <c r="BS55" s="1279"/>
      <c r="BT55" s="1279"/>
      <c r="BU55" s="1279"/>
      <c r="BV55" s="1279"/>
      <c r="BW55" s="1279"/>
      <c r="BX55" s="1279">
        <v>19.8</v>
      </c>
      <c r="BY55" s="1279"/>
      <c r="BZ55" s="1279"/>
      <c r="CA55" s="1279"/>
      <c r="CB55" s="1279"/>
      <c r="CC55" s="1279"/>
      <c r="CD55" s="1279"/>
      <c r="CE55" s="1279"/>
      <c r="CF55" s="1279">
        <v>20</v>
      </c>
      <c r="CG55" s="1279"/>
      <c r="CH55" s="1279"/>
      <c r="CI55" s="1279"/>
      <c r="CJ55" s="1279"/>
      <c r="CK55" s="1279"/>
      <c r="CL55" s="1279"/>
      <c r="CM55" s="1279"/>
      <c r="CN55" s="1279">
        <v>10.199999999999999</v>
      </c>
      <c r="CO55" s="1279"/>
      <c r="CP55" s="1279"/>
      <c r="CQ55" s="1279"/>
      <c r="CR55" s="1279"/>
      <c r="CS55" s="1279"/>
      <c r="CT55" s="1279"/>
      <c r="CU55" s="1279"/>
      <c r="CV55" s="1279">
        <v>0</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608</v>
      </c>
      <c r="BC57" s="1278"/>
      <c r="BD57" s="1278"/>
      <c r="BE57" s="1278"/>
      <c r="BF57" s="1278"/>
      <c r="BG57" s="1278"/>
      <c r="BH57" s="1278"/>
      <c r="BI57" s="1278"/>
      <c r="BJ57" s="1278"/>
      <c r="BK57" s="1278"/>
      <c r="BL57" s="1278"/>
      <c r="BM57" s="1278"/>
      <c r="BN57" s="1278"/>
      <c r="BO57" s="1278"/>
      <c r="BP57" s="1279">
        <v>58.6</v>
      </c>
      <c r="BQ57" s="1279"/>
      <c r="BR57" s="1279"/>
      <c r="BS57" s="1279"/>
      <c r="BT57" s="1279"/>
      <c r="BU57" s="1279"/>
      <c r="BV57" s="1279"/>
      <c r="BW57" s="1279"/>
      <c r="BX57" s="1279">
        <v>59.7</v>
      </c>
      <c r="BY57" s="1279"/>
      <c r="BZ57" s="1279"/>
      <c r="CA57" s="1279"/>
      <c r="CB57" s="1279"/>
      <c r="CC57" s="1279"/>
      <c r="CD57" s="1279"/>
      <c r="CE57" s="1279"/>
      <c r="CF57" s="1279">
        <v>60.7</v>
      </c>
      <c r="CG57" s="1279"/>
      <c r="CH57" s="1279"/>
      <c r="CI57" s="1279"/>
      <c r="CJ57" s="1279"/>
      <c r="CK57" s="1279"/>
      <c r="CL57" s="1279"/>
      <c r="CM57" s="1279"/>
      <c r="CN57" s="1279">
        <v>61.1</v>
      </c>
      <c r="CO57" s="1279"/>
      <c r="CP57" s="1279"/>
      <c r="CQ57" s="1279"/>
      <c r="CR57" s="1279"/>
      <c r="CS57" s="1279"/>
      <c r="CT57" s="1279"/>
      <c r="CU57" s="1279"/>
      <c r="CV57" s="1279">
        <v>63.1</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610</v>
      </c>
    </row>
    <row r="64" spans="1:109" x14ac:dyDescent="0.15">
      <c r="B64" s="1249"/>
      <c r="G64" s="1256"/>
      <c r="I64" s="1289"/>
      <c r="J64" s="1289"/>
      <c r="K64" s="1289"/>
      <c r="L64" s="1289"/>
      <c r="M64" s="1289"/>
      <c r="N64" s="1290"/>
      <c r="AM64" s="1256"/>
      <c r="AN64" s="1256" t="s">
        <v>603</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611</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605</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561</v>
      </c>
      <c r="BQ72" s="1274"/>
      <c r="BR72" s="1274"/>
      <c r="BS72" s="1274"/>
      <c r="BT72" s="1274"/>
      <c r="BU72" s="1274"/>
      <c r="BV72" s="1274"/>
      <c r="BW72" s="1274"/>
      <c r="BX72" s="1274" t="s">
        <v>562</v>
      </c>
      <c r="BY72" s="1274"/>
      <c r="BZ72" s="1274"/>
      <c r="CA72" s="1274"/>
      <c r="CB72" s="1274"/>
      <c r="CC72" s="1274"/>
      <c r="CD72" s="1274"/>
      <c r="CE72" s="1274"/>
      <c r="CF72" s="1274" t="s">
        <v>563</v>
      </c>
      <c r="CG72" s="1274"/>
      <c r="CH72" s="1274"/>
      <c r="CI72" s="1274"/>
      <c r="CJ72" s="1274"/>
      <c r="CK72" s="1274"/>
      <c r="CL72" s="1274"/>
      <c r="CM72" s="1274"/>
      <c r="CN72" s="1274" t="s">
        <v>564</v>
      </c>
      <c r="CO72" s="1274"/>
      <c r="CP72" s="1274"/>
      <c r="CQ72" s="1274"/>
      <c r="CR72" s="1274"/>
      <c r="CS72" s="1274"/>
      <c r="CT72" s="1274"/>
      <c r="CU72" s="1274"/>
      <c r="CV72" s="1274" t="s">
        <v>565</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606</v>
      </c>
      <c r="AO73" s="1278"/>
      <c r="AP73" s="1278"/>
      <c r="AQ73" s="1278"/>
      <c r="AR73" s="1278"/>
      <c r="AS73" s="1278"/>
      <c r="AT73" s="1278"/>
      <c r="AU73" s="1278"/>
      <c r="AV73" s="1278"/>
      <c r="AW73" s="1278"/>
      <c r="AX73" s="1278"/>
      <c r="AY73" s="1278"/>
      <c r="AZ73" s="1278"/>
      <c r="BA73" s="1278"/>
      <c r="BB73" s="1278" t="s">
        <v>607</v>
      </c>
      <c r="BC73" s="1278"/>
      <c r="BD73" s="1278"/>
      <c r="BE73" s="1278"/>
      <c r="BF73" s="1278"/>
      <c r="BG73" s="1278"/>
      <c r="BH73" s="1278"/>
      <c r="BI73" s="1278"/>
      <c r="BJ73" s="1278"/>
      <c r="BK73" s="1278"/>
      <c r="BL73" s="1278"/>
      <c r="BM73" s="1278"/>
      <c r="BN73" s="1278"/>
      <c r="BO73" s="1278"/>
      <c r="BP73" s="1279">
        <v>113.1</v>
      </c>
      <c r="BQ73" s="1279"/>
      <c r="BR73" s="1279"/>
      <c r="BS73" s="1279"/>
      <c r="BT73" s="1279"/>
      <c r="BU73" s="1279"/>
      <c r="BV73" s="1279"/>
      <c r="BW73" s="1279"/>
      <c r="BX73" s="1279">
        <v>111.7</v>
      </c>
      <c r="BY73" s="1279"/>
      <c r="BZ73" s="1279"/>
      <c r="CA73" s="1279"/>
      <c r="CB73" s="1279"/>
      <c r="CC73" s="1279"/>
      <c r="CD73" s="1279"/>
      <c r="CE73" s="1279"/>
      <c r="CF73" s="1279">
        <v>92.7</v>
      </c>
      <c r="CG73" s="1279"/>
      <c r="CH73" s="1279"/>
      <c r="CI73" s="1279"/>
      <c r="CJ73" s="1279"/>
      <c r="CK73" s="1279"/>
      <c r="CL73" s="1279"/>
      <c r="CM73" s="1279"/>
      <c r="CN73" s="1279">
        <v>62.5</v>
      </c>
      <c r="CO73" s="1279"/>
      <c r="CP73" s="1279"/>
      <c r="CQ73" s="1279"/>
      <c r="CR73" s="1279"/>
      <c r="CS73" s="1279"/>
      <c r="CT73" s="1279"/>
      <c r="CU73" s="1279"/>
      <c r="CV73" s="1279">
        <v>37.6</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612</v>
      </c>
      <c r="BC75" s="1278"/>
      <c r="BD75" s="1278"/>
      <c r="BE75" s="1278"/>
      <c r="BF75" s="1278"/>
      <c r="BG75" s="1278"/>
      <c r="BH75" s="1278"/>
      <c r="BI75" s="1278"/>
      <c r="BJ75" s="1278"/>
      <c r="BK75" s="1278"/>
      <c r="BL75" s="1278"/>
      <c r="BM75" s="1278"/>
      <c r="BN75" s="1278"/>
      <c r="BO75" s="1278"/>
      <c r="BP75" s="1279">
        <v>11.6</v>
      </c>
      <c r="BQ75" s="1279"/>
      <c r="BR75" s="1279"/>
      <c r="BS75" s="1279"/>
      <c r="BT75" s="1279"/>
      <c r="BU75" s="1279"/>
      <c r="BV75" s="1279"/>
      <c r="BW75" s="1279"/>
      <c r="BX75" s="1279">
        <v>12.6</v>
      </c>
      <c r="BY75" s="1279"/>
      <c r="BZ75" s="1279"/>
      <c r="CA75" s="1279"/>
      <c r="CB75" s="1279"/>
      <c r="CC75" s="1279"/>
      <c r="CD75" s="1279"/>
      <c r="CE75" s="1279"/>
      <c r="CF75" s="1279">
        <v>11.7</v>
      </c>
      <c r="CG75" s="1279"/>
      <c r="CH75" s="1279"/>
      <c r="CI75" s="1279"/>
      <c r="CJ75" s="1279"/>
      <c r="CK75" s="1279"/>
      <c r="CL75" s="1279"/>
      <c r="CM75" s="1279"/>
      <c r="CN75" s="1279">
        <v>10.4</v>
      </c>
      <c r="CO75" s="1279"/>
      <c r="CP75" s="1279"/>
      <c r="CQ75" s="1279"/>
      <c r="CR75" s="1279"/>
      <c r="CS75" s="1279"/>
      <c r="CT75" s="1279"/>
      <c r="CU75" s="1279"/>
      <c r="CV75" s="1279">
        <v>9.3000000000000007</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609</v>
      </c>
      <c r="AO77" s="1274"/>
      <c r="AP77" s="1274"/>
      <c r="AQ77" s="1274"/>
      <c r="AR77" s="1274"/>
      <c r="AS77" s="1274"/>
      <c r="AT77" s="1274"/>
      <c r="AU77" s="1274"/>
      <c r="AV77" s="1274"/>
      <c r="AW77" s="1274"/>
      <c r="AX77" s="1274"/>
      <c r="AY77" s="1274"/>
      <c r="AZ77" s="1274"/>
      <c r="BA77" s="1274"/>
      <c r="BB77" s="1278" t="s">
        <v>607</v>
      </c>
      <c r="BC77" s="1278"/>
      <c r="BD77" s="1278"/>
      <c r="BE77" s="1278"/>
      <c r="BF77" s="1278"/>
      <c r="BG77" s="1278"/>
      <c r="BH77" s="1278"/>
      <c r="BI77" s="1278"/>
      <c r="BJ77" s="1278"/>
      <c r="BK77" s="1278"/>
      <c r="BL77" s="1278"/>
      <c r="BM77" s="1278"/>
      <c r="BN77" s="1278"/>
      <c r="BO77" s="1278"/>
      <c r="BP77" s="1279">
        <v>19.8</v>
      </c>
      <c r="BQ77" s="1279"/>
      <c r="BR77" s="1279"/>
      <c r="BS77" s="1279"/>
      <c r="BT77" s="1279"/>
      <c r="BU77" s="1279"/>
      <c r="BV77" s="1279"/>
      <c r="BW77" s="1279"/>
      <c r="BX77" s="1279">
        <v>19.8</v>
      </c>
      <c r="BY77" s="1279"/>
      <c r="BZ77" s="1279"/>
      <c r="CA77" s="1279"/>
      <c r="CB77" s="1279"/>
      <c r="CC77" s="1279"/>
      <c r="CD77" s="1279"/>
      <c r="CE77" s="1279"/>
      <c r="CF77" s="1279">
        <v>20</v>
      </c>
      <c r="CG77" s="1279"/>
      <c r="CH77" s="1279"/>
      <c r="CI77" s="1279"/>
      <c r="CJ77" s="1279"/>
      <c r="CK77" s="1279"/>
      <c r="CL77" s="1279"/>
      <c r="CM77" s="1279"/>
      <c r="CN77" s="1279">
        <v>10.199999999999999</v>
      </c>
      <c r="CO77" s="1279"/>
      <c r="CP77" s="1279"/>
      <c r="CQ77" s="1279"/>
      <c r="CR77" s="1279"/>
      <c r="CS77" s="1279"/>
      <c r="CT77" s="1279"/>
      <c r="CU77" s="1279"/>
      <c r="CV77" s="1279">
        <v>0</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612</v>
      </c>
      <c r="BC79" s="1278"/>
      <c r="BD79" s="1278"/>
      <c r="BE79" s="1278"/>
      <c r="BF79" s="1278"/>
      <c r="BG79" s="1278"/>
      <c r="BH79" s="1278"/>
      <c r="BI79" s="1278"/>
      <c r="BJ79" s="1278"/>
      <c r="BK79" s="1278"/>
      <c r="BL79" s="1278"/>
      <c r="BM79" s="1278"/>
      <c r="BN79" s="1278"/>
      <c r="BO79" s="1278"/>
      <c r="BP79" s="1279">
        <v>8.9</v>
      </c>
      <c r="BQ79" s="1279"/>
      <c r="BR79" s="1279"/>
      <c r="BS79" s="1279"/>
      <c r="BT79" s="1279"/>
      <c r="BU79" s="1279"/>
      <c r="BV79" s="1279"/>
      <c r="BW79" s="1279"/>
      <c r="BX79" s="1279">
        <v>8.8000000000000007</v>
      </c>
      <c r="BY79" s="1279"/>
      <c r="BZ79" s="1279"/>
      <c r="CA79" s="1279"/>
      <c r="CB79" s="1279"/>
      <c r="CC79" s="1279"/>
      <c r="CD79" s="1279"/>
      <c r="CE79" s="1279"/>
      <c r="CF79" s="1279">
        <v>8.9</v>
      </c>
      <c r="CG79" s="1279"/>
      <c r="CH79" s="1279"/>
      <c r="CI79" s="1279"/>
      <c r="CJ79" s="1279"/>
      <c r="CK79" s="1279"/>
      <c r="CL79" s="1279"/>
      <c r="CM79" s="1279"/>
      <c r="CN79" s="1279">
        <v>8.6999999999999993</v>
      </c>
      <c r="CO79" s="1279"/>
      <c r="CP79" s="1279"/>
      <c r="CQ79" s="1279"/>
      <c r="CR79" s="1279"/>
      <c r="CS79" s="1279"/>
      <c r="CT79" s="1279"/>
      <c r="CU79" s="1279"/>
      <c r="CV79" s="1279">
        <v>8</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EquXyV8aJ6C2l1RymUlektUJdN54J+j7XWViGWk+h6mUrGbgc01ReTjCGFpgMzHajbswAf5JpRR6mzcF/l0SzA==" saltValue="q2/amXBreK0O2dd9T6pfj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election activeCell="AL60" sqref="AL6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508</v>
      </c>
    </row>
  </sheetData>
  <sheetProtection algorithmName="SHA-512" hashValue="lrHTVqtGhz4iWch/EJ+7FBtbBx+49cKQvNqcOn5F/Jhn2QPeMx9wvQwcbxNs/ISIlTMbPwT2VW06okR7eJc7aA==" saltValue="hIylOh5fizqQ2Dklwnea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55" workbookViewId="0">
      <selection activeCell="AL60" sqref="AL6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508</v>
      </c>
    </row>
  </sheetData>
  <sheetProtection algorithmName="SHA-512" hashValue="Z0wMKoNAW0hmB3bVGoKpX0RehQiAQgxDPrqMihrfZdHIP6rSpuB9ItJxuOca18qenoxq+7v4ZU9bbWK2VFRKMA==" saltValue="5bsBm6CgcEVY+4EMZx+w1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558</v>
      </c>
      <c r="G2" s="148"/>
      <c r="H2" s="149"/>
    </row>
    <row r="3" spans="1:8" x14ac:dyDescent="0.15">
      <c r="A3" s="145" t="s">
        <v>551</v>
      </c>
      <c r="B3" s="150"/>
      <c r="C3" s="151"/>
      <c r="D3" s="152">
        <v>104098</v>
      </c>
      <c r="E3" s="153"/>
      <c r="F3" s="154">
        <v>106005</v>
      </c>
      <c r="G3" s="155"/>
      <c r="H3" s="156"/>
    </row>
    <row r="4" spans="1:8" x14ac:dyDescent="0.15">
      <c r="A4" s="157"/>
      <c r="B4" s="158"/>
      <c r="C4" s="159"/>
      <c r="D4" s="160">
        <v>28263</v>
      </c>
      <c r="E4" s="161"/>
      <c r="F4" s="162">
        <v>58359</v>
      </c>
      <c r="G4" s="163"/>
      <c r="H4" s="164"/>
    </row>
    <row r="5" spans="1:8" x14ac:dyDescent="0.15">
      <c r="A5" s="145" t="s">
        <v>553</v>
      </c>
      <c r="B5" s="150"/>
      <c r="C5" s="151"/>
      <c r="D5" s="152">
        <v>58596</v>
      </c>
      <c r="E5" s="153"/>
      <c r="F5" s="154">
        <v>98507</v>
      </c>
      <c r="G5" s="155"/>
      <c r="H5" s="156"/>
    </row>
    <row r="6" spans="1:8" x14ac:dyDescent="0.15">
      <c r="A6" s="157"/>
      <c r="B6" s="158"/>
      <c r="C6" s="159"/>
      <c r="D6" s="160">
        <v>28481</v>
      </c>
      <c r="E6" s="161"/>
      <c r="F6" s="162">
        <v>47567</v>
      </c>
      <c r="G6" s="163"/>
      <c r="H6" s="164"/>
    </row>
    <row r="7" spans="1:8" x14ac:dyDescent="0.15">
      <c r="A7" s="145" t="s">
        <v>554</v>
      </c>
      <c r="B7" s="150"/>
      <c r="C7" s="151"/>
      <c r="D7" s="152">
        <v>58967</v>
      </c>
      <c r="E7" s="153"/>
      <c r="F7" s="154">
        <v>113347</v>
      </c>
      <c r="G7" s="155"/>
      <c r="H7" s="156"/>
    </row>
    <row r="8" spans="1:8" x14ac:dyDescent="0.15">
      <c r="A8" s="157"/>
      <c r="B8" s="158"/>
      <c r="C8" s="159"/>
      <c r="D8" s="160">
        <v>30672</v>
      </c>
      <c r="E8" s="161"/>
      <c r="F8" s="162">
        <v>58728</v>
      </c>
      <c r="G8" s="163"/>
      <c r="H8" s="164"/>
    </row>
    <row r="9" spans="1:8" x14ac:dyDescent="0.15">
      <c r="A9" s="145" t="s">
        <v>555</v>
      </c>
      <c r="B9" s="150"/>
      <c r="C9" s="151"/>
      <c r="D9" s="152">
        <v>63961</v>
      </c>
      <c r="E9" s="153"/>
      <c r="F9" s="154">
        <v>125418</v>
      </c>
      <c r="G9" s="155"/>
      <c r="H9" s="156"/>
    </row>
    <row r="10" spans="1:8" x14ac:dyDescent="0.15">
      <c r="A10" s="157"/>
      <c r="B10" s="158"/>
      <c r="C10" s="159"/>
      <c r="D10" s="160">
        <v>28664</v>
      </c>
      <c r="E10" s="161"/>
      <c r="F10" s="162">
        <v>60445</v>
      </c>
      <c r="G10" s="163"/>
      <c r="H10" s="164"/>
    </row>
    <row r="11" spans="1:8" x14ac:dyDescent="0.15">
      <c r="A11" s="145" t="s">
        <v>556</v>
      </c>
      <c r="B11" s="150"/>
      <c r="C11" s="151"/>
      <c r="D11" s="152">
        <v>103250</v>
      </c>
      <c r="E11" s="153"/>
      <c r="F11" s="154">
        <v>108384</v>
      </c>
      <c r="G11" s="155"/>
      <c r="H11" s="156"/>
    </row>
    <row r="12" spans="1:8" x14ac:dyDescent="0.15">
      <c r="A12" s="157"/>
      <c r="B12" s="158"/>
      <c r="C12" s="165"/>
      <c r="D12" s="160">
        <v>62569</v>
      </c>
      <c r="E12" s="161"/>
      <c r="F12" s="162">
        <v>51153</v>
      </c>
      <c r="G12" s="163"/>
      <c r="H12" s="164"/>
    </row>
    <row r="13" spans="1:8" x14ac:dyDescent="0.15">
      <c r="A13" s="145"/>
      <c r="B13" s="150"/>
      <c r="C13" s="166"/>
      <c r="D13" s="167">
        <v>77774</v>
      </c>
      <c r="E13" s="168"/>
      <c r="F13" s="169">
        <v>110332</v>
      </c>
      <c r="G13" s="170"/>
      <c r="H13" s="156"/>
    </row>
    <row r="14" spans="1:8" x14ac:dyDescent="0.15">
      <c r="A14" s="157"/>
      <c r="B14" s="158"/>
      <c r="C14" s="159"/>
      <c r="D14" s="160">
        <v>35730</v>
      </c>
      <c r="E14" s="161"/>
      <c r="F14" s="162">
        <v>55250</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4.33</v>
      </c>
      <c r="C19" s="171">
        <f>ROUND(VALUE(SUBSTITUTE(実質収支比率等に係る経年分析!G$48,"▲","-")),2)</f>
        <v>4.01</v>
      </c>
      <c r="D19" s="171">
        <f>ROUND(VALUE(SUBSTITUTE(実質収支比率等に係る経年分析!H$48,"▲","-")),2)</f>
        <v>6.5</v>
      </c>
      <c r="E19" s="171">
        <f>ROUND(VALUE(SUBSTITUTE(実質収支比率等に係る経年分析!I$48,"▲","-")),2)</f>
        <v>4.63</v>
      </c>
      <c r="F19" s="171">
        <f>ROUND(VALUE(SUBSTITUTE(実質収支比率等に係る経年分析!J$48,"▲","-")),2)</f>
        <v>5.74</v>
      </c>
    </row>
    <row r="20" spans="1:11" x14ac:dyDescent="0.15">
      <c r="A20" s="171" t="s">
        <v>54</v>
      </c>
      <c r="B20" s="171">
        <f>ROUND(VALUE(SUBSTITUTE(実質収支比率等に係る経年分析!F$47,"▲","-")),2)</f>
        <v>14.7</v>
      </c>
      <c r="C20" s="171">
        <f>ROUND(VALUE(SUBSTITUTE(実質収支比率等に係る経年分析!G$47,"▲","-")),2)</f>
        <v>13.65</v>
      </c>
      <c r="D20" s="171">
        <f>ROUND(VALUE(SUBSTITUTE(実質収支比率等に係る経年分析!H$47,"▲","-")),2)</f>
        <v>10.95</v>
      </c>
      <c r="E20" s="171">
        <f>ROUND(VALUE(SUBSTITUTE(実質収支比率等に係る経年分析!I$47,"▲","-")),2)</f>
        <v>13.59</v>
      </c>
      <c r="F20" s="171">
        <f>ROUND(VALUE(SUBSTITUTE(実質収支比率等に係る経年分析!J$47,"▲","-")),2)</f>
        <v>21.21</v>
      </c>
    </row>
    <row r="21" spans="1:11" x14ac:dyDescent="0.15">
      <c r="A21" s="171" t="s">
        <v>55</v>
      </c>
      <c r="B21" s="171">
        <f>IF(ISNUMBER(VALUE(SUBSTITUTE(実質収支比率等に係る経年分析!F$49,"▲","-"))),ROUND(VALUE(SUBSTITUTE(実質収支比率等に係る経年分析!F$49,"▲","-")),2),NA())</f>
        <v>-2.36</v>
      </c>
      <c r="C21" s="171">
        <f>IF(ISNUMBER(VALUE(SUBSTITUTE(実質収支比率等に係る経年分析!G$49,"▲","-"))),ROUND(VALUE(SUBSTITUTE(実質収支比率等に係る経年分析!G$49,"▲","-")),2),NA())</f>
        <v>-1.0900000000000001</v>
      </c>
      <c r="D21" s="171">
        <f>IF(ISNUMBER(VALUE(SUBSTITUTE(実質収支比率等に係る経年分析!H$49,"▲","-"))),ROUND(VALUE(SUBSTITUTE(実質収支比率等に係る経年分析!H$49,"▲","-")),2),NA())</f>
        <v>10.08</v>
      </c>
      <c r="E21" s="171">
        <f>IF(ISNUMBER(VALUE(SUBSTITUTE(実質収支比率等に係る経年分析!I$49,"▲","-"))),ROUND(VALUE(SUBSTITUTE(実質収支比率等に係る経年分析!I$49,"▲","-")),2),NA())</f>
        <v>1.53</v>
      </c>
      <c r="F21" s="171">
        <f>IF(ISNUMBER(VALUE(SUBSTITUTE(実質収支比率等に係る経年分析!J$49,"▲","-"))),ROUND(VALUE(SUBSTITUTE(実質収支比率等に係る経年分析!J$49,"▲","-")),2),NA())</f>
        <v>9.8699999999999992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シビックセンター特別会計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国民健康保険天野診療所事業特別会計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7.0000000000000007E-2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2.0499999999999998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0.97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0.61</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1.25</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2.0699999999999998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4.32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4.62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5.74</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14.66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14.86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14.63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14.38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14.11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1227</v>
      </c>
      <c r="E42" s="173"/>
      <c r="F42" s="173"/>
      <c r="G42" s="173">
        <f>'実質公債費比率（分子）の構造'!L$52</f>
        <v>1254</v>
      </c>
      <c r="H42" s="173"/>
      <c r="I42" s="173"/>
      <c r="J42" s="173">
        <f>'実質公債費比率（分子）の構造'!M$52</f>
        <v>1263</v>
      </c>
      <c r="K42" s="173"/>
      <c r="L42" s="173"/>
      <c r="M42" s="173">
        <f>'実質公債費比率（分子）の構造'!N$52</f>
        <v>1285</v>
      </c>
      <c r="N42" s="173"/>
      <c r="O42" s="173"/>
      <c r="P42" s="173">
        <f>'実質公債費比率（分子）の構造'!O$52</f>
        <v>1307</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65</v>
      </c>
      <c r="B45" s="173">
        <f>'実質公債費比率（分子）の構造'!K$49</f>
        <v>71</v>
      </c>
      <c r="C45" s="173"/>
      <c r="D45" s="173"/>
      <c r="E45" s="173">
        <f>'実質公債費比率（分子）の構造'!L$49</f>
        <v>76</v>
      </c>
      <c r="F45" s="173"/>
      <c r="G45" s="173"/>
      <c r="H45" s="173">
        <f>'実質公債費比率（分子）の構造'!M$49</f>
        <v>76</v>
      </c>
      <c r="I45" s="173"/>
      <c r="J45" s="173"/>
      <c r="K45" s="173">
        <f>'実質公債費比率（分子）の構造'!N$49</f>
        <v>67</v>
      </c>
      <c r="L45" s="173"/>
      <c r="M45" s="173"/>
      <c r="N45" s="173">
        <f>'実質公債費比率（分子）の構造'!O$49</f>
        <v>74</v>
      </c>
      <c r="O45" s="173"/>
      <c r="P45" s="173"/>
    </row>
    <row r="46" spans="1:16" x14ac:dyDescent="0.15">
      <c r="A46" s="173" t="s">
        <v>66</v>
      </c>
      <c r="B46" s="173">
        <f>'実質公債費比率（分子）の構造'!K$48</f>
        <v>258</v>
      </c>
      <c r="C46" s="173"/>
      <c r="D46" s="173"/>
      <c r="E46" s="173">
        <f>'実質公債費比率（分子）の構造'!L$48</f>
        <v>263</v>
      </c>
      <c r="F46" s="173"/>
      <c r="G46" s="173"/>
      <c r="H46" s="173">
        <f>'実質公債費比率（分子）の構造'!M$48</f>
        <v>230</v>
      </c>
      <c r="I46" s="173"/>
      <c r="J46" s="173"/>
      <c r="K46" s="173">
        <f>'実質公債費比率（分子）の構造'!N$48</f>
        <v>216</v>
      </c>
      <c r="L46" s="173"/>
      <c r="M46" s="173"/>
      <c r="N46" s="173">
        <f>'実質公債費比率（分子）の構造'!O$48</f>
        <v>214</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1511</v>
      </c>
      <c r="C49" s="173"/>
      <c r="D49" s="173"/>
      <c r="E49" s="173">
        <f>'実質公債費比率（分子）の構造'!L$45</f>
        <v>1517</v>
      </c>
      <c r="F49" s="173"/>
      <c r="G49" s="173"/>
      <c r="H49" s="173">
        <f>'実質公債費比率（分子）の構造'!M$45</f>
        <v>1409</v>
      </c>
      <c r="I49" s="173"/>
      <c r="J49" s="173"/>
      <c r="K49" s="173">
        <f>'実質公債費比率（分子）の構造'!N$45</f>
        <v>1459</v>
      </c>
      <c r="L49" s="173"/>
      <c r="M49" s="173"/>
      <c r="N49" s="173">
        <f>'実質公債費比率（分子）の構造'!O$45</f>
        <v>1509</v>
      </c>
      <c r="O49" s="173"/>
      <c r="P49" s="173"/>
    </row>
    <row r="50" spans="1:16" x14ac:dyDescent="0.15">
      <c r="A50" s="173" t="s">
        <v>70</v>
      </c>
      <c r="B50" s="173" t="e">
        <f>NA()</f>
        <v>#N/A</v>
      </c>
      <c r="C50" s="173">
        <f>IF(ISNUMBER('実質公債費比率（分子）の構造'!K$53),'実質公債費比率（分子）の構造'!K$53,NA())</f>
        <v>613</v>
      </c>
      <c r="D50" s="173" t="e">
        <f>NA()</f>
        <v>#N/A</v>
      </c>
      <c r="E50" s="173" t="e">
        <f>NA()</f>
        <v>#N/A</v>
      </c>
      <c r="F50" s="173">
        <f>IF(ISNUMBER('実質公債費比率（分子）の構造'!L$53),'実質公債費比率（分子）の構造'!L$53,NA())</f>
        <v>602</v>
      </c>
      <c r="G50" s="173" t="e">
        <f>NA()</f>
        <v>#N/A</v>
      </c>
      <c r="H50" s="173" t="e">
        <f>NA()</f>
        <v>#N/A</v>
      </c>
      <c r="I50" s="173">
        <f>IF(ISNUMBER('実質公債費比率（分子）の構造'!M$53),'実質公債費比率（分子）の構造'!M$53,NA())</f>
        <v>452</v>
      </c>
      <c r="J50" s="173" t="e">
        <f>NA()</f>
        <v>#N/A</v>
      </c>
      <c r="K50" s="173" t="e">
        <f>NA()</f>
        <v>#N/A</v>
      </c>
      <c r="L50" s="173">
        <f>IF(ISNUMBER('実質公債費比率（分子）の構造'!N$53),'実質公債費比率（分子）の構造'!N$53,NA())</f>
        <v>457</v>
      </c>
      <c r="M50" s="173" t="e">
        <f>NA()</f>
        <v>#N/A</v>
      </c>
      <c r="N50" s="173" t="e">
        <f>NA()</f>
        <v>#N/A</v>
      </c>
      <c r="O50" s="173">
        <f>IF(ISNUMBER('実質公債費比率（分子）の構造'!O$53),'実質公債費比率（分子）の構造'!O$53,NA())</f>
        <v>490</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13060</v>
      </c>
      <c r="E56" s="172"/>
      <c r="F56" s="172"/>
      <c r="G56" s="172">
        <f>'将来負担比率（分子）の構造'!J$52</f>
        <v>12880</v>
      </c>
      <c r="H56" s="172"/>
      <c r="I56" s="172"/>
      <c r="J56" s="172">
        <f>'将来負担比率（分子）の構造'!K$52</f>
        <v>12599</v>
      </c>
      <c r="K56" s="172"/>
      <c r="L56" s="172"/>
      <c r="M56" s="172">
        <f>'将来負担比率（分子）の構造'!L$52</f>
        <v>12441</v>
      </c>
      <c r="N56" s="172"/>
      <c r="O56" s="172"/>
      <c r="P56" s="172">
        <f>'将来負担比率（分子）の構造'!M$52</f>
        <v>11864</v>
      </c>
    </row>
    <row r="57" spans="1:16" x14ac:dyDescent="0.15">
      <c r="A57" s="172" t="s">
        <v>42</v>
      </c>
      <c r="B57" s="172"/>
      <c r="C57" s="172"/>
      <c r="D57" s="172">
        <f>'将来負担比率（分子）の構造'!I$51</f>
        <v>1279</v>
      </c>
      <c r="E57" s="172"/>
      <c r="F57" s="172"/>
      <c r="G57" s="172">
        <f>'将来負担比率（分子）の構造'!J$51</f>
        <v>1225</v>
      </c>
      <c r="H57" s="172"/>
      <c r="I57" s="172"/>
      <c r="J57" s="172">
        <f>'将来負担比率（分子）の構造'!K$51</f>
        <v>1222</v>
      </c>
      <c r="K57" s="172"/>
      <c r="L57" s="172"/>
      <c r="M57" s="172">
        <f>'将来負担比率（分子）の構造'!L$51</f>
        <v>1219</v>
      </c>
      <c r="N57" s="172"/>
      <c r="O57" s="172"/>
      <c r="P57" s="172">
        <f>'将来負担比率（分子）の構造'!M$51</f>
        <v>1290</v>
      </c>
    </row>
    <row r="58" spans="1:16" x14ac:dyDescent="0.15">
      <c r="A58" s="172" t="s">
        <v>41</v>
      </c>
      <c r="B58" s="172"/>
      <c r="C58" s="172"/>
      <c r="D58" s="172">
        <f>'将来負担比率（分子）の構造'!I$50</f>
        <v>1950</v>
      </c>
      <c r="E58" s="172"/>
      <c r="F58" s="172"/>
      <c r="G58" s="172">
        <f>'将来負担比率（分子）の構造'!J$50</f>
        <v>2042</v>
      </c>
      <c r="H58" s="172"/>
      <c r="I58" s="172"/>
      <c r="J58" s="172">
        <f>'将来負担比率（分子）の構造'!K$50</f>
        <v>1940</v>
      </c>
      <c r="K58" s="172"/>
      <c r="L58" s="172"/>
      <c r="M58" s="172">
        <f>'将来負担比率（分子）の構造'!L$50</f>
        <v>2255</v>
      </c>
      <c r="N58" s="172"/>
      <c r="O58" s="172"/>
      <c r="P58" s="172">
        <f>'将来負担比率（分子）の構造'!M$50</f>
        <v>3062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1677</v>
      </c>
      <c r="C62" s="172"/>
      <c r="D62" s="172"/>
      <c r="E62" s="172">
        <f>'将来負担比率（分子）の構造'!J$45</f>
        <v>1683</v>
      </c>
      <c r="F62" s="172"/>
      <c r="G62" s="172"/>
      <c r="H62" s="172">
        <f>'将来負担比率（分子）の構造'!K$45</f>
        <v>1649</v>
      </c>
      <c r="I62" s="172"/>
      <c r="J62" s="172"/>
      <c r="K62" s="172">
        <f>'将来負担比率（分子）の構造'!L$45</f>
        <v>1618</v>
      </c>
      <c r="L62" s="172"/>
      <c r="M62" s="172"/>
      <c r="N62" s="172">
        <f>'将来負担比率（分子）の構造'!M$45</f>
        <v>1588</v>
      </c>
      <c r="O62" s="172"/>
      <c r="P62" s="172"/>
    </row>
    <row r="63" spans="1:16" x14ac:dyDescent="0.15">
      <c r="A63" s="172" t="s">
        <v>34</v>
      </c>
      <c r="B63" s="172">
        <f>'将来負担比率（分子）の構造'!I$44</f>
        <v>443</v>
      </c>
      <c r="C63" s="172"/>
      <c r="D63" s="172"/>
      <c r="E63" s="172">
        <f>'将来負担比率（分子）の構造'!J$44</f>
        <v>374</v>
      </c>
      <c r="F63" s="172"/>
      <c r="G63" s="172"/>
      <c r="H63" s="172">
        <f>'将来負担比率（分子）の構造'!K$44</f>
        <v>304</v>
      </c>
      <c r="I63" s="172"/>
      <c r="J63" s="172"/>
      <c r="K63" s="172">
        <f>'将来負担比率（分子）の構造'!L$44</f>
        <v>237</v>
      </c>
      <c r="L63" s="172"/>
      <c r="M63" s="172"/>
      <c r="N63" s="172">
        <f>'将来負担比率（分子）の構造'!M$44</f>
        <v>170</v>
      </c>
      <c r="O63" s="172"/>
      <c r="P63" s="172"/>
    </row>
    <row r="64" spans="1:16" x14ac:dyDescent="0.15">
      <c r="A64" s="172" t="s">
        <v>33</v>
      </c>
      <c r="B64" s="172">
        <f>'将来負担比率（分子）の構造'!I$43</f>
        <v>3285</v>
      </c>
      <c r="C64" s="172"/>
      <c r="D64" s="172"/>
      <c r="E64" s="172">
        <f>'将来負担比率（分子）の構造'!J$43</f>
        <v>3604</v>
      </c>
      <c r="F64" s="172"/>
      <c r="G64" s="172"/>
      <c r="H64" s="172">
        <f>'将来負担比率（分子）の構造'!K$43</f>
        <v>3444</v>
      </c>
      <c r="I64" s="172"/>
      <c r="J64" s="172"/>
      <c r="K64" s="172">
        <f>'将来負担比率（分子）の構造'!L$43</f>
        <v>2911</v>
      </c>
      <c r="L64" s="172"/>
      <c r="M64" s="172"/>
      <c r="N64" s="172">
        <f>'将来負担比率（分子）の構造'!M$43</f>
        <v>2378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16177</v>
      </c>
      <c r="C66" s="172"/>
      <c r="D66" s="172"/>
      <c r="E66" s="172">
        <f>'将来負担比率（分子）の構造'!J$41</f>
        <v>15776</v>
      </c>
      <c r="F66" s="172"/>
      <c r="G66" s="172"/>
      <c r="H66" s="172">
        <f>'将来負担比率（分子）の構造'!K$41</f>
        <v>14735</v>
      </c>
      <c r="I66" s="172"/>
      <c r="J66" s="172"/>
      <c r="K66" s="172">
        <f>'将来負担比率（分子）の構造'!L$41</f>
        <v>14249</v>
      </c>
      <c r="L66" s="172"/>
      <c r="M66" s="172"/>
      <c r="N66" s="172">
        <f>'将来負担比率（分子）の構造'!M$41</f>
        <v>14089</v>
      </c>
      <c r="O66" s="172"/>
      <c r="P66" s="172"/>
    </row>
    <row r="67" spans="1:16" x14ac:dyDescent="0.15">
      <c r="A67" s="172" t="s">
        <v>74</v>
      </c>
      <c r="B67" s="172" t="e">
        <f>NA()</f>
        <v>#N/A</v>
      </c>
      <c r="C67" s="172">
        <f>IF(ISNUMBER('将来負担比率（分子）の構造'!I$53), IF('将来負担比率（分子）の構造'!I$53 &lt; 0, 0, '将来負担比率（分子）の構造'!I$53), NA())</f>
        <v>5293</v>
      </c>
      <c r="D67" s="172" t="e">
        <f>NA()</f>
        <v>#N/A</v>
      </c>
      <c r="E67" s="172" t="e">
        <f>NA()</f>
        <v>#N/A</v>
      </c>
      <c r="F67" s="172">
        <f>IF(ISNUMBER('将来負担比率（分子）の構造'!J$53), IF('将来負担比率（分子）の構造'!J$53 &lt; 0, 0, '将来負担比率（分子）の構造'!J$53), NA())</f>
        <v>5289</v>
      </c>
      <c r="G67" s="172" t="e">
        <f>NA()</f>
        <v>#N/A</v>
      </c>
      <c r="H67" s="172" t="e">
        <f>NA()</f>
        <v>#N/A</v>
      </c>
      <c r="I67" s="172">
        <f>IF(ISNUMBER('将来負担比率（分子）の構造'!K$53), IF('将来負担比率（分子）の構造'!K$53 &lt; 0, 0, '将来負担比率（分子）の構造'!K$53), NA())</f>
        <v>4373</v>
      </c>
      <c r="J67" s="172" t="e">
        <f>NA()</f>
        <v>#N/A</v>
      </c>
      <c r="K67" s="172" t="e">
        <f>NA()</f>
        <v>#N/A</v>
      </c>
      <c r="L67" s="172">
        <f>IF(ISNUMBER('将来負担比率（分子）の構造'!L$53), IF('将来負担比率（分子）の構造'!L$53 &lt; 0, 0, '将来負担比率（分子）の構造'!L$53), NA())</f>
        <v>3099</v>
      </c>
      <c r="M67" s="172" t="e">
        <f>NA()</f>
        <v>#N/A</v>
      </c>
      <c r="N67" s="172" t="e">
        <f>NA()</f>
        <v>#N/A</v>
      </c>
      <c r="O67" s="172">
        <f>IF(ISNUMBER('将来負担比率（分子）の構造'!M$53), IF('将来負担比率（分子）の構造'!M$53 &lt; 0, 0, '将来負担比率（分子）の構造'!M$53), NA())</f>
        <v>2010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643</v>
      </c>
      <c r="C72" s="176">
        <f>基金残高に係る経年分析!G55</f>
        <v>834</v>
      </c>
      <c r="D72" s="176">
        <f>基金残高に係る経年分析!H55</f>
        <v>1388</v>
      </c>
    </row>
    <row r="73" spans="1:16" x14ac:dyDescent="0.15">
      <c r="A73" s="175" t="s">
        <v>77</v>
      </c>
      <c r="B73" s="176">
        <f>基金残高に係る経年分析!F56</f>
        <v>23</v>
      </c>
      <c r="C73" s="176">
        <f>基金残高に係る経年分析!G56</f>
        <v>45</v>
      </c>
      <c r="D73" s="176">
        <f>基金残高に係る経年分析!H56</f>
        <v>66</v>
      </c>
    </row>
    <row r="74" spans="1:16" x14ac:dyDescent="0.15">
      <c r="A74" s="175" t="s">
        <v>78</v>
      </c>
      <c r="B74" s="176">
        <f>基金残高に係る経年分析!F57</f>
        <v>1050</v>
      </c>
      <c r="C74" s="176">
        <f>基金残高に係る経年分析!G57</f>
        <v>1142</v>
      </c>
      <c r="D74" s="176">
        <f>基金残高に係る経年分析!H57</f>
        <v>1355</v>
      </c>
    </row>
  </sheetData>
  <sheetProtection algorithmName="SHA-512" hashValue="e5XgyA/ygIdm7vg9gZsOq5QyRueYnTOlQXyyB9qmrjcRyPohrUouLLGrDBYyn2YD6nWltxXMio+eLkkTajhnMw==" saltValue="zQjhDA80UzuJ0pjfpA8o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216</v>
      </c>
      <c r="DI1" s="747"/>
      <c r="DJ1" s="747"/>
      <c r="DK1" s="747"/>
      <c r="DL1" s="747"/>
      <c r="DM1" s="747"/>
      <c r="DN1" s="748"/>
      <c r="DO1" s="212"/>
      <c r="DP1" s="746" t="s">
        <v>217</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219</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220</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221</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222</v>
      </c>
      <c r="S4" s="689"/>
      <c r="T4" s="689"/>
      <c r="U4" s="689"/>
      <c r="V4" s="689"/>
      <c r="W4" s="689"/>
      <c r="X4" s="689"/>
      <c r="Y4" s="690"/>
      <c r="Z4" s="688" t="s">
        <v>223</v>
      </c>
      <c r="AA4" s="689"/>
      <c r="AB4" s="689"/>
      <c r="AC4" s="690"/>
      <c r="AD4" s="688" t="s">
        <v>224</v>
      </c>
      <c r="AE4" s="689"/>
      <c r="AF4" s="689"/>
      <c r="AG4" s="689"/>
      <c r="AH4" s="689"/>
      <c r="AI4" s="689"/>
      <c r="AJ4" s="689"/>
      <c r="AK4" s="690"/>
      <c r="AL4" s="688" t="s">
        <v>223</v>
      </c>
      <c r="AM4" s="689"/>
      <c r="AN4" s="689"/>
      <c r="AO4" s="690"/>
      <c r="AP4" s="749" t="s">
        <v>225</v>
      </c>
      <c r="AQ4" s="749"/>
      <c r="AR4" s="749"/>
      <c r="AS4" s="749"/>
      <c r="AT4" s="749"/>
      <c r="AU4" s="749"/>
      <c r="AV4" s="749"/>
      <c r="AW4" s="749"/>
      <c r="AX4" s="749"/>
      <c r="AY4" s="749"/>
      <c r="AZ4" s="749"/>
      <c r="BA4" s="749"/>
      <c r="BB4" s="749"/>
      <c r="BC4" s="749"/>
      <c r="BD4" s="749"/>
      <c r="BE4" s="749"/>
      <c r="BF4" s="749"/>
      <c r="BG4" s="749" t="s">
        <v>226</v>
      </c>
      <c r="BH4" s="749"/>
      <c r="BI4" s="749"/>
      <c r="BJ4" s="749"/>
      <c r="BK4" s="749"/>
      <c r="BL4" s="749"/>
      <c r="BM4" s="749"/>
      <c r="BN4" s="749"/>
      <c r="BO4" s="749" t="s">
        <v>223</v>
      </c>
      <c r="BP4" s="749"/>
      <c r="BQ4" s="749"/>
      <c r="BR4" s="749"/>
      <c r="BS4" s="749" t="s">
        <v>227</v>
      </c>
      <c r="BT4" s="749"/>
      <c r="BU4" s="749"/>
      <c r="BV4" s="749"/>
      <c r="BW4" s="749"/>
      <c r="BX4" s="749"/>
      <c r="BY4" s="749"/>
      <c r="BZ4" s="749"/>
      <c r="CA4" s="749"/>
      <c r="CB4" s="749"/>
      <c r="CD4" s="731" t="s">
        <v>228</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1" customFormat="1" ht="11.25" customHeight="1" x14ac:dyDescent="0.15">
      <c r="B5" s="697" t="s">
        <v>229</v>
      </c>
      <c r="C5" s="698"/>
      <c r="D5" s="698"/>
      <c r="E5" s="698"/>
      <c r="F5" s="698"/>
      <c r="G5" s="698"/>
      <c r="H5" s="698"/>
      <c r="I5" s="698"/>
      <c r="J5" s="698"/>
      <c r="K5" s="698"/>
      <c r="L5" s="698"/>
      <c r="M5" s="698"/>
      <c r="N5" s="698"/>
      <c r="O5" s="698"/>
      <c r="P5" s="698"/>
      <c r="Q5" s="699"/>
      <c r="R5" s="682">
        <v>2002741</v>
      </c>
      <c r="S5" s="683"/>
      <c r="T5" s="683"/>
      <c r="U5" s="683"/>
      <c r="V5" s="683"/>
      <c r="W5" s="683"/>
      <c r="X5" s="683"/>
      <c r="Y5" s="726"/>
      <c r="Z5" s="744">
        <v>16.399999999999999</v>
      </c>
      <c r="AA5" s="744"/>
      <c r="AB5" s="744"/>
      <c r="AC5" s="744"/>
      <c r="AD5" s="745">
        <v>1905257</v>
      </c>
      <c r="AE5" s="745"/>
      <c r="AF5" s="745"/>
      <c r="AG5" s="745"/>
      <c r="AH5" s="745"/>
      <c r="AI5" s="745"/>
      <c r="AJ5" s="745"/>
      <c r="AK5" s="745"/>
      <c r="AL5" s="727">
        <v>29.7</v>
      </c>
      <c r="AM5" s="702"/>
      <c r="AN5" s="702"/>
      <c r="AO5" s="728"/>
      <c r="AP5" s="697" t="s">
        <v>230</v>
      </c>
      <c r="AQ5" s="698"/>
      <c r="AR5" s="698"/>
      <c r="AS5" s="698"/>
      <c r="AT5" s="698"/>
      <c r="AU5" s="698"/>
      <c r="AV5" s="698"/>
      <c r="AW5" s="698"/>
      <c r="AX5" s="698"/>
      <c r="AY5" s="698"/>
      <c r="AZ5" s="698"/>
      <c r="BA5" s="698"/>
      <c r="BB5" s="698"/>
      <c r="BC5" s="698"/>
      <c r="BD5" s="698"/>
      <c r="BE5" s="698"/>
      <c r="BF5" s="699"/>
      <c r="BG5" s="629">
        <v>1902502</v>
      </c>
      <c r="BH5" s="630"/>
      <c r="BI5" s="630"/>
      <c r="BJ5" s="630"/>
      <c r="BK5" s="630"/>
      <c r="BL5" s="630"/>
      <c r="BM5" s="630"/>
      <c r="BN5" s="631"/>
      <c r="BO5" s="656">
        <v>95</v>
      </c>
      <c r="BP5" s="656"/>
      <c r="BQ5" s="656"/>
      <c r="BR5" s="656"/>
      <c r="BS5" s="657" t="s">
        <v>128</v>
      </c>
      <c r="BT5" s="657"/>
      <c r="BU5" s="657"/>
      <c r="BV5" s="657"/>
      <c r="BW5" s="657"/>
      <c r="BX5" s="657"/>
      <c r="BY5" s="657"/>
      <c r="BZ5" s="657"/>
      <c r="CA5" s="657"/>
      <c r="CB5" s="715"/>
      <c r="CD5" s="731" t="s">
        <v>225</v>
      </c>
      <c r="CE5" s="732"/>
      <c r="CF5" s="732"/>
      <c r="CG5" s="732"/>
      <c r="CH5" s="732"/>
      <c r="CI5" s="732"/>
      <c r="CJ5" s="732"/>
      <c r="CK5" s="732"/>
      <c r="CL5" s="732"/>
      <c r="CM5" s="732"/>
      <c r="CN5" s="732"/>
      <c r="CO5" s="732"/>
      <c r="CP5" s="732"/>
      <c r="CQ5" s="733"/>
      <c r="CR5" s="731" t="s">
        <v>231</v>
      </c>
      <c r="CS5" s="732"/>
      <c r="CT5" s="732"/>
      <c r="CU5" s="732"/>
      <c r="CV5" s="732"/>
      <c r="CW5" s="732"/>
      <c r="CX5" s="732"/>
      <c r="CY5" s="733"/>
      <c r="CZ5" s="731" t="s">
        <v>223</v>
      </c>
      <c r="DA5" s="732"/>
      <c r="DB5" s="732"/>
      <c r="DC5" s="733"/>
      <c r="DD5" s="731" t="s">
        <v>232</v>
      </c>
      <c r="DE5" s="732"/>
      <c r="DF5" s="732"/>
      <c r="DG5" s="732"/>
      <c r="DH5" s="732"/>
      <c r="DI5" s="732"/>
      <c r="DJ5" s="732"/>
      <c r="DK5" s="732"/>
      <c r="DL5" s="732"/>
      <c r="DM5" s="732"/>
      <c r="DN5" s="732"/>
      <c r="DO5" s="732"/>
      <c r="DP5" s="733"/>
      <c r="DQ5" s="731" t="s">
        <v>233</v>
      </c>
      <c r="DR5" s="732"/>
      <c r="DS5" s="732"/>
      <c r="DT5" s="732"/>
      <c r="DU5" s="732"/>
      <c r="DV5" s="732"/>
      <c r="DW5" s="732"/>
      <c r="DX5" s="732"/>
      <c r="DY5" s="732"/>
      <c r="DZ5" s="732"/>
      <c r="EA5" s="732"/>
      <c r="EB5" s="732"/>
      <c r="EC5" s="733"/>
    </row>
    <row r="6" spans="2:143" ht="11.25" customHeight="1" x14ac:dyDescent="0.15">
      <c r="B6" s="626" t="s">
        <v>234</v>
      </c>
      <c r="C6" s="627"/>
      <c r="D6" s="627"/>
      <c r="E6" s="627"/>
      <c r="F6" s="627"/>
      <c r="G6" s="627"/>
      <c r="H6" s="627"/>
      <c r="I6" s="627"/>
      <c r="J6" s="627"/>
      <c r="K6" s="627"/>
      <c r="L6" s="627"/>
      <c r="M6" s="627"/>
      <c r="N6" s="627"/>
      <c r="O6" s="627"/>
      <c r="P6" s="627"/>
      <c r="Q6" s="628"/>
      <c r="R6" s="629">
        <v>124686</v>
      </c>
      <c r="S6" s="630"/>
      <c r="T6" s="630"/>
      <c r="U6" s="630"/>
      <c r="V6" s="630"/>
      <c r="W6" s="630"/>
      <c r="X6" s="630"/>
      <c r="Y6" s="631"/>
      <c r="Z6" s="656">
        <v>1</v>
      </c>
      <c r="AA6" s="656"/>
      <c r="AB6" s="656"/>
      <c r="AC6" s="656"/>
      <c r="AD6" s="657">
        <v>124686</v>
      </c>
      <c r="AE6" s="657"/>
      <c r="AF6" s="657"/>
      <c r="AG6" s="657"/>
      <c r="AH6" s="657"/>
      <c r="AI6" s="657"/>
      <c r="AJ6" s="657"/>
      <c r="AK6" s="657"/>
      <c r="AL6" s="632">
        <v>1.9</v>
      </c>
      <c r="AM6" s="633"/>
      <c r="AN6" s="633"/>
      <c r="AO6" s="658"/>
      <c r="AP6" s="626" t="s">
        <v>235</v>
      </c>
      <c r="AQ6" s="627"/>
      <c r="AR6" s="627"/>
      <c r="AS6" s="627"/>
      <c r="AT6" s="627"/>
      <c r="AU6" s="627"/>
      <c r="AV6" s="627"/>
      <c r="AW6" s="627"/>
      <c r="AX6" s="627"/>
      <c r="AY6" s="627"/>
      <c r="AZ6" s="627"/>
      <c r="BA6" s="627"/>
      <c r="BB6" s="627"/>
      <c r="BC6" s="627"/>
      <c r="BD6" s="627"/>
      <c r="BE6" s="627"/>
      <c r="BF6" s="628"/>
      <c r="BG6" s="629">
        <v>1902502</v>
      </c>
      <c r="BH6" s="630"/>
      <c r="BI6" s="630"/>
      <c r="BJ6" s="630"/>
      <c r="BK6" s="630"/>
      <c r="BL6" s="630"/>
      <c r="BM6" s="630"/>
      <c r="BN6" s="631"/>
      <c r="BO6" s="656">
        <v>95</v>
      </c>
      <c r="BP6" s="656"/>
      <c r="BQ6" s="656"/>
      <c r="BR6" s="656"/>
      <c r="BS6" s="657" t="s">
        <v>128</v>
      </c>
      <c r="BT6" s="657"/>
      <c r="BU6" s="657"/>
      <c r="BV6" s="657"/>
      <c r="BW6" s="657"/>
      <c r="BX6" s="657"/>
      <c r="BY6" s="657"/>
      <c r="BZ6" s="657"/>
      <c r="CA6" s="657"/>
      <c r="CB6" s="715"/>
      <c r="CD6" s="685" t="s">
        <v>236</v>
      </c>
      <c r="CE6" s="686"/>
      <c r="CF6" s="686"/>
      <c r="CG6" s="686"/>
      <c r="CH6" s="686"/>
      <c r="CI6" s="686"/>
      <c r="CJ6" s="686"/>
      <c r="CK6" s="686"/>
      <c r="CL6" s="686"/>
      <c r="CM6" s="686"/>
      <c r="CN6" s="686"/>
      <c r="CO6" s="686"/>
      <c r="CP6" s="686"/>
      <c r="CQ6" s="687"/>
      <c r="CR6" s="629">
        <v>92997</v>
      </c>
      <c r="CS6" s="630"/>
      <c r="CT6" s="630"/>
      <c r="CU6" s="630"/>
      <c r="CV6" s="630"/>
      <c r="CW6" s="630"/>
      <c r="CX6" s="630"/>
      <c r="CY6" s="631"/>
      <c r="CZ6" s="727">
        <v>0.8</v>
      </c>
      <c r="DA6" s="702"/>
      <c r="DB6" s="702"/>
      <c r="DC6" s="730"/>
      <c r="DD6" s="635">
        <v>70</v>
      </c>
      <c r="DE6" s="630"/>
      <c r="DF6" s="630"/>
      <c r="DG6" s="630"/>
      <c r="DH6" s="630"/>
      <c r="DI6" s="630"/>
      <c r="DJ6" s="630"/>
      <c r="DK6" s="630"/>
      <c r="DL6" s="630"/>
      <c r="DM6" s="630"/>
      <c r="DN6" s="630"/>
      <c r="DO6" s="630"/>
      <c r="DP6" s="631"/>
      <c r="DQ6" s="635">
        <v>92996</v>
      </c>
      <c r="DR6" s="630"/>
      <c r="DS6" s="630"/>
      <c r="DT6" s="630"/>
      <c r="DU6" s="630"/>
      <c r="DV6" s="630"/>
      <c r="DW6" s="630"/>
      <c r="DX6" s="630"/>
      <c r="DY6" s="630"/>
      <c r="DZ6" s="630"/>
      <c r="EA6" s="630"/>
      <c r="EB6" s="630"/>
      <c r="EC6" s="673"/>
    </row>
    <row r="7" spans="2:143" ht="11.25" customHeight="1" x14ac:dyDescent="0.15">
      <c r="B7" s="626" t="s">
        <v>237</v>
      </c>
      <c r="C7" s="627"/>
      <c r="D7" s="627"/>
      <c r="E7" s="627"/>
      <c r="F7" s="627"/>
      <c r="G7" s="627"/>
      <c r="H7" s="627"/>
      <c r="I7" s="627"/>
      <c r="J7" s="627"/>
      <c r="K7" s="627"/>
      <c r="L7" s="627"/>
      <c r="M7" s="627"/>
      <c r="N7" s="627"/>
      <c r="O7" s="627"/>
      <c r="P7" s="627"/>
      <c r="Q7" s="628"/>
      <c r="R7" s="629">
        <v>1736</v>
      </c>
      <c r="S7" s="630"/>
      <c r="T7" s="630"/>
      <c r="U7" s="630"/>
      <c r="V7" s="630"/>
      <c r="W7" s="630"/>
      <c r="X7" s="630"/>
      <c r="Y7" s="631"/>
      <c r="Z7" s="656">
        <v>0</v>
      </c>
      <c r="AA7" s="656"/>
      <c r="AB7" s="656"/>
      <c r="AC7" s="656"/>
      <c r="AD7" s="657">
        <v>1736</v>
      </c>
      <c r="AE7" s="657"/>
      <c r="AF7" s="657"/>
      <c r="AG7" s="657"/>
      <c r="AH7" s="657"/>
      <c r="AI7" s="657"/>
      <c r="AJ7" s="657"/>
      <c r="AK7" s="657"/>
      <c r="AL7" s="632">
        <v>0</v>
      </c>
      <c r="AM7" s="633"/>
      <c r="AN7" s="633"/>
      <c r="AO7" s="658"/>
      <c r="AP7" s="626" t="s">
        <v>238</v>
      </c>
      <c r="AQ7" s="627"/>
      <c r="AR7" s="627"/>
      <c r="AS7" s="627"/>
      <c r="AT7" s="627"/>
      <c r="AU7" s="627"/>
      <c r="AV7" s="627"/>
      <c r="AW7" s="627"/>
      <c r="AX7" s="627"/>
      <c r="AY7" s="627"/>
      <c r="AZ7" s="627"/>
      <c r="BA7" s="627"/>
      <c r="BB7" s="627"/>
      <c r="BC7" s="627"/>
      <c r="BD7" s="627"/>
      <c r="BE7" s="627"/>
      <c r="BF7" s="628"/>
      <c r="BG7" s="629">
        <v>703368</v>
      </c>
      <c r="BH7" s="630"/>
      <c r="BI7" s="630"/>
      <c r="BJ7" s="630"/>
      <c r="BK7" s="630"/>
      <c r="BL7" s="630"/>
      <c r="BM7" s="630"/>
      <c r="BN7" s="631"/>
      <c r="BO7" s="656">
        <v>35.1</v>
      </c>
      <c r="BP7" s="656"/>
      <c r="BQ7" s="656"/>
      <c r="BR7" s="656"/>
      <c r="BS7" s="657" t="s">
        <v>128</v>
      </c>
      <c r="BT7" s="657"/>
      <c r="BU7" s="657"/>
      <c r="BV7" s="657"/>
      <c r="BW7" s="657"/>
      <c r="BX7" s="657"/>
      <c r="BY7" s="657"/>
      <c r="BZ7" s="657"/>
      <c r="CA7" s="657"/>
      <c r="CB7" s="715"/>
      <c r="CD7" s="663" t="s">
        <v>239</v>
      </c>
      <c r="CE7" s="664"/>
      <c r="CF7" s="664"/>
      <c r="CG7" s="664"/>
      <c r="CH7" s="664"/>
      <c r="CI7" s="664"/>
      <c r="CJ7" s="664"/>
      <c r="CK7" s="664"/>
      <c r="CL7" s="664"/>
      <c r="CM7" s="664"/>
      <c r="CN7" s="664"/>
      <c r="CO7" s="664"/>
      <c r="CP7" s="664"/>
      <c r="CQ7" s="665"/>
      <c r="CR7" s="629">
        <v>2348968</v>
      </c>
      <c r="CS7" s="630"/>
      <c r="CT7" s="630"/>
      <c r="CU7" s="630"/>
      <c r="CV7" s="630"/>
      <c r="CW7" s="630"/>
      <c r="CX7" s="630"/>
      <c r="CY7" s="631"/>
      <c r="CZ7" s="656">
        <v>19.899999999999999</v>
      </c>
      <c r="DA7" s="656"/>
      <c r="DB7" s="656"/>
      <c r="DC7" s="656"/>
      <c r="DD7" s="635">
        <v>216740</v>
      </c>
      <c r="DE7" s="630"/>
      <c r="DF7" s="630"/>
      <c r="DG7" s="630"/>
      <c r="DH7" s="630"/>
      <c r="DI7" s="630"/>
      <c r="DJ7" s="630"/>
      <c r="DK7" s="630"/>
      <c r="DL7" s="630"/>
      <c r="DM7" s="630"/>
      <c r="DN7" s="630"/>
      <c r="DO7" s="630"/>
      <c r="DP7" s="631"/>
      <c r="DQ7" s="635">
        <v>2105599</v>
      </c>
      <c r="DR7" s="630"/>
      <c r="DS7" s="630"/>
      <c r="DT7" s="630"/>
      <c r="DU7" s="630"/>
      <c r="DV7" s="630"/>
      <c r="DW7" s="630"/>
      <c r="DX7" s="630"/>
      <c r="DY7" s="630"/>
      <c r="DZ7" s="630"/>
      <c r="EA7" s="630"/>
      <c r="EB7" s="630"/>
      <c r="EC7" s="673"/>
    </row>
    <row r="8" spans="2:143" ht="11.25" customHeight="1" x14ac:dyDescent="0.15">
      <c r="B8" s="626" t="s">
        <v>240</v>
      </c>
      <c r="C8" s="627"/>
      <c r="D8" s="627"/>
      <c r="E8" s="627"/>
      <c r="F8" s="627"/>
      <c r="G8" s="627"/>
      <c r="H8" s="627"/>
      <c r="I8" s="627"/>
      <c r="J8" s="627"/>
      <c r="K8" s="627"/>
      <c r="L8" s="627"/>
      <c r="M8" s="627"/>
      <c r="N8" s="627"/>
      <c r="O8" s="627"/>
      <c r="P8" s="627"/>
      <c r="Q8" s="628"/>
      <c r="R8" s="629">
        <v>13946</v>
      </c>
      <c r="S8" s="630"/>
      <c r="T8" s="630"/>
      <c r="U8" s="630"/>
      <c r="V8" s="630"/>
      <c r="W8" s="630"/>
      <c r="X8" s="630"/>
      <c r="Y8" s="631"/>
      <c r="Z8" s="656">
        <v>0.1</v>
      </c>
      <c r="AA8" s="656"/>
      <c r="AB8" s="656"/>
      <c r="AC8" s="656"/>
      <c r="AD8" s="657">
        <v>13946</v>
      </c>
      <c r="AE8" s="657"/>
      <c r="AF8" s="657"/>
      <c r="AG8" s="657"/>
      <c r="AH8" s="657"/>
      <c r="AI8" s="657"/>
      <c r="AJ8" s="657"/>
      <c r="AK8" s="657"/>
      <c r="AL8" s="632">
        <v>0.2</v>
      </c>
      <c r="AM8" s="633"/>
      <c r="AN8" s="633"/>
      <c r="AO8" s="658"/>
      <c r="AP8" s="626" t="s">
        <v>241</v>
      </c>
      <c r="AQ8" s="627"/>
      <c r="AR8" s="627"/>
      <c r="AS8" s="627"/>
      <c r="AT8" s="627"/>
      <c r="AU8" s="627"/>
      <c r="AV8" s="627"/>
      <c r="AW8" s="627"/>
      <c r="AX8" s="627"/>
      <c r="AY8" s="627"/>
      <c r="AZ8" s="627"/>
      <c r="BA8" s="627"/>
      <c r="BB8" s="627"/>
      <c r="BC8" s="627"/>
      <c r="BD8" s="627"/>
      <c r="BE8" s="627"/>
      <c r="BF8" s="628"/>
      <c r="BG8" s="629">
        <v>26047</v>
      </c>
      <c r="BH8" s="630"/>
      <c r="BI8" s="630"/>
      <c r="BJ8" s="630"/>
      <c r="BK8" s="630"/>
      <c r="BL8" s="630"/>
      <c r="BM8" s="630"/>
      <c r="BN8" s="631"/>
      <c r="BO8" s="656">
        <v>1.3</v>
      </c>
      <c r="BP8" s="656"/>
      <c r="BQ8" s="656"/>
      <c r="BR8" s="656"/>
      <c r="BS8" s="657" t="s">
        <v>128</v>
      </c>
      <c r="BT8" s="657"/>
      <c r="BU8" s="657"/>
      <c r="BV8" s="657"/>
      <c r="BW8" s="657"/>
      <c r="BX8" s="657"/>
      <c r="BY8" s="657"/>
      <c r="BZ8" s="657"/>
      <c r="CA8" s="657"/>
      <c r="CB8" s="715"/>
      <c r="CD8" s="663" t="s">
        <v>242</v>
      </c>
      <c r="CE8" s="664"/>
      <c r="CF8" s="664"/>
      <c r="CG8" s="664"/>
      <c r="CH8" s="664"/>
      <c r="CI8" s="664"/>
      <c r="CJ8" s="664"/>
      <c r="CK8" s="664"/>
      <c r="CL8" s="664"/>
      <c r="CM8" s="664"/>
      <c r="CN8" s="664"/>
      <c r="CO8" s="664"/>
      <c r="CP8" s="664"/>
      <c r="CQ8" s="665"/>
      <c r="CR8" s="629">
        <v>3295141</v>
      </c>
      <c r="CS8" s="630"/>
      <c r="CT8" s="630"/>
      <c r="CU8" s="630"/>
      <c r="CV8" s="630"/>
      <c r="CW8" s="630"/>
      <c r="CX8" s="630"/>
      <c r="CY8" s="631"/>
      <c r="CZ8" s="656">
        <v>27.9</v>
      </c>
      <c r="DA8" s="656"/>
      <c r="DB8" s="656"/>
      <c r="DC8" s="656"/>
      <c r="DD8" s="635">
        <v>110604</v>
      </c>
      <c r="DE8" s="630"/>
      <c r="DF8" s="630"/>
      <c r="DG8" s="630"/>
      <c r="DH8" s="630"/>
      <c r="DI8" s="630"/>
      <c r="DJ8" s="630"/>
      <c r="DK8" s="630"/>
      <c r="DL8" s="630"/>
      <c r="DM8" s="630"/>
      <c r="DN8" s="630"/>
      <c r="DO8" s="630"/>
      <c r="DP8" s="631"/>
      <c r="DQ8" s="635">
        <v>1862860</v>
      </c>
      <c r="DR8" s="630"/>
      <c r="DS8" s="630"/>
      <c r="DT8" s="630"/>
      <c r="DU8" s="630"/>
      <c r="DV8" s="630"/>
      <c r="DW8" s="630"/>
      <c r="DX8" s="630"/>
      <c r="DY8" s="630"/>
      <c r="DZ8" s="630"/>
      <c r="EA8" s="630"/>
      <c r="EB8" s="630"/>
      <c r="EC8" s="673"/>
    </row>
    <row r="9" spans="2:143" ht="11.25" customHeight="1" x14ac:dyDescent="0.15">
      <c r="B9" s="626" t="s">
        <v>243</v>
      </c>
      <c r="C9" s="627"/>
      <c r="D9" s="627"/>
      <c r="E9" s="627"/>
      <c r="F9" s="627"/>
      <c r="G9" s="627"/>
      <c r="H9" s="627"/>
      <c r="I9" s="627"/>
      <c r="J9" s="627"/>
      <c r="K9" s="627"/>
      <c r="L9" s="627"/>
      <c r="M9" s="627"/>
      <c r="N9" s="627"/>
      <c r="O9" s="627"/>
      <c r="P9" s="627"/>
      <c r="Q9" s="628"/>
      <c r="R9" s="629">
        <v>15557</v>
      </c>
      <c r="S9" s="630"/>
      <c r="T9" s="630"/>
      <c r="U9" s="630"/>
      <c r="V9" s="630"/>
      <c r="W9" s="630"/>
      <c r="X9" s="630"/>
      <c r="Y9" s="631"/>
      <c r="Z9" s="656">
        <v>0.1</v>
      </c>
      <c r="AA9" s="656"/>
      <c r="AB9" s="656"/>
      <c r="AC9" s="656"/>
      <c r="AD9" s="657">
        <v>15557</v>
      </c>
      <c r="AE9" s="657"/>
      <c r="AF9" s="657"/>
      <c r="AG9" s="657"/>
      <c r="AH9" s="657"/>
      <c r="AI9" s="657"/>
      <c r="AJ9" s="657"/>
      <c r="AK9" s="657"/>
      <c r="AL9" s="632">
        <v>0.2</v>
      </c>
      <c r="AM9" s="633"/>
      <c r="AN9" s="633"/>
      <c r="AO9" s="658"/>
      <c r="AP9" s="626" t="s">
        <v>244</v>
      </c>
      <c r="AQ9" s="627"/>
      <c r="AR9" s="627"/>
      <c r="AS9" s="627"/>
      <c r="AT9" s="627"/>
      <c r="AU9" s="627"/>
      <c r="AV9" s="627"/>
      <c r="AW9" s="627"/>
      <c r="AX9" s="627"/>
      <c r="AY9" s="627"/>
      <c r="AZ9" s="627"/>
      <c r="BA9" s="627"/>
      <c r="BB9" s="627"/>
      <c r="BC9" s="627"/>
      <c r="BD9" s="627"/>
      <c r="BE9" s="627"/>
      <c r="BF9" s="628"/>
      <c r="BG9" s="629">
        <v>585706</v>
      </c>
      <c r="BH9" s="630"/>
      <c r="BI9" s="630"/>
      <c r="BJ9" s="630"/>
      <c r="BK9" s="630"/>
      <c r="BL9" s="630"/>
      <c r="BM9" s="630"/>
      <c r="BN9" s="631"/>
      <c r="BO9" s="656">
        <v>29.2</v>
      </c>
      <c r="BP9" s="656"/>
      <c r="BQ9" s="656"/>
      <c r="BR9" s="656"/>
      <c r="BS9" s="657" t="s">
        <v>128</v>
      </c>
      <c r="BT9" s="657"/>
      <c r="BU9" s="657"/>
      <c r="BV9" s="657"/>
      <c r="BW9" s="657"/>
      <c r="BX9" s="657"/>
      <c r="BY9" s="657"/>
      <c r="BZ9" s="657"/>
      <c r="CA9" s="657"/>
      <c r="CB9" s="715"/>
      <c r="CD9" s="663" t="s">
        <v>245</v>
      </c>
      <c r="CE9" s="664"/>
      <c r="CF9" s="664"/>
      <c r="CG9" s="664"/>
      <c r="CH9" s="664"/>
      <c r="CI9" s="664"/>
      <c r="CJ9" s="664"/>
      <c r="CK9" s="664"/>
      <c r="CL9" s="664"/>
      <c r="CM9" s="664"/>
      <c r="CN9" s="664"/>
      <c r="CO9" s="664"/>
      <c r="CP9" s="664"/>
      <c r="CQ9" s="665"/>
      <c r="CR9" s="629">
        <v>853135</v>
      </c>
      <c r="CS9" s="630"/>
      <c r="CT9" s="630"/>
      <c r="CU9" s="630"/>
      <c r="CV9" s="630"/>
      <c r="CW9" s="630"/>
      <c r="CX9" s="630"/>
      <c r="CY9" s="631"/>
      <c r="CZ9" s="656">
        <v>7.2</v>
      </c>
      <c r="DA9" s="656"/>
      <c r="DB9" s="656"/>
      <c r="DC9" s="656"/>
      <c r="DD9" s="635">
        <v>78410</v>
      </c>
      <c r="DE9" s="630"/>
      <c r="DF9" s="630"/>
      <c r="DG9" s="630"/>
      <c r="DH9" s="630"/>
      <c r="DI9" s="630"/>
      <c r="DJ9" s="630"/>
      <c r="DK9" s="630"/>
      <c r="DL9" s="630"/>
      <c r="DM9" s="630"/>
      <c r="DN9" s="630"/>
      <c r="DO9" s="630"/>
      <c r="DP9" s="631"/>
      <c r="DQ9" s="635">
        <v>581763</v>
      </c>
      <c r="DR9" s="630"/>
      <c r="DS9" s="630"/>
      <c r="DT9" s="630"/>
      <c r="DU9" s="630"/>
      <c r="DV9" s="630"/>
      <c r="DW9" s="630"/>
      <c r="DX9" s="630"/>
      <c r="DY9" s="630"/>
      <c r="DZ9" s="630"/>
      <c r="EA9" s="630"/>
      <c r="EB9" s="630"/>
      <c r="EC9" s="673"/>
    </row>
    <row r="10" spans="2:143" ht="11.25" customHeight="1" x14ac:dyDescent="0.15">
      <c r="B10" s="626" t="s">
        <v>246</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56" t="s">
        <v>128</v>
      </c>
      <c r="AA10" s="656"/>
      <c r="AB10" s="656"/>
      <c r="AC10" s="656"/>
      <c r="AD10" s="657" t="s">
        <v>128</v>
      </c>
      <c r="AE10" s="657"/>
      <c r="AF10" s="657"/>
      <c r="AG10" s="657"/>
      <c r="AH10" s="657"/>
      <c r="AI10" s="657"/>
      <c r="AJ10" s="657"/>
      <c r="AK10" s="657"/>
      <c r="AL10" s="632" t="s">
        <v>128</v>
      </c>
      <c r="AM10" s="633"/>
      <c r="AN10" s="633"/>
      <c r="AO10" s="658"/>
      <c r="AP10" s="626" t="s">
        <v>247</v>
      </c>
      <c r="AQ10" s="627"/>
      <c r="AR10" s="627"/>
      <c r="AS10" s="627"/>
      <c r="AT10" s="627"/>
      <c r="AU10" s="627"/>
      <c r="AV10" s="627"/>
      <c r="AW10" s="627"/>
      <c r="AX10" s="627"/>
      <c r="AY10" s="627"/>
      <c r="AZ10" s="627"/>
      <c r="BA10" s="627"/>
      <c r="BB10" s="627"/>
      <c r="BC10" s="627"/>
      <c r="BD10" s="627"/>
      <c r="BE10" s="627"/>
      <c r="BF10" s="628"/>
      <c r="BG10" s="629">
        <v>39988</v>
      </c>
      <c r="BH10" s="630"/>
      <c r="BI10" s="630"/>
      <c r="BJ10" s="630"/>
      <c r="BK10" s="630"/>
      <c r="BL10" s="630"/>
      <c r="BM10" s="630"/>
      <c r="BN10" s="631"/>
      <c r="BO10" s="656">
        <v>2</v>
      </c>
      <c r="BP10" s="656"/>
      <c r="BQ10" s="656"/>
      <c r="BR10" s="656"/>
      <c r="BS10" s="657" t="s">
        <v>128</v>
      </c>
      <c r="BT10" s="657"/>
      <c r="BU10" s="657"/>
      <c r="BV10" s="657"/>
      <c r="BW10" s="657"/>
      <c r="BX10" s="657"/>
      <c r="BY10" s="657"/>
      <c r="BZ10" s="657"/>
      <c r="CA10" s="657"/>
      <c r="CB10" s="715"/>
      <c r="CD10" s="663" t="s">
        <v>248</v>
      </c>
      <c r="CE10" s="664"/>
      <c r="CF10" s="664"/>
      <c r="CG10" s="664"/>
      <c r="CH10" s="664"/>
      <c r="CI10" s="664"/>
      <c r="CJ10" s="664"/>
      <c r="CK10" s="664"/>
      <c r="CL10" s="664"/>
      <c r="CM10" s="664"/>
      <c r="CN10" s="664"/>
      <c r="CO10" s="664"/>
      <c r="CP10" s="664"/>
      <c r="CQ10" s="665"/>
      <c r="CR10" s="629" t="s">
        <v>128</v>
      </c>
      <c r="CS10" s="630"/>
      <c r="CT10" s="630"/>
      <c r="CU10" s="630"/>
      <c r="CV10" s="630"/>
      <c r="CW10" s="630"/>
      <c r="CX10" s="630"/>
      <c r="CY10" s="631"/>
      <c r="CZ10" s="656" t="s">
        <v>128</v>
      </c>
      <c r="DA10" s="656"/>
      <c r="DB10" s="656"/>
      <c r="DC10" s="656"/>
      <c r="DD10" s="635" t="s">
        <v>128</v>
      </c>
      <c r="DE10" s="630"/>
      <c r="DF10" s="630"/>
      <c r="DG10" s="630"/>
      <c r="DH10" s="630"/>
      <c r="DI10" s="630"/>
      <c r="DJ10" s="630"/>
      <c r="DK10" s="630"/>
      <c r="DL10" s="630"/>
      <c r="DM10" s="630"/>
      <c r="DN10" s="630"/>
      <c r="DO10" s="630"/>
      <c r="DP10" s="631"/>
      <c r="DQ10" s="635" t="s">
        <v>128</v>
      </c>
      <c r="DR10" s="630"/>
      <c r="DS10" s="630"/>
      <c r="DT10" s="630"/>
      <c r="DU10" s="630"/>
      <c r="DV10" s="630"/>
      <c r="DW10" s="630"/>
      <c r="DX10" s="630"/>
      <c r="DY10" s="630"/>
      <c r="DZ10" s="630"/>
      <c r="EA10" s="630"/>
      <c r="EB10" s="630"/>
      <c r="EC10" s="673"/>
    </row>
    <row r="11" spans="2:143" ht="11.25" customHeight="1" x14ac:dyDescent="0.15">
      <c r="B11" s="626" t="s">
        <v>249</v>
      </c>
      <c r="C11" s="627"/>
      <c r="D11" s="627"/>
      <c r="E11" s="627"/>
      <c r="F11" s="627"/>
      <c r="G11" s="627"/>
      <c r="H11" s="627"/>
      <c r="I11" s="627"/>
      <c r="J11" s="627"/>
      <c r="K11" s="627"/>
      <c r="L11" s="627"/>
      <c r="M11" s="627"/>
      <c r="N11" s="627"/>
      <c r="O11" s="627"/>
      <c r="P11" s="627"/>
      <c r="Q11" s="628"/>
      <c r="R11" s="629">
        <v>380503</v>
      </c>
      <c r="S11" s="630"/>
      <c r="T11" s="630"/>
      <c r="U11" s="630"/>
      <c r="V11" s="630"/>
      <c r="W11" s="630"/>
      <c r="X11" s="630"/>
      <c r="Y11" s="631"/>
      <c r="Z11" s="632">
        <v>3.1</v>
      </c>
      <c r="AA11" s="633"/>
      <c r="AB11" s="633"/>
      <c r="AC11" s="634"/>
      <c r="AD11" s="635">
        <v>380503</v>
      </c>
      <c r="AE11" s="630"/>
      <c r="AF11" s="630"/>
      <c r="AG11" s="630"/>
      <c r="AH11" s="630"/>
      <c r="AI11" s="630"/>
      <c r="AJ11" s="630"/>
      <c r="AK11" s="631"/>
      <c r="AL11" s="632">
        <v>5.9</v>
      </c>
      <c r="AM11" s="633"/>
      <c r="AN11" s="633"/>
      <c r="AO11" s="658"/>
      <c r="AP11" s="626" t="s">
        <v>250</v>
      </c>
      <c r="AQ11" s="627"/>
      <c r="AR11" s="627"/>
      <c r="AS11" s="627"/>
      <c r="AT11" s="627"/>
      <c r="AU11" s="627"/>
      <c r="AV11" s="627"/>
      <c r="AW11" s="627"/>
      <c r="AX11" s="627"/>
      <c r="AY11" s="627"/>
      <c r="AZ11" s="627"/>
      <c r="BA11" s="627"/>
      <c r="BB11" s="627"/>
      <c r="BC11" s="627"/>
      <c r="BD11" s="627"/>
      <c r="BE11" s="627"/>
      <c r="BF11" s="628"/>
      <c r="BG11" s="629">
        <v>51627</v>
      </c>
      <c r="BH11" s="630"/>
      <c r="BI11" s="630"/>
      <c r="BJ11" s="630"/>
      <c r="BK11" s="630"/>
      <c r="BL11" s="630"/>
      <c r="BM11" s="630"/>
      <c r="BN11" s="631"/>
      <c r="BO11" s="656">
        <v>2.6</v>
      </c>
      <c r="BP11" s="656"/>
      <c r="BQ11" s="656"/>
      <c r="BR11" s="656"/>
      <c r="BS11" s="657" t="s">
        <v>128</v>
      </c>
      <c r="BT11" s="657"/>
      <c r="BU11" s="657"/>
      <c r="BV11" s="657"/>
      <c r="BW11" s="657"/>
      <c r="BX11" s="657"/>
      <c r="BY11" s="657"/>
      <c r="BZ11" s="657"/>
      <c r="CA11" s="657"/>
      <c r="CB11" s="715"/>
      <c r="CD11" s="663" t="s">
        <v>251</v>
      </c>
      <c r="CE11" s="664"/>
      <c r="CF11" s="664"/>
      <c r="CG11" s="664"/>
      <c r="CH11" s="664"/>
      <c r="CI11" s="664"/>
      <c r="CJ11" s="664"/>
      <c r="CK11" s="664"/>
      <c r="CL11" s="664"/>
      <c r="CM11" s="664"/>
      <c r="CN11" s="664"/>
      <c r="CO11" s="664"/>
      <c r="CP11" s="664"/>
      <c r="CQ11" s="665"/>
      <c r="CR11" s="629">
        <v>585727</v>
      </c>
      <c r="CS11" s="630"/>
      <c r="CT11" s="630"/>
      <c r="CU11" s="630"/>
      <c r="CV11" s="630"/>
      <c r="CW11" s="630"/>
      <c r="CX11" s="630"/>
      <c r="CY11" s="631"/>
      <c r="CZ11" s="656">
        <v>5</v>
      </c>
      <c r="DA11" s="656"/>
      <c r="DB11" s="656"/>
      <c r="DC11" s="656"/>
      <c r="DD11" s="635">
        <v>43802</v>
      </c>
      <c r="DE11" s="630"/>
      <c r="DF11" s="630"/>
      <c r="DG11" s="630"/>
      <c r="DH11" s="630"/>
      <c r="DI11" s="630"/>
      <c r="DJ11" s="630"/>
      <c r="DK11" s="630"/>
      <c r="DL11" s="630"/>
      <c r="DM11" s="630"/>
      <c r="DN11" s="630"/>
      <c r="DO11" s="630"/>
      <c r="DP11" s="631"/>
      <c r="DQ11" s="635">
        <v>387359</v>
      </c>
      <c r="DR11" s="630"/>
      <c r="DS11" s="630"/>
      <c r="DT11" s="630"/>
      <c r="DU11" s="630"/>
      <c r="DV11" s="630"/>
      <c r="DW11" s="630"/>
      <c r="DX11" s="630"/>
      <c r="DY11" s="630"/>
      <c r="DZ11" s="630"/>
      <c r="EA11" s="630"/>
      <c r="EB11" s="630"/>
      <c r="EC11" s="673"/>
    </row>
    <row r="12" spans="2:143" ht="11.25" customHeight="1" x14ac:dyDescent="0.15">
      <c r="B12" s="626" t="s">
        <v>252</v>
      </c>
      <c r="C12" s="627"/>
      <c r="D12" s="627"/>
      <c r="E12" s="627"/>
      <c r="F12" s="627"/>
      <c r="G12" s="627"/>
      <c r="H12" s="627"/>
      <c r="I12" s="627"/>
      <c r="J12" s="627"/>
      <c r="K12" s="627"/>
      <c r="L12" s="627"/>
      <c r="M12" s="627"/>
      <c r="N12" s="627"/>
      <c r="O12" s="627"/>
      <c r="P12" s="627"/>
      <c r="Q12" s="628"/>
      <c r="R12" s="629">
        <v>9905</v>
      </c>
      <c r="S12" s="630"/>
      <c r="T12" s="630"/>
      <c r="U12" s="630"/>
      <c r="V12" s="630"/>
      <c r="W12" s="630"/>
      <c r="X12" s="630"/>
      <c r="Y12" s="631"/>
      <c r="Z12" s="656">
        <v>0.1</v>
      </c>
      <c r="AA12" s="656"/>
      <c r="AB12" s="656"/>
      <c r="AC12" s="656"/>
      <c r="AD12" s="657">
        <v>9905</v>
      </c>
      <c r="AE12" s="657"/>
      <c r="AF12" s="657"/>
      <c r="AG12" s="657"/>
      <c r="AH12" s="657"/>
      <c r="AI12" s="657"/>
      <c r="AJ12" s="657"/>
      <c r="AK12" s="657"/>
      <c r="AL12" s="632">
        <v>0.2</v>
      </c>
      <c r="AM12" s="633"/>
      <c r="AN12" s="633"/>
      <c r="AO12" s="658"/>
      <c r="AP12" s="626" t="s">
        <v>253</v>
      </c>
      <c r="AQ12" s="627"/>
      <c r="AR12" s="627"/>
      <c r="AS12" s="627"/>
      <c r="AT12" s="627"/>
      <c r="AU12" s="627"/>
      <c r="AV12" s="627"/>
      <c r="AW12" s="627"/>
      <c r="AX12" s="627"/>
      <c r="AY12" s="627"/>
      <c r="AZ12" s="627"/>
      <c r="BA12" s="627"/>
      <c r="BB12" s="627"/>
      <c r="BC12" s="627"/>
      <c r="BD12" s="627"/>
      <c r="BE12" s="627"/>
      <c r="BF12" s="628"/>
      <c r="BG12" s="629">
        <v>999994</v>
      </c>
      <c r="BH12" s="630"/>
      <c r="BI12" s="630"/>
      <c r="BJ12" s="630"/>
      <c r="BK12" s="630"/>
      <c r="BL12" s="630"/>
      <c r="BM12" s="630"/>
      <c r="BN12" s="631"/>
      <c r="BO12" s="656">
        <v>49.9</v>
      </c>
      <c r="BP12" s="656"/>
      <c r="BQ12" s="656"/>
      <c r="BR12" s="656"/>
      <c r="BS12" s="657" t="s">
        <v>128</v>
      </c>
      <c r="BT12" s="657"/>
      <c r="BU12" s="657"/>
      <c r="BV12" s="657"/>
      <c r="BW12" s="657"/>
      <c r="BX12" s="657"/>
      <c r="BY12" s="657"/>
      <c r="BZ12" s="657"/>
      <c r="CA12" s="657"/>
      <c r="CB12" s="715"/>
      <c r="CD12" s="663" t="s">
        <v>254</v>
      </c>
      <c r="CE12" s="664"/>
      <c r="CF12" s="664"/>
      <c r="CG12" s="664"/>
      <c r="CH12" s="664"/>
      <c r="CI12" s="664"/>
      <c r="CJ12" s="664"/>
      <c r="CK12" s="664"/>
      <c r="CL12" s="664"/>
      <c r="CM12" s="664"/>
      <c r="CN12" s="664"/>
      <c r="CO12" s="664"/>
      <c r="CP12" s="664"/>
      <c r="CQ12" s="665"/>
      <c r="CR12" s="629">
        <v>213047</v>
      </c>
      <c r="CS12" s="630"/>
      <c r="CT12" s="630"/>
      <c r="CU12" s="630"/>
      <c r="CV12" s="630"/>
      <c r="CW12" s="630"/>
      <c r="CX12" s="630"/>
      <c r="CY12" s="631"/>
      <c r="CZ12" s="656">
        <v>1.8</v>
      </c>
      <c r="DA12" s="656"/>
      <c r="DB12" s="656"/>
      <c r="DC12" s="656"/>
      <c r="DD12" s="635" t="s">
        <v>128</v>
      </c>
      <c r="DE12" s="630"/>
      <c r="DF12" s="630"/>
      <c r="DG12" s="630"/>
      <c r="DH12" s="630"/>
      <c r="DI12" s="630"/>
      <c r="DJ12" s="630"/>
      <c r="DK12" s="630"/>
      <c r="DL12" s="630"/>
      <c r="DM12" s="630"/>
      <c r="DN12" s="630"/>
      <c r="DO12" s="630"/>
      <c r="DP12" s="631"/>
      <c r="DQ12" s="635">
        <v>201015</v>
      </c>
      <c r="DR12" s="630"/>
      <c r="DS12" s="630"/>
      <c r="DT12" s="630"/>
      <c r="DU12" s="630"/>
      <c r="DV12" s="630"/>
      <c r="DW12" s="630"/>
      <c r="DX12" s="630"/>
      <c r="DY12" s="630"/>
      <c r="DZ12" s="630"/>
      <c r="EA12" s="630"/>
      <c r="EB12" s="630"/>
      <c r="EC12" s="673"/>
    </row>
    <row r="13" spans="2:143" ht="11.25" customHeight="1" x14ac:dyDescent="0.15">
      <c r="B13" s="626" t="s">
        <v>255</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128</v>
      </c>
      <c r="AA13" s="656"/>
      <c r="AB13" s="656"/>
      <c r="AC13" s="656"/>
      <c r="AD13" s="657" t="s">
        <v>128</v>
      </c>
      <c r="AE13" s="657"/>
      <c r="AF13" s="657"/>
      <c r="AG13" s="657"/>
      <c r="AH13" s="657"/>
      <c r="AI13" s="657"/>
      <c r="AJ13" s="657"/>
      <c r="AK13" s="657"/>
      <c r="AL13" s="632" t="s">
        <v>128</v>
      </c>
      <c r="AM13" s="633"/>
      <c r="AN13" s="633"/>
      <c r="AO13" s="658"/>
      <c r="AP13" s="626" t="s">
        <v>256</v>
      </c>
      <c r="AQ13" s="627"/>
      <c r="AR13" s="627"/>
      <c r="AS13" s="627"/>
      <c r="AT13" s="627"/>
      <c r="AU13" s="627"/>
      <c r="AV13" s="627"/>
      <c r="AW13" s="627"/>
      <c r="AX13" s="627"/>
      <c r="AY13" s="627"/>
      <c r="AZ13" s="627"/>
      <c r="BA13" s="627"/>
      <c r="BB13" s="627"/>
      <c r="BC13" s="627"/>
      <c r="BD13" s="627"/>
      <c r="BE13" s="627"/>
      <c r="BF13" s="628"/>
      <c r="BG13" s="629">
        <v>999224</v>
      </c>
      <c r="BH13" s="630"/>
      <c r="BI13" s="630"/>
      <c r="BJ13" s="630"/>
      <c r="BK13" s="630"/>
      <c r="BL13" s="630"/>
      <c r="BM13" s="630"/>
      <c r="BN13" s="631"/>
      <c r="BO13" s="656">
        <v>49.9</v>
      </c>
      <c r="BP13" s="656"/>
      <c r="BQ13" s="656"/>
      <c r="BR13" s="656"/>
      <c r="BS13" s="657" t="s">
        <v>128</v>
      </c>
      <c r="BT13" s="657"/>
      <c r="BU13" s="657"/>
      <c r="BV13" s="657"/>
      <c r="BW13" s="657"/>
      <c r="BX13" s="657"/>
      <c r="BY13" s="657"/>
      <c r="BZ13" s="657"/>
      <c r="CA13" s="657"/>
      <c r="CB13" s="715"/>
      <c r="CD13" s="663" t="s">
        <v>257</v>
      </c>
      <c r="CE13" s="664"/>
      <c r="CF13" s="664"/>
      <c r="CG13" s="664"/>
      <c r="CH13" s="664"/>
      <c r="CI13" s="664"/>
      <c r="CJ13" s="664"/>
      <c r="CK13" s="664"/>
      <c r="CL13" s="664"/>
      <c r="CM13" s="664"/>
      <c r="CN13" s="664"/>
      <c r="CO13" s="664"/>
      <c r="CP13" s="664"/>
      <c r="CQ13" s="665"/>
      <c r="CR13" s="629">
        <v>1347921</v>
      </c>
      <c r="CS13" s="630"/>
      <c r="CT13" s="630"/>
      <c r="CU13" s="630"/>
      <c r="CV13" s="630"/>
      <c r="CW13" s="630"/>
      <c r="CX13" s="630"/>
      <c r="CY13" s="631"/>
      <c r="CZ13" s="656">
        <v>11.4</v>
      </c>
      <c r="DA13" s="656"/>
      <c r="DB13" s="656"/>
      <c r="DC13" s="656"/>
      <c r="DD13" s="635">
        <v>817127</v>
      </c>
      <c r="DE13" s="630"/>
      <c r="DF13" s="630"/>
      <c r="DG13" s="630"/>
      <c r="DH13" s="630"/>
      <c r="DI13" s="630"/>
      <c r="DJ13" s="630"/>
      <c r="DK13" s="630"/>
      <c r="DL13" s="630"/>
      <c r="DM13" s="630"/>
      <c r="DN13" s="630"/>
      <c r="DO13" s="630"/>
      <c r="DP13" s="631"/>
      <c r="DQ13" s="635">
        <v>521422</v>
      </c>
      <c r="DR13" s="630"/>
      <c r="DS13" s="630"/>
      <c r="DT13" s="630"/>
      <c r="DU13" s="630"/>
      <c r="DV13" s="630"/>
      <c r="DW13" s="630"/>
      <c r="DX13" s="630"/>
      <c r="DY13" s="630"/>
      <c r="DZ13" s="630"/>
      <c r="EA13" s="630"/>
      <c r="EB13" s="630"/>
      <c r="EC13" s="673"/>
    </row>
    <row r="14" spans="2:143" ht="11.25" customHeight="1" x14ac:dyDescent="0.15">
      <c r="B14" s="626" t="s">
        <v>258</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128</v>
      </c>
      <c r="AA14" s="656"/>
      <c r="AB14" s="656"/>
      <c r="AC14" s="656"/>
      <c r="AD14" s="657" t="s">
        <v>128</v>
      </c>
      <c r="AE14" s="657"/>
      <c r="AF14" s="657"/>
      <c r="AG14" s="657"/>
      <c r="AH14" s="657"/>
      <c r="AI14" s="657"/>
      <c r="AJ14" s="657"/>
      <c r="AK14" s="657"/>
      <c r="AL14" s="632" t="s">
        <v>128</v>
      </c>
      <c r="AM14" s="633"/>
      <c r="AN14" s="633"/>
      <c r="AO14" s="658"/>
      <c r="AP14" s="626" t="s">
        <v>259</v>
      </c>
      <c r="AQ14" s="627"/>
      <c r="AR14" s="627"/>
      <c r="AS14" s="627"/>
      <c r="AT14" s="627"/>
      <c r="AU14" s="627"/>
      <c r="AV14" s="627"/>
      <c r="AW14" s="627"/>
      <c r="AX14" s="627"/>
      <c r="AY14" s="627"/>
      <c r="AZ14" s="627"/>
      <c r="BA14" s="627"/>
      <c r="BB14" s="627"/>
      <c r="BC14" s="627"/>
      <c r="BD14" s="627"/>
      <c r="BE14" s="627"/>
      <c r="BF14" s="628"/>
      <c r="BG14" s="629">
        <v>78947</v>
      </c>
      <c r="BH14" s="630"/>
      <c r="BI14" s="630"/>
      <c r="BJ14" s="630"/>
      <c r="BK14" s="630"/>
      <c r="BL14" s="630"/>
      <c r="BM14" s="630"/>
      <c r="BN14" s="631"/>
      <c r="BO14" s="656">
        <v>3.9</v>
      </c>
      <c r="BP14" s="656"/>
      <c r="BQ14" s="656"/>
      <c r="BR14" s="656"/>
      <c r="BS14" s="657" t="s">
        <v>128</v>
      </c>
      <c r="BT14" s="657"/>
      <c r="BU14" s="657"/>
      <c r="BV14" s="657"/>
      <c r="BW14" s="657"/>
      <c r="BX14" s="657"/>
      <c r="BY14" s="657"/>
      <c r="BZ14" s="657"/>
      <c r="CA14" s="657"/>
      <c r="CB14" s="715"/>
      <c r="CD14" s="663" t="s">
        <v>260</v>
      </c>
      <c r="CE14" s="664"/>
      <c r="CF14" s="664"/>
      <c r="CG14" s="664"/>
      <c r="CH14" s="664"/>
      <c r="CI14" s="664"/>
      <c r="CJ14" s="664"/>
      <c r="CK14" s="664"/>
      <c r="CL14" s="664"/>
      <c r="CM14" s="664"/>
      <c r="CN14" s="664"/>
      <c r="CO14" s="664"/>
      <c r="CP14" s="664"/>
      <c r="CQ14" s="665"/>
      <c r="CR14" s="629">
        <v>768377</v>
      </c>
      <c r="CS14" s="630"/>
      <c r="CT14" s="630"/>
      <c r="CU14" s="630"/>
      <c r="CV14" s="630"/>
      <c r="CW14" s="630"/>
      <c r="CX14" s="630"/>
      <c r="CY14" s="631"/>
      <c r="CZ14" s="656">
        <v>6.5</v>
      </c>
      <c r="DA14" s="656"/>
      <c r="DB14" s="656"/>
      <c r="DC14" s="656"/>
      <c r="DD14" s="635">
        <v>361552</v>
      </c>
      <c r="DE14" s="630"/>
      <c r="DF14" s="630"/>
      <c r="DG14" s="630"/>
      <c r="DH14" s="630"/>
      <c r="DI14" s="630"/>
      <c r="DJ14" s="630"/>
      <c r="DK14" s="630"/>
      <c r="DL14" s="630"/>
      <c r="DM14" s="630"/>
      <c r="DN14" s="630"/>
      <c r="DO14" s="630"/>
      <c r="DP14" s="631"/>
      <c r="DQ14" s="635">
        <v>391381</v>
      </c>
      <c r="DR14" s="630"/>
      <c r="DS14" s="630"/>
      <c r="DT14" s="630"/>
      <c r="DU14" s="630"/>
      <c r="DV14" s="630"/>
      <c r="DW14" s="630"/>
      <c r="DX14" s="630"/>
      <c r="DY14" s="630"/>
      <c r="DZ14" s="630"/>
      <c r="EA14" s="630"/>
      <c r="EB14" s="630"/>
      <c r="EC14" s="673"/>
    </row>
    <row r="15" spans="2:143" ht="11.25" customHeight="1" x14ac:dyDescent="0.15">
      <c r="B15" s="626" t="s">
        <v>261</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56" t="s">
        <v>128</v>
      </c>
      <c r="AA15" s="656"/>
      <c r="AB15" s="656"/>
      <c r="AC15" s="656"/>
      <c r="AD15" s="657" t="s">
        <v>128</v>
      </c>
      <c r="AE15" s="657"/>
      <c r="AF15" s="657"/>
      <c r="AG15" s="657"/>
      <c r="AH15" s="657"/>
      <c r="AI15" s="657"/>
      <c r="AJ15" s="657"/>
      <c r="AK15" s="657"/>
      <c r="AL15" s="632" t="s">
        <v>128</v>
      </c>
      <c r="AM15" s="633"/>
      <c r="AN15" s="633"/>
      <c r="AO15" s="658"/>
      <c r="AP15" s="626" t="s">
        <v>262</v>
      </c>
      <c r="AQ15" s="627"/>
      <c r="AR15" s="627"/>
      <c r="AS15" s="627"/>
      <c r="AT15" s="627"/>
      <c r="AU15" s="627"/>
      <c r="AV15" s="627"/>
      <c r="AW15" s="627"/>
      <c r="AX15" s="627"/>
      <c r="AY15" s="627"/>
      <c r="AZ15" s="627"/>
      <c r="BA15" s="627"/>
      <c r="BB15" s="627"/>
      <c r="BC15" s="627"/>
      <c r="BD15" s="627"/>
      <c r="BE15" s="627"/>
      <c r="BF15" s="628"/>
      <c r="BG15" s="629">
        <v>120193</v>
      </c>
      <c r="BH15" s="630"/>
      <c r="BI15" s="630"/>
      <c r="BJ15" s="630"/>
      <c r="BK15" s="630"/>
      <c r="BL15" s="630"/>
      <c r="BM15" s="630"/>
      <c r="BN15" s="631"/>
      <c r="BO15" s="656">
        <v>6</v>
      </c>
      <c r="BP15" s="656"/>
      <c r="BQ15" s="656"/>
      <c r="BR15" s="656"/>
      <c r="BS15" s="657" t="s">
        <v>128</v>
      </c>
      <c r="BT15" s="657"/>
      <c r="BU15" s="657"/>
      <c r="BV15" s="657"/>
      <c r="BW15" s="657"/>
      <c r="BX15" s="657"/>
      <c r="BY15" s="657"/>
      <c r="BZ15" s="657"/>
      <c r="CA15" s="657"/>
      <c r="CB15" s="715"/>
      <c r="CD15" s="663" t="s">
        <v>263</v>
      </c>
      <c r="CE15" s="664"/>
      <c r="CF15" s="664"/>
      <c r="CG15" s="664"/>
      <c r="CH15" s="664"/>
      <c r="CI15" s="664"/>
      <c r="CJ15" s="664"/>
      <c r="CK15" s="664"/>
      <c r="CL15" s="664"/>
      <c r="CM15" s="664"/>
      <c r="CN15" s="664"/>
      <c r="CO15" s="664"/>
      <c r="CP15" s="664"/>
      <c r="CQ15" s="665"/>
      <c r="CR15" s="629">
        <v>771880</v>
      </c>
      <c r="CS15" s="630"/>
      <c r="CT15" s="630"/>
      <c r="CU15" s="630"/>
      <c r="CV15" s="630"/>
      <c r="CW15" s="630"/>
      <c r="CX15" s="630"/>
      <c r="CY15" s="631"/>
      <c r="CZ15" s="656">
        <v>6.5</v>
      </c>
      <c r="DA15" s="656"/>
      <c r="DB15" s="656"/>
      <c r="DC15" s="656"/>
      <c r="DD15" s="635">
        <v>37835</v>
      </c>
      <c r="DE15" s="630"/>
      <c r="DF15" s="630"/>
      <c r="DG15" s="630"/>
      <c r="DH15" s="630"/>
      <c r="DI15" s="630"/>
      <c r="DJ15" s="630"/>
      <c r="DK15" s="630"/>
      <c r="DL15" s="630"/>
      <c r="DM15" s="630"/>
      <c r="DN15" s="630"/>
      <c r="DO15" s="630"/>
      <c r="DP15" s="631"/>
      <c r="DQ15" s="635">
        <v>670249</v>
      </c>
      <c r="DR15" s="630"/>
      <c r="DS15" s="630"/>
      <c r="DT15" s="630"/>
      <c r="DU15" s="630"/>
      <c r="DV15" s="630"/>
      <c r="DW15" s="630"/>
      <c r="DX15" s="630"/>
      <c r="DY15" s="630"/>
      <c r="DZ15" s="630"/>
      <c r="EA15" s="630"/>
      <c r="EB15" s="630"/>
      <c r="EC15" s="673"/>
    </row>
    <row r="16" spans="2:143" ht="11.25" customHeight="1" x14ac:dyDescent="0.15">
      <c r="B16" s="626" t="s">
        <v>264</v>
      </c>
      <c r="C16" s="627"/>
      <c r="D16" s="627"/>
      <c r="E16" s="627"/>
      <c r="F16" s="627"/>
      <c r="G16" s="627"/>
      <c r="H16" s="627"/>
      <c r="I16" s="627"/>
      <c r="J16" s="627"/>
      <c r="K16" s="627"/>
      <c r="L16" s="627"/>
      <c r="M16" s="627"/>
      <c r="N16" s="627"/>
      <c r="O16" s="627"/>
      <c r="P16" s="627"/>
      <c r="Q16" s="628"/>
      <c r="R16" s="629">
        <v>8532</v>
      </c>
      <c r="S16" s="630"/>
      <c r="T16" s="630"/>
      <c r="U16" s="630"/>
      <c r="V16" s="630"/>
      <c r="W16" s="630"/>
      <c r="X16" s="630"/>
      <c r="Y16" s="631"/>
      <c r="Z16" s="656">
        <v>0.1</v>
      </c>
      <c r="AA16" s="656"/>
      <c r="AB16" s="656"/>
      <c r="AC16" s="656"/>
      <c r="AD16" s="657">
        <v>8532</v>
      </c>
      <c r="AE16" s="657"/>
      <c r="AF16" s="657"/>
      <c r="AG16" s="657"/>
      <c r="AH16" s="657"/>
      <c r="AI16" s="657"/>
      <c r="AJ16" s="657"/>
      <c r="AK16" s="657"/>
      <c r="AL16" s="632">
        <v>0.1</v>
      </c>
      <c r="AM16" s="633"/>
      <c r="AN16" s="633"/>
      <c r="AO16" s="658"/>
      <c r="AP16" s="626" t="s">
        <v>265</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56" t="s">
        <v>128</v>
      </c>
      <c r="BP16" s="656"/>
      <c r="BQ16" s="656"/>
      <c r="BR16" s="656"/>
      <c r="BS16" s="657" t="s">
        <v>128</v>
      </c>
      <c r="BT16" s="657"/>
      <c r="BU16" s="657"/>
      <c r="BV16" s="657"/>
      <c r="BW16" s="657"/>
      <c r="BX16" s="657"/>
      <c r="BY16" s="657"/>
      <c r="BZ16" s="657"/>
      <c r="CA16" s="657"/>
      <c r="CB16" s="715"/>
      <c r="CD16" s="663" t="s">
        <v>266</v>
      </c>
      <c r="CE16" s="664"/>
      <c r="CF16" s="664"/>
      <c r="CG16" s="664"/>
      <c r="CH16" s="664"/>
      <c r="CI16" s="664"/>
      <c r="CJ16" s="664"/>
      <c r="CK16" s="664"/>
      <c r="CL16" s="664"/>
      <c r="CM16" s="664"/>
      <c r="CN16" s="664"/>
      <c r="CO16" s="664"/>
      <c r="CP16" s="664"/>
      <c r="CQ16" s="665"/>
      <c r="CR16" s="629">
        <v>25822</v>
      </c>
      <c r="CS16" s="630"/>
      <c r="CT16" s="630"/>
      <c r="CU16" s="630"/>
      <c r="CV16" s="630"/>
      <c r="CW16" s="630"/>
      <c r="CX16" s="630"/>
      <c r="CY16" s="631"/>
      <c r="CZ16" s="656">
        <v>0.2</v>
      </c>
      <c r="DA16" s="656"/>
      <c r="DB16" s="656"/>
      <c r="DC16" s="656"/>
      <c r="DD16" s="635" t="s">
        <v>128</v>
      </c>
      <c r="DE16" s="630"/>
      <c r="DF16" s="630"/>
      <c r="DG16" s="630"/>
      <c r="DH16" s="630"/>
      <c r="DI16" s="630"/>
      <c r="DJ16" s="630"/>
      <c r="DK16" s="630"/>
      <c r="DL16" s="630"/>
      <c r="DM16" s="630"/>
      <c r="DN16" s="630"/>
      <c r="DO16" s="630"/>
      <c r="DP16" s="631"/>
      <c r="DQ16" s="635">
        <v>403</v>
      </c>
      <c r="DR16" s="630"/>
      <c r="DS16" s="630"/>
      <c r="DT16" s="630"/>
      <c r="DU16" s="630"/>
      <c r="DV16" s="630"/>
      <c r="DW16" s="630"/>
      <c r="DX16" s="630"/>
      <c r="DY16" s="630"/>
      <c r="DZ16" s="630"/>
      <c r="EA16" s="630"/>
      <c r="EB16" s="630"/>
      <c r="EC16" s="673"/>
    </row>
    <row r="17" spans="2:133" ht="11.25" customHeight="1" x14ac:dyDescent="0.15">
      <c r="B17" s="626" t="s">
        <v>267</v>
      </c>
      <c r="C17" s="627"/>
      <c r="D17" s="627"/>
      <c r="E17" s="627"/>
      <c r="F17" s="627"/>
      <c r="G17" s="627"/>
      <c r="H17" s="627"/>
      <c r="I17" s="627"/>
      <c r="J17" s="627"/>
      <c r="K17" s="627"/>
      <c r="L17" s="627"/>
      <c r="M17" s="627"/>
      <c r="N17" s="627"/>
      <c r="O17" s="627"/>
      <c r="P17" s="627"/>
      <c r="Q17" s="628"/>
      <c r="R17" s="629">
        <v>18294</v>
      </c>
      <c r="S17" s="630"/>
      <c r="T17" s="630"/>
      <c r="U17" s="630"/>
      <c r="V17" s="630"/>
      <c r="W17" s="630"/>
      <c r="X17" s="630"/>
      <c r="Y17" s="631"/>
      <c r="Z17" s="656">
        <v>0.1</v>
      </c>
      <c r="AA17" s="656"/>
      <c r="AB17" s="656"/>
      <c r="AC17" s="656"/>
      <c r="AD17" s="657">
        <v>18294</v>
      </c>
      <c r="AE17" s="657"/>
      <c r="AF17" s="657"/>
      <c r="AG17" s="657"/>
      <c r="AH17" s="657"/>
      <c r="AI17" s="657"/>
      <c r="AJ17" s="657"/>
      <c r="AK17" s="657"/>
      <c r="AL17" s="632">
        <v>0.3</v>
      </c>
      <c r="AM17" s="633"/>
      <c r="AN17" s="633"/>
      <c r="AO17" s="658"/>
      <c r="AP17" s="626" t="s">
        <v>268</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56" t="s">
        <v>128</v>
      </c>
      <c r="BP17" s="656"/>
      <c r="BQ17" s="656"/>
      <c r="BR17" s="656"/>
      <c r="BS17" s="657" t="s">
        <v>128</v>
      </c>
      <c r="BT17" s="657"/>
      <c r="BU17" s="657"/>
      <c r="BV17" s="657"/>
      <c r="BW17" s="657"/>
      <c r="BX17" s="657"/>
      <c r="BY17" s="657"/>
      <c r="BZ17" s="657"/>
      <c r="CA17" s="657"/>
      <c r="CB17" s="715"/>
      <c r="CD17" s="663" t="s">
        <v>269</v>
      </c>
      <c r="CE17" s="664"/>
      <c r="CF17" s="664"/>
      <c r="CG17" s="664"/>
      <c r="CH17" s="664"/>
      <c r="CI17" s="664"/>
      <c r="CJ17" s="664"/>
      <c r="CK17" s="664"/>
      <c r="CL17" s="664"/>
      <c r="CM17" s="664"/>
      <c r="CN17" s="664"/>
      <c r="CO17" s="664"/>
      <c r="CP17" s="664"/>
      <c r="CQ17" s="665"/>
      <c r="CR17" s="629">
        <v>1508602</v>
      </c>
      <c r="CS17" s="630"/>
      <c r="CT17" s="630"/>
      <c r="CU17" s="630"/>
      <c r="CV17" s="630"/>
      <c r="CW17" s="630"/>
      <c r="CX17" s="630"/>
      <c r="CY17" s="631"/>
      <c r="CZ17" s="656">
        <v>12.8</v>
      </c>
      <c r="DA17" s="656"/>
      <c r="DB17" s="656"/>
      <c r="DC17" s="656"/>
      <c r="DD17" s="635" t="s">
        <v>128</v>
      </c>
      <c r="DE17" s="630"/>
      <c r="DF17" s="630"/>
      <c r="DG17" s="630"/>
      <c r="DH17" s="630"/>
      <c r="DI17" s="630"/>
      <c r="DJ17" s="630"/>
      <c r="DK17" s="630"/>
      <c r="DL17" s="630"/>
      <c r="DM17" s="630"/>
      <c r="DN17" s="630"/>
      <c r="DO17" s="630"/>
      <c r="DP17" s="631"/>
      <c r="DQ17" s="635">
        <v>1488343</v>
      </c>
      <c r="DR17" s="630"/>
      <c r="DS17" s="630"/>
      <c r="DT17" s="630"/>
      <c r="DU17" s="630"/>
      <c r="DV17" s="630"/>
      <c r="DW17" s="630"/>
      <c r="DX17" s="630"/>
      <c r="DY17" s="630"/>
      <c r="DZ17" s="630"/>
      <c r="EA17" s="630"/>
      <c r="EB17" s="630"/>
      <c r="EC17" s="673"/>
    </row>
    <row r="18" spans="2:133" ht="11.25" customHeight="1" x14ac:dyDescent="0.15">
      <c r="B18" s="626" t="s">
        <v>270</v>
      </c>
      <c r="C18" s="627"/>
      <c r="D18" s="627"/>
      <c r="E18" s="627"/>
      <c r="F18" s="627"/>
      <c r="G18" s="627"/>
      <c r="H18" s="627"/>
      <c r="I18" s="627"/>
      <c r="J18" s="627"/>
      <c r="K18" s="627"/>
      <c r="L18" s="627"/>
      <c r="M18" s="627"/>
      <c r="N18" s="627"/>
      <c r="O18" s="627"/>
      <c r="P18" s="627"/>
      <c r="Q18" s="628"/>
      <c r="R18" s="629">
        <v>35776</v>
      </c>
      <c r="S18" s="630"/>
      <c r="T18" s="630"/>
      <c r="U18" s="630"/>
      <c r="V18" s="630"/>
      <c r="W18" s="630"/>
      <c r="X18" s="630"/>
      <c r="Y18" s="631"/>
      <c r="Z18" s="656">
        <v>0.3</v>
      </c>
      <c r="AA18" s="656"/>
      <c r="AB18" s="656"/>
      <c r="AC18" s="656"/>
      <c r="AD18" s="657">
        <v>34453</v>
      </c>
      <c r="AE18" s="657"/>
      <c r="AF18" s="657"/>
      <c r="AG18" s="657"/>
      <c r="AH18" s="657"/>
      <c r="AI18" s="657"/>
      <c r="AJ18" s="657"/>
      <c r="AK18" s="657"/>
      <c r="AL18" s="632">
        <v>0.5</v>
      </c>
      <c r="AM18" s="633"/>
      <c r="AN18" s="633"/>
      <c r="AO18" s="658"/>
      <c r="AP18" s="626" t="s">
        <v>271</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128</v>
      </c>
      <c r="BP18" s="656"/>
      <c r="BQ18" s="656"/>
      <c r="BR18" s="656"/>
      <c r="BS18" s="657" t="s">
        <v>128</v>
      </c>
      <c r="BT18" s="657"/>
      <c r="BU18" s="657"/>
      <c r="BV18" s="657"/>
      <c r="BW18" s="657"/>
      <c r="BX18" s="657"/>
      <c r="BY18" s="657"/>
      <c r="BZ18" s="657"/>
      <c r="CA18" s="657"/>
      <c r="CB18" s="715"/>
      <c r="CD18" s="663" t="s">
        <v>272</v>
      </c>
      <c r="CE18" s="664"/>
      <c r="CF18" s="664"/>
      <c r="CG18" s="664"/>
      <c r="CH18" s="664"/>
      <c r="CI18" s="664"/>
      <c r="CJ18" s="664"/>
      <c r="CK18" s="664"/>
      <c r="CL18" s="664"/>
      <c r="CM18" s="664"/>
      <c r="CN18" s="664"/>
      <c r="CO18" s="664"/>
      <c r="CP18" s="664"/>
      <c r="CQ18" s="665"/>
      <c r="CR18" s="629" t="s">
        <v>128</v>
      </c>
      <c r="CS18" s="630"/>
      <c r="CT18" s="630"/>
      <c r="CU18" s="630"/>
      <c r="CV18" s="630"/>
      <c r="CW18" s="630"/>
      <c r="CX18" s="630"/>
      <c r="CY18" s="631"/>
      <c r="CZ18" s="656" t="s">
        <v>128</v>
      </c>
      <c r="DA18" s="656"/>
      <c r="DB18" s="656"/>
      <c r="DC18" s="656"/>
      <c r="DD18" s="635" t="s">
        <v>128</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73"/>
    </row>
    <row r="19" spans="2:133" ht="11.25" customHeight="1" x14ac:dyDescent="0.15">
      <c r="B19" s="626" t="s">
        <v>273</v>
      </c>
      <c r="C19" s="627"/>
      <c r="D19" s="627"/>
      <c r="E19" s="627"/>
      <c r="F19" s="627"/>
      <c r="G19" s="627"/>
      <c r="H19" s="627"/>
      <c r="I19" s="627"/>
      <c r="J19" s="627"/>
      <c r="K19" s="627"/>
      <c r="L19" s="627"/>
      <c r="M19" s="627"/>
      <c r="N19" s="627"/>
      <c r="O19" s="627"/>
      <c r="P19" s="627"/>
      <c r="Q19" s="628"/>
      <c r="R19" s="629">
        <v>8931</v>
      </c>
      <c r="S19" s="630"/>
      <c r="T19" s="630"/>
      <c r="U19" s="630"/>
      <c r="V19" s="630"/>
      <c r="W19" s="630"/>
      <c r="X19" s="630"/>
      <c r="Y19" s="631"/>
      <c r="Z19" s="656">
        <v>0.1</v>
      </c>
      <c r="AA19" s="656"/>
      <c r="AB19" s="656"/>
      <c r="AC19" s="656"/>
      <c r="AD19" s="657">
        <v>8931</v>
      </c>
      <c r="AE19" s="657"/>
      <c r="AF19" s="657"/>
      <c r="AG19" s="657"/>
      <c r="AH19" s="657"/>
      <c r="AI19" s="657"/>
      <c r="AJ19" s="657"/>
      <c r="AK19" s="657"/>
      <c r="AL19" s="632">
        <v>0.1</v>
      </c>
      <c r="AM19" s="633"/>
      <c r="AN19" s="633"/>
      <c r="AO19" s="658"/>
      <c r="AP19" s="626" t="s">
        <v>274</v>
      </c>
      <c r="AQ19" s="627"/>
      <c r="AR19" s="627"/>
      <c r="AS19" s="627"/>
      <c r="AT19" s="627"/>
      <c r="AU19" s="627"/>
      <c r="AV19" s="627"/>
      <c r="AW19" s="627"/>
      <c r="AX19" s="627"/>
      <c r="AY19" s="627"/>
      <c r="AZ19" s="627"/>
      <c r="BA19" s="627"/>
      <c r="BB19" s="627"/>
      <c r="BC19" s="627"/>
      <c r="BD19" s="627"/>
      <c r="BE19" s="627"/>
      <c r="BF19" s="628"/>
      <c r="BG19" s="629">
        <v>100239</v>
      </c>
      <c r="BH19" s="630"/>
      <c r="BI19" s="630"/>
      <c r="BJ19" s="630"/>
      <c r="BK19" s="630"/>
      <c r="BL19" s="630"/>
      <c r="BM19" s="630"/>
      <c r="BN19" s="631"/>
      <c r="BO19" s="656">
        <v>5</v>
      </c>
      <c r="BP19" s="656"/>
      <c r="BQ19" s="656"/>
      <c r="BR19" s="656"/>
      <c r="BS19" s="657" t="s">
        <v>128</v>
      </c>
      <c r="BT19" s="657"/>
      <c r="BU19" s="657"/>
      <c r="BV19" s="657"/>
      <c r="BW19" s="657"/>
      <c r="BX19" s="657"/>
      <c r="BY19" s="657"/>
      <c r="BZ19" s="657"/>
      <c r="CA19" s="657"/>
      <c r="CB19" s="715"/>
      <c r="CD19" s="663" t="s">
        <v>275</v>
      </c>
      <c r="CE19" s="664"/>
      <c r="CF19" s="664"/>
      <c r="CG19" s="664"/>
      <c r="CH19" s="664"/>
      <c r="CI19" s="664"/>
      <c r="CJ19" s="664"/>
      <c r="CK19" s="664"/>
      <c r="CL19" s="664"/>
      <c r="CM19" s="664"/>
      <c r="CN19" s="664"/>
      <c r="CO19" s="664"/>
      <c r="CP19" s="664"/>
      <c r="CQ19" s="665"/>
      <c r="CR19" s="629" t="s">
        <v>128</v>
      </c>
      <c r="CS19" s="630"/>
      <c r="CT19" s="630"/>
      <c r="CU19" s="630"/>
      <c r="CV19" s="630"/>
      <c r="CW19" s="630"/>
      <c r="CX19" s="630"/>
      <c r="CY19" s="631"/>
      <c r="CZ19" s="656" t="s">
        <v>128</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3"/>
    </row>
    <row r="20" spans="2:133" ht="11.25" customHeight="1" x14ac:dyDescent="0.15">
      <c r="B20" s="626" t="s">
        <v>276</v>
      </c>
      <c r="C20" s="627"/>
      <c r="D20" s="627"/>
      <c r="E20" s="627"/>
      <c r="F20" s="627"/>
      <c r="G20" s="627"/>
      <c r="H20" s="627"/>
      <c r="I20" s="627"/>
      <c r="J20" s="627"/>
      <c r="K20" s="627"/>
      <c r="L20" s="627"/>
      <c r="M20" s="627"/>
      <c r="N20" s="627"/>
      <c r="O20" s="627"/>
      <c r="P20" s="627"/>
      <c r="Q20" s="628"/>
      <c r="R20" s="629">
        <v>2937</v>
      </c>
      <c r="S20" s="630"/>
      <c r="T20" s="630"/>
      <c r="U20" s="630"/>
      <c r="V20" s="630"/>
      <c r="W20" s="630"/>
      <c r="X20" s="630"/>
      <c r="Y20" s="631"/>
      <c r="Z20" s="656">
        <v>0</v>
      </c>
      <c r="AA20" s="656"/>
      <c r="AB20" s="656"/>
      <c r="AC20" s="656"/>
      <c r="AD20" s="657">
        <v>2937</v>
      </c>
      <c r="AE20" s="657"/>
      <c r="AF20" s="657"/>
      <c r="AG20" s="657"/>
      <c r="AH20" s="657"/>
      <c r="AI20" s="657"/>
      <c r="AJ20" s="657"/>
      <c r="AK20" s="657"/>
      <c r="AL20" s="632">
        <v>0</v>
      </c>
      <c r="AM20" s="633"/>
      <c r="AN20" s="633"/>
      <c r="AO20" s="658"/>
      <c r="AP20" s="626" t="s">
        <v>277</v>
      </c>
      <c r="AQ20" s="627"/>
      <c r="AR20" s="627"/>
      <c r="AS20" s="627"/>
      <c r="AT20" s="627"/>
      <c r="AU20" s="627"/>
      <c r="AV20" s="627"/>
      <c r="AW20" s="627"/>
      <c r="AX20" s="627"/>
      <c r="AY20" s="627"/>
      <c r="AZ20" s="627"/>
      <c r="BA20" s="627"/>
      <c r="BB20" s="627"/>
      <c r="BC20" s="627"/>
      <c r="BD20" s="627"/>
      <c r="BE20" s="627"/>
      <c r="BF20" s="628"/>
      <c r="BG20" s="629">
        <v>100239</v>
      </c>
      <c r="BH20" s="630"/>
      <c r="BI20" s="630"/>
      <c r="BJ20" s="630"/>
      <c r="BK20" s="630"/>
      <c r="BL20" s="630"/>
      <c r="BM20" s="630"/>
      <c r="BN20" s="631"/>
      <c r="BO20" s="656">
        <v>5</v>
      </c>
      <c r="BP20" s="656"/>
      <c r="BQ20" s="656"/>
      <c r="BR20" s="656"/>
      <c r="BS20" s="657" t="s">
        <v>128</v>
      </c>
      <c r="BT20" s="657"/>
      <c r="BU20" s="657"/>
      <c r="BV20" s="657"/>
      <c r="BW20" s="657"/>
      <c r="BX20" s="657"/>
      <c r="BY20" s="657"/>
      <c r="BZ20" s="657"/>
      <c r="CA20" s="657"/>
      <c r="CB20" s="715"/>
      <c r="CD20" s="663" t="s">
        <v>278</v>
      </c>
      <c r="CE20" s="664"/>
      <c r="CF20" s="664"/>
      <c r="CG20" s="664"/>
      <c r="CH20" s="664"/>
      <c r="CI20" s="664"/>
      <c r="CJ20" s="664"/>
      <c r="CK20" s="664"/>
      <c r="CL20" s="664"/>
      <c r="CM20" s="664"/>
      <c r="CN20" s="664"/>
      <c r="CO20" s="664"/>
      <c r="CP20" s="664"/>
      <c r="CQ20" s="665"/>
      <c r="CR20" s="629">
        <v>11811617</v>
      </c>
      <c r="CS20" s="630"/>
      <c r="CT20" s="630"/>
      <c r="CU20" s="630"/>
      <c r="CV20" s="630"/>
      <c r="CW20" s="630"/>
      <c r="CX20" s="630"/>
      <c r="CY20" s="631"/>
      <c r="CZ20" s="656">
        <v>100</v>
      </c>
      <c r="DA20" s="656"/>
      <c r="DB20" s="656"/>
      <c r="DC20" s="656"/>
      <c r="DD20" s="635">
        <v>1666140</v>
      </c>
      <c r="DE20" s="630"/>
      <c r="DF20" s="630"/>
      <c r="DG20" s="630"/>
      <c r="DH20" s="630"/>
      <c r="DI20" s="630"/>
      <c r="DJ20" s="630"/>
      <c r="DK20" s="630"/>
      <c r="DL20" s="630"/>
      <c r="DM20" s="630"/>
      <c r="DN20" s="630"/>
      <c r="DO20" s="630"/>
      <c r="DP20" s="631"/>
      <c r="DQ20" s="635">
        <v>8303390</v>
      </c>
      <c r="DR20" s="630"/>
      <c r="DS20" s="630"/>
      <c r="DT20" s="630"/>
      <c r="DU20" s="630"/>
      <c r="DV20" s="630"/>
      <c r="DW20" s="630"/>
      <c r="DX20" s="630"/>
      <c r="DY20" s="630"/>
      <c r="DZ20" s="630"/>
      <c r="EA20" s="630"/>
      <c r="EB20" s="630"/>
      <c r="EC20" s="673"/>
    </row>
    <row r="21" spans="2:133" ht="11.25" customHeight="1" x14ac:dyDescent="0.15">
      <c r="B21" s="626" t="s">
        <v>279</v>
      </c>
      <c r="C21" s="627"/>
      <c r="D21" s="627"/>
      <c r="E21" s="627"/>
      <c r="F21" s="627"/>
      <c r="G21" s="627"/>
      <c r="H21" s="627"/>
      <c r="I21" s="627"/>
      <c r="J21" s="627"/>
      <c r="K21" s="627"/>
      <c r="L21" s="627"/>
      <c r="M21" s="627"/>
      <c r="N21" s="627"/>
      <c r="O21" s="627"/>
      <c r="P21" s="627"/>
      <c r="Q21" s="628"/>
      <c r="R21" s="629">
        <v>1176</v>
      </c>
      <c r="S21" s="630"/>
      <c r="T21" s="630"/>
      <c r="U21" s="630"/>
      <c r="V21" s="630"/>
      <c r="W21" s="630"/>
      <c r="X21" s="630"/>
      <c r="Y21" s="631"/>
      <c r="Z21" s="656">
        <v>0</v>
      </c>
      <c r="AA21" s="656"/>
      <c r="AB21" s="656"/>
      <c r="AC21" s="656"/>
      <c r="AD21" s="657">
        <v>1176</v>
      </c>
      <c r="AE21" s="657"/>
      <c r="AF21" s="657"/>
      <c r="AG21" s="657"/>
      <c r="AH21" s="657"/>
      <c r="AI21" s="657"/>
      <c r="AJ21" s="657"/>
      <c r="AK21" s="657"/>
      <c r="AL21" s="632">
        <v>0</v>
      </c>
      <c r="AM21" s="633"/>
      <c r="AN21" s="633"/>
      <c r="AO21" s="658"/>
      <c r="AP21" s="722" t="s">
        <v>280</v>
      </c>
      <c r="AQ21" s="729"/>
      <c r="AR21" s="729"/>
      <c r="AS21" s="729"/>
      <c r="AT21" s="729"/>
      <c r="AU21" s="729"/>
      <c r="AV21" s="729"/>
      <c r="AW21" s="729"/>
      <c r="AX21" s="729"/>
      <c r="AY21" s="729"/>
      <c r="AZ21" s="729"/>
      <c r="BA21" s="729"/>
      <c r="BB21" s="729"/>
      <c r="BC21" s="729"/>
      <c r="BD21" s="729"/>
      <c r="BE21" s="729"/>
      <c r="BF21" s="724"/>
      <c r="BG21" s="629">
        <v>2755</v>
      </c>
      <c r="BH21" s="630"/>
      <c r="BI21" s="630"/>
      <c r="BJ21" s="630"/>
      <c r="BK21" s="630"/>
      <c r="BL21" s="630"/>
      <c r="BM21" s="630"/>
      <c r="BN21" s="631"/>
      <c r="BO21" s="656">
        <v>0.1</v>
      </c>
      <c r="BP21" s="656"/>
      <c r="BQ21" s="656"/>
      <c r="BR21" s="656"/>
      <c r="BS21" s="657" t="s">
        <v>128</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281</v>
      </c>
      <c r="C22" s="693"/>
      <c r="D22" s="693"/>
      <c r="E22" s="693"/>
      <c r="F22" s="693"/>
      <c r="G22" s="693"/>
      <c r="H22" s="693"/>
      <c r="I22" s="693"/>
      <c r="J22" s="693"/>
      <c r="K22" s="693"/>
      <c r="L22" s="693"/>
      <c r="M22" s="693"/>
      <c r="N22" s="693"/>
      <c r="O22" s="693"/>
      <c r="P22" s="693"/>
      <c r="Q22" s="694"/>
      <c r="R22" s="629">
        <v>22732</v>
      </c>
      <c r="S22" s="630"/>
      <c r="T22" s="630"/>
      <c r="U22" s="630"/>
      <c r="V22" s="630"/>
      <c r="W22" s="630"/>
      <c r="X22" s="630"/>
      <c r="Y22" s="631"/>
      <c r="Z22" s="656">
        <v>0.2</v>
      </c>
      <c r="AA22" s="656"/>
      <c r="AB22" s="656"/>
      <c r="AC22" s="656"/>
      <c r="AD22" s="657">
        <v>21409</v>
      </c>
      <c r="AE22" s="657"/>
      <c r="AF22" s="657"/>
      <c r="AG22" s="657"/>
      <c r="AH22" s="657"/>
      <c r="AI22" s="657"/>
      <c r="AJ22" s="657"/>
      <c r="AK22" s="657"/>
      <c r="AL22" s="632">
        <v>0.30000001192092896</v>
      </c>
      <c r="AM22" s="633"/>
      <c r="AN22" s="633"/>
      <c r="AO22" s="658"/>
      <c r="AP22" s="722" t="s">
        <v>282</v>
      </c>
      <c r="AQ22" s="729"/>
      <c r="AR22" s="729"/>
      <c r="AS22" s="729"/>
      <c r="AT22" s="729"/>
      <c r="AU22" s="729"/>
      <c r="AV22" s="729"/>
      <c r="AW22" s="729"/>
      <c r="AX22" s="729"/>
      <c r="AY22" s="729"/>
      <c r="AZ22" s="729"/>
      <c r="BA22" s="729"/>
      <c r="BB22" s="729"/>
      <c r="BC22" s="729"/>
      <c r="BD22" s="729"/>
      <c r="BE22" s="729"/>
      <c r="BF22" s="724"/>
      <c r="BG22" s="629" t="s">
        <v>128</v>
      </c>
      <c r="BH22" s="630"/>
      <c r="BI22" s="630"/>
      <c r="BJ22" s="630"/>
      <c r="BK22" s="630"/>
      <c r="BL22" s="630"/>
      <c r="BM22" s="630"/>
      <c r="BN22" s="631"/>
      <c r="BO22" s="656" t="s">
        <v>128</v>
      </c>
      <c r="BP22" s="656"/>
      <c r="BQ22" s="656"/>
      <c r="BR22" s="656"/>
      <c r="BS22" s="657" t="s">
        <v>128</v>
      </c>
      <c r="BT22" s="657"/>
      <c r="BU22" s="657"/>
      <c r="BV22" s="657"/>
      <c r="BW22" s="657"/>
      <c r="BX22" s="657"/>
      <c r="BY22" s="657"/>
      <c r="BZ22" s="657"/>
      <c r="CA22" s="657"/>
      <c r="CB22" s="715"/>
      <c r="CD22" s="731" t="s">
        <v>283</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284</v>
      </c>
      <c r="C23" s="627"/>
      <c r="D23" s="627"/>
      <c r="E23" s="627"/>
      <c r="F23" s="627"/>
      <c r="G23" s="627"/>
      <c r="H23" s="627"/>
      <c r="I23" s="627"/>
      <c r="J23" s="627"/>
      <c r="K23" s="627"/>
      <c r="L23" s="627"/>
      <c r="M23" s="627"/>
      <c r="N23" s="627"/>
      <c r="O23" s="627"/>
      <c r="P23" s="627"/>
      <c r="Q23" s="628"/>
      <c r="R23" s="629">
        <v>4336862</v>
      </c>
      <c r="S23" s="630"/>
      <c r="T23" s="630"/>
      <c r="U23" s="630"/>
      <c r="V23" s="630"/>
      <c r="W23" s="630"/>
      <c r="X23" s="630"/>
      <c r="Y23" s="631"/>
      <c r="Z23" s="656">
        <v>35.5</v>
      </c>
      <c r="AA23" s="656"/>
      <c r="AB23" s="656"/>
      <c r="AC23" s="656"/>
      <c r="AD23" s="657">
        <v>3882349</v>
      </c>
      <c r="AE23" s="657"/>
      <c r="AF23" s="657"/>
      <c r="AG23" s="657"/>
      <c r="AH23" s="657"/>
      <c r="AI23" s="657"/>
      <c r="AJ23" s="657"/>
      <c r="AK23" s="657"/>
      <c r="AL23" s="632">
        <v>60.6</v>
      </c>
      <c r="AM23" s="633"/>
      <c r="AN23" s="633"/>
      <c r="AO23" s="658"/>
      <c r="AP23" s="722" t="s">
        <v>285</v>
      </c>
      <c r="AQ23" s="729"/>
      <c r="AR23" s="729"/>
      <c r="AS23" s="729"/>
      <c r="AT23" s="729"/>
      <c r="AU23" s="729"/>
      <c r="AV23" s="729"/>
      <c r="AW23" s="729"/>
      <c r="AX23" s="729"/>
      <c r="AY23" s="729"/>
      <c r="AZ23" s="729"/>
      <c r="BA23" s="729"/>
      <c r="BB23" s="729"/>
      <c r="BC23" s="729"/>
      <c r="BD23" s="729"/>
      <c r="BE23" s="729"/>
      <c r="BF23" s="724"/>
      <c r="BG23" s="629">
        <v>97484</v>
      </c>
      <c r="BH23" s="630"/>
      <c r="BI23" s="630"/>
      <c r="BJ23" s="630"/>
      <c r="BK23" s="630"/>
      <c r="BL23" s="630"/>
      <c r="BM23" s="630"/>
      <c r="BN23" s="631"/>
      <c r="BO23" s="656">
        <v>4.9000000000000004</v>
      </c>
      <c r="BP23" s="656"/>
      <c r="BQ23" s="656"/>
      <c r="BR23" s="656"/>
      <c r="BS23" s="657" t="s">
        <v>128</v>
      </c>
      <c r="BT23" s="657"/>
      <c r="BU23" s="657"/>
      <c r="BV23" s="657"/>
      <c r="BW23" s="657"/>
      <c r="BX23" s="657"/>
      <c r="BY23" s="657"/>
      <c r="BZ23" s="657"/>
      <c r="CA23" s="657"/>
      <c r="CB23" s="715"/>
      <c r="CD23" s="731" t="s">
        <v>225</v>
      </c>
      <c r="CE23" s="732"/>
      <c r="CF23" s="732"/>
      <c r="CG23" s="732"/>
      <c r="CH23" s="732"/>
      <c r="CI23" s="732"/>
      <c r="CJ23" s="732"/>
      <c r="CK23" s="732"/>
      <c r="CL23" s="732"/>
      <c r="CM23" s="732"/>
      <c r="CN23" s="732"/>
      <c r="CO23" s="732"/>
      <c r="CP23" s="732"/>
      <c r="CQ23" s="733"/>
      <c r="CR23" s="731" t="s">
        <v>286</v>
      </c>
      <c r="CS23" s="732"/>
      <c r="CT23" s="732"/>
      <c r="CU23" s="732"/>
      <c r="CV23" s="732"/>
      <c r="CW23" s="732"/>
      <c r="CX23" s="732"/>
      <c r="CY23" s="733"/>
      <c r="CZ23" s="731" t="s">
        <v>287</v>
      </c>
      <c r="DA23" s="732"/>
      <c r="DB23" s="732"/>
      <c r="DC23" s="733"/>
      <c r="DD23" s="731" t="s">
        <v>288</v>
      </c>
      <c r="DE23" s="732"/>
      <c r="DF23" s="732"/>
      <c r="DG23" s="732"/>
      <c r="DH23" s="732"/>
      <c r="DI23" s="732"/>
      <c r="DJ23" s="732"/>
      <c r="DK23" s="733"/>
      <c r="DL23" s="740" t="s">
        <v>289</v>
      </c>
      <c r="DM23" s="741"/>
      <c r="DN23" s="741"/>
      <c r="DO23" s="741"/>
      <c r="DP23" s="741"/>
      <c r="DQ23" s="741"/>
      <c r="DR23" s="741"/>
      <c r="DS23" s="741"/>
      <c r="DT23" s="741"/>
      <c r="DU23" s="741"/>
      <c r="DV23" s="742"/>
      <c r="DW23" s="731" t="s">
        <v>290</v>
      </c>
      <c r="DX23" s="732"/>
      <c r="DY23" s="732"/>
      <c r="DZ23" s="732"/>
      <c r="EA23" s="732"/>
      <c r="EB23" s="732"/>
      <c r="EC23" s="733"/>
    </row>
    <row r="24" spans="2:133" ht="11.25" customHeight="1" x14ac:dyDescent="0.15">
      <c r="B24" s="626" t="s">
        <v>291</v>
      </c>
      <c r="C24" s="627"/>
      <c r="D24" s="627"/>
      <c r="E24" s="627"/>
      <c r="F24" s="627"/>
      <c r="G24" s="627"/>
      <c r="H24" s="627"/>
      <c r="I24" s="627"/>
      <c r="J24" s="627"/>
      <c r="K24" s="627"/>
      <c r="L24" s="627"/>
      <c r="M24" s="627"/>
      <c r="N24" s="627"/>
      <c r="O24" s="627"/>
      <c r="P24" s="627"/>
      <c r="Q24" s="628"/>
      <c r="R24" s="629">
        <v>3882349</v>
      </c>
      <c r="S24" s="630"/>
      <c r="T24" s="630"/>
      <c r="U24" s="630"/>
      <c r="V24" s="630"/>
      <c r="W24" s="630"/>
      <c r="X24" s="630"/>
      <c r="Y24" s="631"/>
      <c r="Z24" s="656">
        <v>31.8</v>
      </c>
      <c r="AA24" s="656"/>
      <c r="AB24" s="656"/>
      <c r="AC24" s="656"/>
      <c r="AD24" s="657">
        <v>3882349</v>
      </c>
      <c r="AE24" s="657"/>
      <c r="AF24" s="657"/>
      <c r="AG24" s="657"/>
      <c r="AH24" s="657"/>
      <c r="AI24" s="657"/>
      <c r="AJ24" s="657"/>
      <c r="AK24" s="657"/>
      <c r="AL24" s="632">
        <v>60.6</v>
      </c>
      <c r="AM24" s="633"/>
      <c r="AN24" s="633"/>
      <c r="AO24" s="658"/>
      <c r="AP24" s="722" t="s">
        <v>292</v>
      </c>
      <c r="AQ24" s="729"/>
      <c r="AR24" s="729"/>
      <c r="AS24" s="729"/>
      <c r="AT24" s="729"/>
      <c r="AU24" s="729"/>
      <c r="AV24" s="729"/>
      <c r="AW24" s="729"/>
      <c r="AX24" s="729"/>
      <c r="AY24" s="729"/>
      <c r="AZ24" s="729"/>
      <c r="BA24" s="729"/>
      <c r="BB24" s="729"/>
      <c r="BC24" s="729"/>
      <c r="BD24" s="729"/>
      <c r="BE24" s="729"/>
      <c r="BF24" s="724"/>
      <c r="BG24" s="629" t="s">
        <v>128</v>
      </c>
      <c r="BH24" s="630"/>
      <c r="BI24" s="630"/>
      <c r="BJ24" s="630"/>
      <c r="BK24" s="630"/>
      <c r="BL24" s="630"/>
      <c r="BM24" s="630"/>
      <c r="BN24" s="631"/>
      <c r="BO24" s="656" t="s">
        <v>128</v>
      </c>
      <c r="BP24" s="656"/>
      <c r="BQ24" s="656"/>
      <c r="BR24" s="656"/>
      <c r="BS24" s="657" t="s">
        <v>128</v>
      </c>
      <c r="BT24" s="657"/>
      <c r="BU24" s="657"/>
      <c r="BV24" s="657"/>
      <c r="BW24" s="657"/>
      <c r="BX24" s="657"/>
      <c r="BY24" s="657"/>
      <c r="BZ24" s="657"/>
      <c r="CA24" s="657"/>
      <c r="CB24" s="715"/>
      <c r="CD24" s="685" t="s">
        <v>293</v>
      </c>
      <c r="CE24" s="686"/>
      <c r="CF24" s="686"/>
      <c r="CG24" s="686"/>
      <c r="CH24" s="686"/>
      <c r="CI24" s="686"/>
      <c r="CJ24" s="686"/>
      <c r="CK24" s="686"/>
      <c r="CL24" s="686"/>
      <c r="CM24" s="686"/>
      <c r="CN24" s="686"/>
      <c r="CO24" s="686"/>
      <c r="CP24" s="686"/>
      <c r="CQ24" s="687"/>
      <c r="CR24" s="682">
        <v>4389493</v>
      </c>
      <c r="CS24" s="683"/>
      <c r="CT24" s="683"/>
      <c r="CU24" s="683"/>
      <c r="CV24" s="683"/>
      <c r="CW24" s="683"/>
      <c r="CX24" s="683"/>
      <c r="CY24" s="726"/>
      <c r="CZ24" s="727">
        <v>37.200000000000003</v>
      </c>
      <c r="DA24" s="702"/>
      <c r="DB24" s="702"/>
      <c r="DC24" s="730"/>
      <c r="DD24" s="725">
        <v>3232128</v>
      </c>
      <c r="DE24" s="683"/>
      <c r="DF24" s="683"/>
      <c r="DG24" s="683"/>
      <c r="DH24" s="683"/>
      <c r="DI24" s="683"/>
      <c r="DJ24" s="683"/>
      <c r="DK24" s="726"/>
      <c r="DL24" s="725">
        <v>3170903</v>
      </c>
      <c r="DM24" s="683"/>
      <c r="DN24" s="683"/>
      <c r="DO24" s="683"/>
      <c r="DP24" s="683"/>
      <c r="DQ24" s="683"/>
      <c r="DR24" s="683"/>
      <c r="DS24" s="683"/>
      <c r="DT24" s="683"/>
      <c r="DU24" s="683"/>
      <c r="DV24" s="726"/>
      <c r="DW24" s="727">
        <v>47.9</v>
      </c>
      <c r="DX24" s="702"/>
      <c r="DY24" s="702"/>
      <c r="DZ24" s="702"/>
      <c r="EA24" s="702"/>
      <c r="EB24" s="702"/>
      <c r="EC24" s="728"/>
    </row>
    <row r="25" spans="2:133" ht="11.25" customHeight="1" x14ac:dyDescent="0.15">
      <c r="B25" s="626" t="s">
        <v>294</v>
      </c>
      <c r="C25" s="627"/>
      <c r="D25" s="627"/>
      <c r="E25" s="627"/>
      <c r="F25" s="627"/>
      <c r="G25" s="627"/>
      <c r="H25" s="627"/>
      <c r="I25" s="627"/>
      <c r="J25" s="627"/>
      <c r="K25" s="627"/>
      <c r="L25" s="627"/>
      <c r="M25" s="627"/>
      <c r="N25" s="627"/>
      <c r="O25" s="627"/>
      <c r="P25" s="627"/>
      <c r="Q25" s="628"/>
      <c r="R25" s="629">
        <v>454513</v>
      </c>
      <c r="S25" s="630"/>
      <c r="T25" s="630"/>
      <c r="U25" s="630"/>
      <c r="V25" s="630"/>
      <c r="W25" s="630"/>
      <c r="X25" s="630"/>
      <c r="Y25" s="631"/>
      <c r="Z25" s="656">
        <v>3.7</v>
      </c>
      <c r="AA25" s="656"/>
      <c r="AB25" s="656"/>
      <c r="AC25" s="656"/>
      <c r="AD25" s="657" t="s">
        <v>128</v>
      </c>
      <c r="AE25" s="657"/>
      <c r="AF25" s="657"/>
      <c r="AG25" s="657"/>
      <c r="AH25" s="657"/>
      <c r="AI25" s="657"/>
      <c r="AJ25" s="657"/>
      <c r="AK25" s="657"/>
      <c r="AL25" s="632" t="s">
        <v>128</v>
      </c>
      <c r="AM25" s="633"/>
      <c r="AN25" s="633"/>
      <c r="AO25" s="658"/>
      <c r="AP25" s="722" t="s">
        <v>295</v>
      </c>
      <c r="AQ25" s="729"/>
      <c r="AR25" s="729"/>
      <c r="AS25" s="729"/>
      <c r="AT25" s="729"/>
      <c r="AU25" s="729"/>
      <c r="AV25" s="729"/>
      <c r="AW25" s="729"/>
      <c r="AX25" s="729"/>
      <c r="AY25" s="729"/>
      <c r="AZ25" s="729"/>
      <c r="BA25" s="729"/>
      <c r="BB25" s="729"/>
      <c r="BC25" s="729"/>
      <c r="BD25" s="729"/>
      <c r="BE25" s="729"/>
      <c r="BF25" s="724"/>
      <c r="BG25" s="629" t="s">
        <v>128</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15"/>
      <c r="CD25" s="663" t="s">
        <v>296</v>
      </c>
      <c r="CE25" s="664"/>
      <c r="CF25" s="664"/>
      <c r="CG25" s="664"/>
      <c r="CH25" s="664"/>
      <c r="CI25" s="664"/>
      <c r="CJ25" s="664"/>
      <c r="CK25" s="664"/>
      <c r="CL25" s="664"/>
      <c r="CM25" s="664"/>
      <c r="CN25" s="664"/>
      <c r="CO25" s="664"/>
      <c r="CP25" s="664"/>
      <c r="CQ25" s="665"/>
      <c r="CR25" s="629">
        <v>1565565</v>
      </c>
      <c r="CS25" s="640"/>
      <c r="CT25" s="640"/>
      <c r="CU25" s="640"/>
      <c r="CV25" s="640"/>
      <c r="CW25" s="640"/>
      <c r="CX25" s="640"/>
      <c r="CY25" s="641"/>
      <c r="CZ25" s="632">
        <v>13.3</v>
      </c>
      <c r="DA25" s="642"/>
      <c r="DB25" s="642"/>
      <c r="DC25" s="643"/>
      <c r="DD25" s="635">
        <v>1460440</v>
      </c>
      <c r="DE25" s="640"/>
      <c r="DF25" s="640"/>
      <c r="DG25" s="640"/>
      <c r="DH25" s="640"/>
      <c r="DI25" s="640"/>
      <c r="DJ25" s="640"/>
      <c r="DK25" s="641"/>
      <c r="DL25" s="635">
        <v>1435163</v>
      </c>
      <c r="DM25" s="640"/>
      <c r="DN25" s="640"/>
      <c r="DO25" s="640"/>
      <c r="DP25" s="640"/>
      <c r="DQ25" s="640"/>
      <c r="DR25" s="640"/>
      <c r="DS25" s="640"/>
      <c r="DT25" s="640"/>
      <c r="DU25" s="640"/>
      <c r="DV25" s="641"/>
      <c r="DW25" s="632">
        <v>21.7</v>
      </c>
      <c r="DX25" s="642"/>
      <c r="DY25" s="642"/>
      <c r="DZ25" s="642"/>
      <c r="EA25" s="642"/>
      <c r="EB25" s="642"/>
      <c r="EC25" s="674"/>
    </row>
    <row r="26" spans="2:133" ht="11.25" customHeight="1" x14ac:dyDescent="0.15">
      <c r="B26" s="626" t="s">
        <v>297</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56" t="s">
        <v>128</v>
      </c>
      <c r="AA26" s="656"/>
      <c r="AB26" s="656"/>
      <c r="AC26" s="656"/>
      <c r="AD26" s="657" t="s">
        <v>128</v>
      </c>
      <c r="AE26" s="657"/>
      <c r="AF26" s="657"/>
      <c r="AG26" s="657"/>
      <c r="AH26" s="657"/>
      <c r="AI26" s="657"/>
      <c r="AJ26" s="657"/>
      <c r="AK26" s="657"/>
      <c r="AL26" s="632" t="s">
        <v>128</v>
      </c>
      <c r="AM26" s="633"/>
      <c r="AN26" s="633"/>
      <c r="AO26" s="658"/>
      <c r="AP26" s="722" t="s">
        <v>298</v>
      </c>
      <c r="AQ26" s="723"/>
      <c r="AR26" s="723"/>
      <c r="AS26" s="723"/>
      <c r="AT26" s="723"/>
      <c r="AU26" s="723"/>
      <c r="AV26" s="723"/>
      <c r="AW26" s="723"/>
      <c r="AX26" s="723"/>
      <c r="AY26" s="723"/>
      <c r="AZ26" s="723"/>
      <c r="BA26" s="723"/>
      <c r="BB26" s="723"/>
      <c r="BC26" s="723"/>
      <c r="BD26" s="723"/>
      <c r="BE26" s="723"/>
      <c r="BF26" s="724"/>
      <c r="BG26" s="629" t="s">
        <v>128</v>
      </c>
      <c r="BH26" s="630"/>
      <c r="BI26" s="630"/>
      <c r="BJ26" s="630"/>
      <c r="BK26" s="630"/>
      <c r="BL26" s="630"/>
      <c r="BM26" s="630"/>
      <c r="BN26" s="631"/>
      <c r="BO26" s="656" t="s">
        <v>128</v>
      </c>
      <c r="BP26" s="656"/>
      <c r="BQ26" s="656"/>
      <c r="BR26" s="656"/>
      <c r="BS26" s="657" t="s">
        <v>128</v>
      </c>
      <c r="BT26" s="657"/>
      <c r="BU26" s="657"/>
      <c r="BV26" s="657"/>
      <c r="BW26" s="657"/>
      <c r="BX26" s="657"/>
      <c r="BY26" s="657"/>
      <c r="BZ26" s="657"/>
      <c r="CA26" s="657"/>
      <c r="CB26" s="715"/>
      <c r="CD26" s="663" t="s">
        <v>299</v>
      </c>
      <c r="CE26" s="664"/>
      <c r="CF26" s="664"/>
      <c r="CG26" s="664"/>
      <c r="CH26" s="664"/>
      <c r="CI26" s="664"/>
      <c r="CJ26" s="664"/>
      <c r="CK26" s="664"/>
      <c r="CL26" s="664"/>
      <c r="CM26" s="664"/>
      <c r="CN26" s="664"/>
      <c r="CO26" s="664"/>
      <c r="CP26" s="664"/>
      <c r="CQ26" s="665"/>
      <c r="CR26" s="629">
        <v>968629</v>
      </c>
      <c r="CS26" s="630"/>
      <c r="CT26" s="630"/>
      <c r="CU26" s="630"/>
      <c r="CV26" s="630"/>
      <c r="CW26" s="630"/>
      <c r="CX26" s="630"/>
      <c r="CY26" s="631"/>
      <c r="CZ26" s="632">
        <v>8.1999999999999993</v>
      </c>
      <c r="DA26" s="642"/>
      <c r="DB26" s="642"/>
      <c r="DC26" s="643"/>
      <c r="DD26" s="635">
        <v>879351</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42"/>
      <c r="DY26" s="642"/>
      <c r="DZ26" s="642"/>
      <c r="EA26" s="642"/>
      <c r="EB26" s="642"/>
      <c r="EC26" s="674"/>
    </row>
    <row r="27" spans="2:133" ht="11.25" customHeight="1" x14ac:dyDescent="0.15">
      <c r="B27" s="626" t="s">
        <v>300</v>
      </c>
      <c r="C27" s="627"/>
      <c r="D27" s="627"/>
      <c r="E27" s="627"/>
      <c r="F27" s="627"/>
      <c r="G27" s="627"/>
      <c r="H27" s="627"/>
      <c r="I27" s="627"/>
      <c r="J27" s="627"/>
      <c r="K27" s="627"/>
      <c r="L27" s="627"/>
      <c r="M27" s="627"/>
      <c r="N27" s="627"/>
      <c r="O27" s="627"/>
      <c r="P27" s="627"/>
      <c r="Q27" s="628"/>
      <c r="R27" s="629">
        <v>6948538</v>
      </c>
      <c r="S27" s="630"/>
      <c r="T27" s="630"/>
      <c r="U27" s="630"/>
      <c r="V27" s="630"/>
      <c r="W27" s="630"/>
      <c r="X27" s="630"/>
      <c r="Y27" s="631"/>
      <c r="Z27" s="656">
        <v>56.9</v>
      </c>
      <c r="AA27" s="656"/>
      <c r="AB27" s="656"/>
      <c r="AC27" s="656"/>
      <c r="AD27" s="657">
        <v>6395218</v>
      </c>
      <c r="AE27" s="657"/>
      <c r="AF27" s="657"/>
      <c r="AG27" s="657"/>
      <c r="AH27" s="657"/>
      <c r="AI27" s="657"/>
      <c r="AJ27" s="657"/>
      <c r="AK27" s="657"/>
      <c r="AL27" s="632">
        <v>99.800003051757813</v>
      </c>
      <c r="AM27" s="633"/>
      <c r="AN27" s="633"/>
      <c r="AO27" s="658"/>
      <c r="AP27" s="626" t="s">
        <v>301</v>
      </c>
      <c r="AQ27" s="627"/>
      <c r="AR27" s="627"/>
      <c r="AS27" s="627"/>
      <c r="AT27" s="627"/>
      <c r="AU27" s="627"/>
      <c r="AV27" s="627"/>
      <c r="AW27" s="627"/>
      <c r="AX27" s="627"/>
      <c r="AY27" s="627"/>
      <c r="AZ27" s="627"/>
      <c r="BA27" s="627"/>
      <c r="BB27" s="627"/>
      <c r="BC27" s="627"/>
      <c r="BD27" s="627"/>
      <c r="BE27" s="627"/>
      <c r="BF27" s="628"/>
      <c r="BG27" s="629">
        <v>2002741</v>
      </c>
      <c r="BH27" s="630"/>
      <c r="BI27" s="630"/>
      <c r="BJ27" s="630"/>
      <c r="BK27" s="630"/>
      <c r="BL27" s="630"/>
      <c r="BM27" s="630"/>
      <c r="BN27" s="631"/>
      <c r="BO27" s="656">
        <v>100</v>
      </c>
      <c r="BP27" s="656"/>
      <c r="BQ27" s="656"/>
      <c r="BR27" s="656"/>
      <c r="BS27" s="657" t="s">
        <v>128</v>
      </c>
      <c r="BT27" s="657"/>
      <c r="BU27" s="657"/>
      <c r="BV27" s="657"/>
      <c r="BW27" s="657"/>
      <c r="BX27" s="657"/>
      <c r="BY27" s="657"/>
      <c r="BZ27" s="657"/>
      <c r="CA27" s="657"/>
      <c r="CB27" s="715"/>
      <c r="CD27" s="663" t="s">
        <v>302</v>
      </c>
      <c r="CE27" s="664"/>
      <c r="CF27" s="664"/>
      <c r="CG27" s="664"/>
      <c r="CH27" s="664"/>
      <c r="CI27" s="664"/>
      <c r="CJ27" s="664"/>
      <c r="CK27" s="664"/>
      <c r="CL27" s="664"/>
      <c r="CM27" s="664"/>
      <c r="CN27" s="664"/>
      <c r="CO27" s="664"/>
      <c r="CP27" s="664"/>
      <c r="CQ27" s="665"/>
      <c r="CR27" s="629">
        <v>1315326</v>
      </c>
      <c r="CS27" s="640"/>
      <c r="CT27" s="640"/>
      <c r="CU27" s="640"/>
      <c r="CV27" s="640"/>
      <c r="CW27" s="640"/>
      <c r="CX27" s="640"/>
      <c r="CY27" s="641"/>
      <c r="CZ27" s="632">
        <v>11.1</v>
      </c>
      <c r="DA27" s="642"/>
      <c r="DB27" s="642"/>
      <c r="DC27" s="643"/>
      <c r="DD27" s="635">
        <v>283345</v>
      </c>
      <c r="DE27" s="640"/>
      <c r="DF27" s="640"/>
      <c r="DG27" s="640"/>
      <c r="DH27" s="640"/>
      <c r="DI27" s="640"/>
      <c r="DJ27" s="640"/>
      <c r="DK27" s="641"/>
      <c r="DL27" s="635">
        <v>247397</v>
      </c>
      <c r="DM27" s="640"/>
      <c r="DN27" s="640"/>
      <c r="DO27" s="640"/>
      <c r="DP27" s="640"/>
      <c r="DQ27" s="640"/>
      <c r="DR27" s="640"/>
      <c r="DS27" s="640"/>
      <c r="DT27" s="640"/>
      <c r="DU27" s="640"/>
      <c r="DV27" s="641"/>
      <c r="DW27" s="632">
        <v>3.7</v>
      </c>
      <c r="DX27" s="642"/>
      <c r="DY27" s="642"/>
      <c r="DZ27" s="642"/>
      <c r="EA27" s="642"/>
      <c r="EB27" s="642"/>
      <c r="EC27" s="674"/>
    </row>
    <row r="28" spans="2:133" ht="11.25" customHeight="1" x14ac:dyDescent="0.15">
      <c r="B28" s="626" t="s">
        <v>303</v>
      </c>
      <c r="C28" s="627"/>
      <c r="D28" s="627"/>
      <c r="E28" s="627"/>
      <c r="F28" s="627"/>
      <c r="G28" s="627"/>
      <c r="H28" s="627"/>
      <c r="I28" s="627"/>
      <c r="J28" s="627"/>
      <c r="K28" s="627"/>
      <c r="L28" s="627"/>
      <c r="M28" s="627"/>
      <c r="N28" s="627"/>
      <c r="O28" s="627"/>
      <c r="P28" s="627"/>
      <c r="Q28" s="628"/>
      <c r="R28" s="629">
        <v>2682</v>
      </c>
      <c r="S28" s="630"/>
      <c r="T28" s="630"/>
      <c r="U28" s="630"/>
      <c r="V28" s="630"/>
      <c r="W28" s="630"/>
      <c r="X28" s="630"/>
      <c r="Y28" s="631"/>
      <c r="Z28" s="656">
        <v>0</v>
      </c>
      <c r="AA28" s="656"/>
      <c r="AB28" s="656"/>
      <c r="AC28" s="656"/>
      <c r="AD28" s="657">
        <v>2682</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3"/>
      <c r="CD28" s="663" t="s">
        <v>304</v>
      </c>
      <c r="CE28" s="664"/>
      <c r="CF28" s="664"/>
      <c r="CG28" s="664"/>
      <c r="CH28" s="664"/>
      <c r="CI28" s="664"/>
      <c r="CJ28" s="664"/>
      <c r="CK28" s="664"/>
      <c r="CL28" s="664"/>
      <c r="CM28" s="664"/>
      <c r="CN28" s="664"/>
      <c r="CO28" s="664"/>
      <c r="CP28" s="664"/>
      <c r="CQ28" s="665"/>
      <c r="CR28" s="629">
        <v>1508602</v>
      </c>
      <c r="CS28" s="630"/>
      <c r="CT28" s="630"/>
      <c r="CU28" s="630"/>
      <c r="CV28" s="630"/>
      <c r="CW28" s="630"/>
      <c r="CX28" s="630"/>
      <c r="CY28" s="631"/>
      <c r="CZ28" s="632">
        <v>12.8</v>
      </c>
      <c r="DA28" s="642"/>
      <c r="DB28" s="642"/>
      <c r="DC28" s="643"/>
      <c r="DD28" s="635">
        <v>1488343</v>
      </c>
      <c r="DE28" s="630"/>
      <c r="DF28" s="630"/>
      <c r="DG28" s="630"/>
      <c r="DH28" s="630"/>
      <c r="DI28" s="630"/>
      <c r="DJ28" s="630"/>
      <c r="DK28" s="631"/>
      <c r="DL28" s="635">
        <v>1488343</v>
      </c>
      <c r="DM28" s="630"/>
      <c r="DN28" s="630"/>
      <c r="DO28" s="630"/>
      <c r="DP28" s="630"/>
      <c r="DQ28" s="630"/>
      <c r="DR28" s="630"/>
      <c r="DS28" s="630"/>
      <c r="DT28" s="630"/>
      <c r="DU28" s="630"/>
      <c r="DV28" s="631"/>
      <c r="DW28" s="632">
        <v>22.5</v>
      </c>
      <c r="DX28" s="642"/>
      <c r="DY28" s="642"/>
      <c r="DZ28" s="642"/>
      <c r="EA28" s="642"/>
      <c r="EB28" s="642"/>
      <c r="EC28" s="674"/>
    </row>
    <row r="29" spans="2:133" ht="11.25" customHeight="1" x14ac:dyDescent="0.15">
      <c r="B29" s="626" t="s">
        <v>305</v>
      </c>
      <c r="C29" s="627"/>
      <c r="D29" s="627"/>
      <c r="E29" s="627"/>
      <c r="F29" s="627"/>
      <c r="G29" s="627"/>
      <c r="H29" s="627"/>
      <c r="I29" s="627"/>
      <c r="J29" s="627"/>
      <c r="K29" s="627"/>
      <c r="L29" s="627"/>
      <c r="M29" s="627"/>
      <c r="N29" s="627"/>
      <c r="O29" s="627"/>
      <c r="P29" s="627"/>
      <c r="Q29" s="628"/>
      <c r="R29" s="629">
        <v>23551</v>
      </c>
      <c r="S29" s="630"/>
      <c r="T29" s="630"/>
      <c r="U29" s="630"/>
      <c r="V29" s="630"/>
      <c r="W29" s="630"/>
      <c r="X29" s="630"/>
      <c r="Y29" s="631"/>
      <c r="Z29" s="656">
        <v>0.2</v>
      </c>
      <c r="AA29" s="656"/>
      <c r="AB29" s="656"/>
      <c r="AC29" s="656"/>
      <c r="AD29" s="657" t="s">
        <v>128</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306</v>
      </c>
      <c r="CE29" s="717"/>
      <c r="CF29" s="663" t="s">
        <v>69</v>
      </c>
      <c r="CG29" s="664"/>
      <c r="CH29" s="664"/>
      <c r="CI29" s="664"/>
      <c r="CJ29" s="664"/>
      <c r="CK29" s="664"/>
      <c r="CL29" s="664"/>
      <c r="CM29" s="664"/>
      <c r="CN29" s="664"/>
      <c r="CO29" s="664"/>
      <c r="CP29" s="664"/>
      <c r="CQ29" s="665"/>
      <c r="CR29" s="629">
        <v>1508602</v>
      </c>
      <c r="CS29" s="640"/>
      <c r="CT29" s="640"/>
      <c r="CU29" s="640"/>
      <c r="CV29" s="640"/>
      <c r="CW29" s="640"/>
      <c r="CX29" s="640"/>
      <c r="CY29" s="641"/>
      <c r="CZ29" s="632">
        <v>12.8</v>
      </c>
      <c r="DA29" s="642"/>
      <c r="DB29" s="642"/>
      <c r="DC29" s="643"/>
      <c r="DD29" s="635">
        <v>1488343</v>
      </c>
      <c r="DE29" s="640"/>
      <c r="DF29" s="640"/>
      <c r="DG29" s="640"/>
      <c r="DH29" s="640"/>
      <c r="DI29" s="640"/>
      <c r="DJ29" s="640"/>
      <c r="DK29" s="641"/>
      <c r="DL29" s="635">
        <v>1488343</v>
      </c>
      <c r="DM29" s="640"/>
      <c r="DN29" s="640"/>
      <c r="DO29" s="640"/>
      <c r="DP29" s="640"/>
      <c r="DQ29" s="640"/>
      <c r="DR29" s="640"/>
      <c r="DS29" s="640"/>
      <c r="DT29" s="640"/>
      <c r="DU29" s="640"/>
      <c r="DV29" s="641"/>
      <c r="DW29" s="632">
        <v>22.5</v>
      </c>
      <c r="DX29" s="642"/>
      <c r="DY29" s="642"/>
      <c r="DZ29" s="642"/>
      <c r="EA29" s="642"/>
      <c r="EB29" s="642"/>
      <c r="EC29" s="674"/>
    </row>
    <row r="30" spans="2:133" ht="11.25" customHeight="1" x14ac:dyDescent="0.15">
      <c r="B30" s="626" t="s">
        <v>307</v>
      </c>
      <c r="C30" s="627"/>
      <c r="D30" s="627"/>
      <c r="E30" s="627"/>
      <c r="F30" s="627"/>
      <c r="G30" s="627"/>
      <c r="H30" s="627"/>
      <c r="I30" s="627"/>
      <c r="J30" s="627"/>
      <c r="K30" s="627"/>
      <c r="L30" s="627"/>
      <c r="M30" s="627"/>
      <c r="N30" s="627"/>
      <c r="O30" s="627"/>
      <c r="P30" s="627"/>
      <c r="Q30" s="628"/>
      <c r="R30" s="629">
        <v>117821</v>
      </c>
      <c r="S30" s="630"/>
      <c r="T30" s="630"/>
      <c r="U30" s="630"/>
      <c r="V30" s="630"/>
      <c r="W30" s="630"/>
      <c r="X30" s="630"/>
      <c r="Y30" s="631"/>
      <c r="Z30" s="656">
        <v>1</v>
      </c>
      <c r="AA30" s="656"/>
      <c r="AB30" s="656"/>
      <c r="AC30" s="656"/>
      <c r="AD30" s="657">
        <v>10925</v>
      </c>
      <c r="AE30" s="657"/>
      <c r="AF30" s="657"/>
      <c r="AG30" s="657"/>
      <c r="AH30" s="657"/>
      <c r="AI30" s="657"/>
      <c r="AJ30" s="657"/>
      <c r="AK30" s="657"/>
      <c r="AL30" s="632">
        <v>0.2</v>
      </c>
      <c r="AM30" s="633"/>
      <c r="AN30" s="633"/>
      <c r="AO30" s="658"/>
      <c r="AP30" s="688" t="s">
        <v>225</v>
      </c>
      <c r="AQ30" s="689"/>
      <c r="AR30" s="689"/>
      <c r="AS30" s="689"/>
      <c r="AT30" s="689"/>
      <c r="AU30" s="689"/>
      <c r="AV30" s="689"/>
      <c r="AW30" s="689"/>
      <c r="AX30" s="689"/>
      <c r="AY30" s="689"/>
      <c r="AZ30" s="689"/>
      <c r="BA30" s="689"/>
      <c r="BB30" s="689"/>
      <c r="BC30" s="689"/>
      <c r="BD30" s="689"/>
      <c r="BE30" s="689"/>
      <c r="BF30" s="690"/>
      <c r="BG30" s="688" t="s">
        <v>308</v>
      </c>
      <c r="BH30" s="713"/>
      <c r="BI30" s="713"/>
      <c r="BJ30" s="713"/>
      <c r="BK30" s="713"/>
      <c r="BL30" s="713"/>
      <c r="BM30" s="713"/>
      <c r="BN30" s="713"/>
      <c r="BO30" s="713"/>
      <c r="BP30" s="713"/>
      <c r="BQ30" s="714"/>
      <c r="BR30" s="688" t="s">
        <v>309</v>
      </c>
      <c r="BS30" s="713"/>
      <c r="BT30" s="713"/>
      <c r="BU30" s="713"/>
      <c r="BV30" s="713"/>
      <c r="BW30" s="713"/>
      <c r="BX30" s="713"/>
      <c r="BY30" s="713"/>
      <c r="BZ30" s="713"/>
      <c r="CA30" s="713"/>
      <c r="CB30" s="714"/>
      <c r="CD30" s="718"/>
      <c r="CE30" s="719"/>
      <c r="CF30" s="663" t="s">
        <v>310</v>
      </c>
      <c r="CG30" s="664"/>
      <c r="CH30" s="664"/>
      <c r="CI30" s="664"/>
      <c r="CJ30" s="664"/>
      <c r="CK30" s="664"/>
      <c r="CL30" s="664"/>
      <c r="CM30" s="664"/>
      <c r="CN30" s="664"/>
      <c r="CO30" s="664"/>
      <c r="CP30" s="664"/>
      <c r="CQ30" s="665"/>
      <c r="CR30" s="629">
        <v>1451360</v>
      </c>
      <c r="CS30" s="630"/>
      <c r="CT30" s="630"/>
      <c r="CU30" s="630"/>
      <c r="CV30" s="630"/>
      <c r="CW30" s="630"/>
      <c r="CX30" s="630"/>
      <c r="CY30" s="631"/>
      <c r="CZ30" s="632">
        <v>12.3</v>
      </c>
      <c r="DA30" s="642"/>
      <c r="DB30" s="642"/>
      <c r="DC30" s="643"/>
      <c r="DD30" s="635">
        <v>1431101</v>
      </c>
      <c r="DE30" s="630"/>
      <c r="DF30" s="630"/>
      <c r="DG30" s="630"/>
      <c r="DH30" s="630"/>
      <c r="DI30" s="630"/>
      <c r="DJ30" s="630"/>
      <c r="DK30" s="631"/>
      <c r="DL30" s="635">
        <v>1431101</v>
      </c>
      <c r="DM30" s="630"/>
      <c r="DN30" s="630"/>
      <c r="DO30" s="630"/>
      <c r="DP30" s="630"/>
      <c r="DQ30" s="630"/>
      <c r="DR30" s="630"/>
      <c r="DS30" s="630"/>
      <c r="DT30" s="630"/>
      <c r="DU30" s="630"/>
      <c r="DV30" s="631"/>
      <c r="DW30" s="632">
        <v>21.6</v>
      </c>
      <c r="DX30" s="642"/>
      <c r="DY30" s="642"/>
      <c r="DZ30" s="642"/>
      <c r="EA30" s="642"/>
      <c r="EB30" s="642"/>
      <c r="EC30" s="674"/>
    </row>
    <row r="31" spans="2:133" ht="11.25" customHeight="1" x14ac:dyDescent="0.15">
      <c r="B31" s="626" t="s">
        <v>311</v>
      </c>
      <c r="C31" s="627"/>
      <c r="D31" s="627"/>
      <c r="E31" s="627"/>
      <c r="F31" s="627"/>
      <c r="G31" s="627"/>
      <c r="H31" s="627"/>
      <c r="I31" s="627"/>
      <c r="J31" s="627"/>
      <c r="K31" s="627"/>
      <c r="L31" s="627"/>
      <c r="M31" s="627"/>
      <c r="N31" s="627"/>
      <c r="O31" s="627"/>
      <c r="P31" s="627"/>
      <c r="Q31" s="628"/>
      <c r="R31" s="629">
        <v>33933</v>
      </c>
      <c r="S31" s="630"/>
      <c r="T31" s="630"/>
      <c r="U31" s="630"/>
      <c r="V31" s="630"/>
      <c r="W31" s="630"/>
      <c r="X31" s="630"/>
      <c r="Y31" s="631"/>
      <c r="Z31" s="656">
        <v>0.3</v>
      </c>
      <c r="AA31" s="656"/>
      <c r="AB31" s="656"/>
      <c r="AC31" s="656"/>
      <c r="AD31" s="657" t="s">
        <v>128</v>
      </c>
      <c r="AE31" s="657"/>
      <c r="AF31" s="657"/>
      <c r="AG31" s="657"/>
      <c r="AH31" s="657"/>
      <c r="AI31" s="657"/>
      <c r="AJ31" s="657"/>
      <c r="AK31" s="657"/>
      <c r="AL31" s="632" t="s">
        <v>128</v>
      </c>
      <c r="AM31" s="633"/>
      <c r="AN31" s="633"/>
      <c r="AO31" s="658"/>
      <c r="AP31" s="704" t="s">
        <v>312</v>
      </c>
      <c r="AQ31" s="705"/>
      <c r="AR31" s="705"/>
      <c r="AS31" s="705"/>
      <c r="AT31" s="710" t="s">
        <v>313</v>
      </c>
      <c r="AU31" s="360"/>
      <c r="AV31" s="360"/>
      <c r="AW31" s="360"/>
      <c r="AX31" s="697" t="s">
        <v>190</v>
      </c>
      <c r="AY31" s="698"/>
      <c r="AZ31" s="698"/>
      <c r="BA31" s="698"/>
      <c r="BB31" s="698"/>
      <c r="BC31" s="698"/>
      <c r="BD31" s="698"/>
      <c r="BE31" s="698"/>
      <c r="BF31" s="699"/>
      <c r="BG31" s="700">
        <v>99.1</v>
      </c>
      <c r="BH31" s="701"/>
      <c r="BI31" s="701"/>
      <c r="BJ31" s="701"/>
      <c r="BK31" s="701"/>
      <c r="BL31" s="701"/>
      <c r="BM31" s="702">
        <v>94.2</v>
      </c>
      <c r="BN31" s="701"/>
      <c r="BO31" s="701"/>
      <c r="BP31" s="701"/>
      <c r="BQ31" s="703"/>
      <c r="BR31" s="700">
        <v>98.4</v>
      </c>
      <c r="BS31" s="701"/>
      <c r="BT31" s="701"/>
      <c r="BU31" s="701"/>
      <c r="BV31" s="701"/>
      <c r="BW31" s="701"/>
      <c r="BX31" s="702">
        <v>93.3</v>
      </c>
      <c r="BY31" s="701"/>
      <c r="BZ31" s="701"/>
      <c r="CA31" s="701"/>
      <c r="CB31" s="703"/>
      <c r="CD31" s="718"/>
      <c r="CE31" s="719"/>
      <c r="CF31" s="663" t="s">
        <v>314</v>
      </c>
      <c r="CG31" s="664"/>
      <c r="CH31" s="664"/>
      <c r="CI31" s="664"/>
      <c r="CJ31" s="664"/>
      <c r="CK31" s="664"/>
      <c r="CL31" s="664"/>
      <c r="CM31" s="664"/>
      <c r="CN31" s="664"/>
      <c r="CO31" s="664"/>
      <c r="CP31" s="664"/>
      <c r="CQ31" s="665"/>
      <c r="CR31" s="629">
        <v>57242</v>
      </c>
      <c r="CS31" s="640"/>
      <c r="CT31" s="640"/>
      <c r="CU31" s="640"/>
      <c r="CV31" s="640"/>
      <c r="CW31" s="640"/>
      <c r="CX31" s="640"/>
      <c r="CY31" s="641"/>
      <c r="CZ31" s="632">
        <v>0.5</v>
      </c>
      <c r="DA31" s="642"/>
      <c r="DB31" s="642"/>
      <c r="DC31" s="643"/>
      <c r="DD31" s="635">
        <v>57242</v>
      </c>
      <c r="DE31" s="640"/>
      <c r="DF31" s="640"/>
      <c r="DG31" s="640"/>
      <c r="DH31" s="640"/>
      <c r="DI31" s="640"/>
      <c r="DJ31" s="640"/>
      <c r="DK31" s="641"/>
      <c r="DL31" s="635">
        <v>57242</v>
      </c>
      <c r="DM31" s="640"/>
      <c r="DN31" s="640"/>
      <c r="DO31" s="640"/>
      <c r="DP31" s="640"/>
      <c r="DQ31" s="640"/>
      <c r="DR31" s="640"/>
      <c r="DS31" s="640"/>
      <c r="DT31" s="640"/>
      <c r="DU31" s="640"/>
      <c r="DV31" s="641"/>
      <c r="DW31" s="632">
        <v>0.9</v>
      </c>
      <c r="DX31" s="642"/>
      <c r="DY31" s="642"/>
      <c r="DZ31" s="642"/>
      <c r="EA31" s="642"/>
      <c r="EB31" s="642"/>
      <c r="EC31" s="674"/>
    </row>
    <row r="32" spans="2:133" ht="11.25" customHeight="1" x14ac:dyDescent="0.15">
      <c r="B32" s="626" t="s">
        <v>315</v>
      </c>
      <c r="C32" s="627"/>
      <c r="D32" s="627"/>
      <c r="E32" s="627"/>
      <c r="F32" s="627"/>
      <c r="G32" s="627"/>
      <c r="H32" s="627"/>
      <c r="I32" s="627"/>
      <c r="J32" s="627"/>
      <c r="K32" s="627"/>
      <c r="L32" s="627"/>
      <c r="M32" s="627"/>
      <c r="N32" s="627"/>
      <c r="O32" s="627"/>
      <c r="P32" s="627"/>
      <c r="Q32" s="628"/>
      <c r="R32" s="629">
        <v>1819558</v>
      </c>
      <c r="S32" s="630"/>
      <c r="T32" s="630"/>
      <c r="U32" s="630"/>
      <c r="V32" s="630"/>
      <c r="W32" s="630"/>
      <c r="X32" s="630"/>
      <c r="Y32" s="631"/>
      <c r="Z32" s="656">
        <v>14.9</v>
      </c>
      <c r="AA32" s="656"/>
      <c r="AB32" s="656"/>
      <c r="AC32" s="656"/>
      <c r="AD32" s="657" t="s">
        <v>128</v>
      </c>
      <c r="AE32" s="657"/>
      <c r="AF32" s="657"/>
      <c r="AG32" s="657"/>
      <c r="AH32" s="657"/>
      <c r="AI32" s="657"/>
      <c r="AJ32" s="657"/>
      <c r="AK32" s="657"/>
      <c r="AL32" s="632" t="s">
        <v>128</v>
      </c>
      <c r="AM32" s="633"/>
      <c r="AN32" s="633"/>
      <c r="AO32" s="658"/>
      <c r="AP32" s="706"/>
      <c r="AQ32" s="707"/>
      <c r="AR32" s="707"/>
      <c r="AS32" s="707"/>
      <c r="AT32" s="711"/>
      <c r="AU32" s="361" t="s">
        <v>316</v>
      </c>
      <c r="AV32" s="361"/>
      <c r="AW32" s="361"/>
      <c r="AX32" s="626" t="s">
        <v>317</v>
      </c>
      <c r="AY32" s="627"/>
      <c r="AZ32" s="627"/>
      <c r="BA32" s="627"/>
      <c r="BB32" s="627"/>
      <c r="BC32" s="627"/>
      <c r="BD32" s="627"/>
      <c r="BE32" s="627"/>
      <c r="BF32" s="628"/>
      <c r="BG32" s="695">
        <v>99.2</v>
      </c>
      <c r="BH32" s="640"/>
      <c r="BI32" s="640"/>
      <c r="BJ32" s="640"/>
      <c r="BK32" s="640"/>
      <c r="BL32" s="640"/>
      <c r="BM32" s="633">
        <v>97.2</v>
      </c>
      <c r="BN32" s="696"/>
      <c r="BO32" s="696"/>
      <c r="BP32" s="696"/>
      <c r="BQ32" s="672"/>
      <c r="BR32" s="695">
        <v>99.1</v>
      </c>
      <c r="BS32" s="640"/>
      <c r="BT32" s="640"/>
      <c r="BU32" s="640"/>
      <c r="BV32" s="640"/>
      <c r="BW32" s="640"/>
      <c r="BX32" s="633">
        <v>97</v>
      </c>
      <c r="BY32" s="696"/>
      <c r="BZ32" s="696"/>
      <c r="CA32" s="696"/>
      <c r="CB32" s="672"/>
      <c r="CD32" s="720"/>
      <c r="CE32" s="721"/>
      <c r="CF32" s="663" t="s">
        <v>318</v>
      </c>
      <c r="CG32" s="664"/>
      <c r="CH32" s="664"/>
      <c r="CI32" s="664"/>
      <c r="CJ32" s="664"/>
      <c r="CK32" s="664"/>
      <c r="CL32" s="664"/>
      <c r="CM32" s="664"/>
      <c r="CN32" s="664"/>
      <c r="CO32" s="664"/>
      <c r="CP32" s="664"/>
      <c r="CQ32" s="665"/>
      <c r="CR32" s="629" t="s">
        <v>128</v>
      </c>
      <c r="CS32" s="630"/>
      <c r="CT32" s="630"/>
      <c r="CU32" s="630"/>
      <c r="CV32" s="630"/>
      <c r="CW32" s="630"/>
      <c r="CX32" s="630"/>
      <c r="CY32" s="631"/>
      <c r="CZ32" s="632" t="s">
        <v>128</v>
      </c>
      <c r="DA32" s="642"/>
      <c r="DB32" s="642"/>
      <c r="DC32" s="643"/>
      <c r="DD32" s="635" t="s">
        <v>128</v>
      </c>
      <c r="DE32" s="630"/>
      <c r="DF32" s="630"/>
      <c r="DG32" s="630"/>
      <c r="DH32" s="630"/>
      <c r="DI32" s="630"/>
      <c r="DJ32" s="630"/>
      <c r="DK32" s="631"/>
      <c r="DL32" s="635" t="s">
        <v>128</v>
      </c>
      <c r="DM32" s="630"/>
      <c r="DN32" s="630"/>
      <c r="DO32" s="630"/>
      <c r="DP32" s="630"/>
      <c r="DQ32" s="630"/>
      <c r="DR32" s="630"/>
      <c r="DS32" s="630"/>
      <c r="DT32" s="630"/>
      <c r="DU32" s="630"/>
      <c r="DV32" s="631"/>
      <c r="DW32" s="632" t="s">
        <v>128</v>
      </c>
      <c r="DX32" s="642"/>
      <c r="DY32" s="642"/>
      <c r="DZ32" s="642"/>
      <c r="EA32" s="642"/>
      <c r="EB32" s="642"/>
      <c r="EC32" s="674"/>
    </row>
    <row r="33" spans="2:133" ht="11.25" customHeight="1" x14ac:dyDescent="0.15">
      <c r="B33" s="692" t="s">
        <v>319</v>
      </c>
      <c r="C33" s="693"/>
      <c r="D33" s="693"/>
      <c r="E33" s="693"/>
      <c r="F33" s="693"/>
      <c r="G33" s="693"/>
      <c r="H33" s="693"/>
      <c r="I33" s="693"/>
      <c r="J33" s="693"/>
      <c r="K33" s="693"/>
      <c r="L33" s="693"/>
      <c r="M33" s="693"/>
      <c r="N33" s="693"/>
      <c r="O33" s="693"/>
      <c r="P33" s="693"/>
      <c r="Q33" s="694"/>
      <c r="R33" s="629" t="s">
        <v>128</v>
      </c>
      <c r="S33" s="630"/>
      <c r="T33" s="630"/>
      <c r="U33" s="630"/>
      <c r="V33" s="630"/>
      <c r="W33" s="630"/>
      <c r="X33" s="630"/>
      <c r="Y33" s="631"/>
      <c r="Z33" s="656" t="s">
        <v>128</v>
      </c>
      <c r="AA33" s="656"/>
      <c r="AB33" s="656"/>
      <c r="AC33" s="656"/>
      <c r="AD33" s="657" t="s">
        <v>128</v>
      </c>
      <c r="AE33" s="657"/>
      <c r="AF33" s="657"/>
      <c r="AG33" s="657"/>
      <c r="AH33" s="657"/>
      <c r="AI33" s="657"/>
      <c r="AJ33" s="657"/>
      <c r="AK33" s="657"/>
      <c r="AL33" s="632" t="s">
        <v>128</v>
      </c>
      <c r="AM33" s="633"/>
      <c r="AN33" s="633"/>
      <c r="AO33" s="658"/>
      <c r="AP33" s="708"/>
      <c r="AQ33" s="709"/>
      <c r="AR33" s="709"/>
      <c r="AS33" s="709"/>
      <c r="AT33" s="712"/>
      <c r="AU33" s="362"/>
      <c r="AV33" s="362"/>
      <c r="AW33" s="362"/>
      <c r="AX33" s="606" t="s">
        <v>320</v>
      </c>
      <c r="AY33" s="607"/>
      <c r="AZ33" s="607"/>
      <c r="BA33" s="607"/>
      <c r="BB33" s="607"/>
      <c r="BC33" s="607"/>
      <c r="BD33" s="607"/>
      <c r="BE33" s="607"/>
      <c r="BF33" s="608"/>
      <c r="BG33" s="691">
        <v>99.1</v>
      </c>
      <c r="BH33" s="610"/>
      <c r="BI33" s="610"/>
      <c r="BJ33" s="610"/>
      <c r="BK33" s="610"/>
      <c r="BL33" s="610"/>
      <c r="BM33" s="648">
        <v>92.7</v>
      </c>
      <c r="BN33" s="610"/>
      <c r="BO33" s="610"/>
      <c r="BP33" s="610"/>
      <c r="BQ33" s="659"/>
      <c r="BR33" s="691">
        <v>97.7</v>
      </c>
      <c r="BS33" s="610"/>
      <c r="BT33" s="610"/>
      <c r="BU33" s="610"/>
      <c r="BV33" s="610"/>
      <c r="BW33" s="610"/>
      <c r="BX33" s="648">
        <v>91.3</v>
      </c>
      <c r="BY33" s="610"/>
      <c r="BZ33" s="610"/>
      <c r="CA33" s="610"/>
      <c r="CB33" s="659"/>
      <c r="CD33" s="663" t="s">
        <v>321</v>
      </c>
      <c r="CE33" s="664"/>
      <c r="CF33" s="664"/>
      <c r="CG33" s="664"/>
      <c r="CH33" s="664"/>
      <c r="CI33" s="664"/>
      <c r="CJ33" s="664"/>
      <c r="CK33" s="664"/>
      <c r="CL33" s="664"/>
      <c r="CM33" s="664"/>
      <c r="CN33" s="664"/>
      <c r="CO33" s="664"/>
      <c r="CP33" s="664"/>
      <c r="CQ33" s="665"/>
      <c r="CR33" s="629">
        <v>5730162</v>
      </c>
      <c r="CS33" s="640"/>
      <c r="CT33" s="640"/>
      <c r="CU33" s="640"/>
      <c r="CV33" s="640"/>
      <c r="CW33" s="640"/>
      <c r="CX33" s="640"/>
      <c r="CY33" s="641"/>
      <c r="CZ33" s="632">
        <v>48.5</v>
      </c>
      <c r="DA33" s="642"/>
      <c r="DB33" s="642"/>
      <c r="DC33" s="643"/>
      <c r="DD33" s="635">
        <v>4781812</v>
      </c>
      <c r="DE33" s="640"/>
      <c r="DF33" s="640"/>
      <c r="DG33" s="640"/>
      <c r="DH33" s="640"/>
      <c r="DI33" s="640"/>
      <c r="DJ33" s="640"/>
      <c r="DK33" s="641"/>
      <c r="DL33" s="635">
        <v>2875440</v>
      </c>
      <c r="DM33" s="640"/>
      <c r="DN33" s="640"/>
      <c r="DO33" s="640"/>
      <c r="DP33" s="640"/>
      <c r="DQ33" s="640"/>
      <c r="DR33" s="640"/>
      <c r="DS33" s="640"/>
      <c r="DT33" s="640"/>
      <c r="DU33" s="640"/>
      <c r="DV33" s="641"/>
      <c r="DW33" s="632">
        <v>43.4</v>
      </c>
      <c r="DX33" s="642"/>
      <c r="DY33" s="642"/>
      <c r="DZ33" s="642"/>
      <c r="EA33" s="642"/>
      <c r="EB33" s="642"/>
      <c r="EC33" s="674"/>
    </row>
    <row r="34" spans="2:133" ht="11.25" customHeight="1" x14ac:dyDescent="0.15">
      <c r="B34" s="626" t="s">
        <v>322</v>
      </c>
      <c r="C34" s="627"/>
      <c r="D34" s="627"/>
      <c r="E34" s="627"/>
      <c r="F34" s="627"/>
      <c r="G34" s="627"/>
      <c r="H34" s="627"/>
      <c r="I34" s="627"/>
      <c r="J34" s="627"/>
      <c r="K34" s="627"/>
      <c r="L34" s="627"/>
      <c r="M34" s="627"/>
      <c r="N34" s="627"/>
      <c r="O34" s="627"/>
      <c r="P34" s="627"/>
      <c r="Q34" s="628"/>
      <c r="R34" s="629">
        <v>607415</v>
      </c>
      <c r="S34" s="630"/>
      <c r="T34" s="630"/>
      <c r="U34" s="630"/>
      <c r="V34" s="630"/>
      <c r="W34" s="630"/>
      <c r="X34" s="630"/>
      <c r="Y34" s="631"/>
      <c r="Z34" s="656">
        <v>5</v>
      </c>
      <c r="AA34" s="656"/>
      <c r="AB34" s="656"/>
      <c r="AC34" s="656"/>
      <c r="AD34" s="657" t="s">
        <v>128</v>
      </c>
      <c r="AE34" s="657"/>
      <c r="AF34" s="657"/>
      <c r="AG34" s="657"/>
      <c r="AH34" s="657"/>
      <c r="AI34" s="657"/>
      <c r="AJ34" s="657"/>
      <c r="AK34" s="657"/>
      <c r="AL34" s="632" t="s">
        <v>128</v>
      </c>
      <c r="AM34" s="633"/>
      <c r="AN34" s="633"/>
      <c r="AO34" s="65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3" t="s">
        <v>323</v>
      </c>
      <c r="CE34" s="664"/>
      <c r="CF34" s="664"/>
      <c r="CG34" s="664"/>
      <c r="CH34" s="664"/>
      <c r="CI34" s="664"/>
      <c r="CJ34" s="664"/>
      <c r="CK34" s="664"/>
      <c r="CL34" s="664"/>
      <c r="CM34" s="664"/>
      <c r="CN34" s="664"/>
      <c r="CO34" s="664"/>
      <c r="CP34" s="664"/>
      <c r="CQ34" s="665"/>
      <c r="CR34" s="629">
        <v>2117353</v>
      </c>
      <c r="CS34" s="630"/>
      <c r="CT34" s="630"/>
      <c r="CU34" s="630"/>
      <c r="CV34" s="630"/>
      <c r="CW34" s="630"/>
      <c r="CX34" s="630"/>
      <c r="CY34" s="631"/>
      <c r="CZ34" s="632">
        <v>17.899999999999999</v>
      </c>
      <c r="DA34" s="642"/>
      <c r="DB34" s="642"/>
      <c r="DC34" s="643"/>
      <c r="DD34" s="635">
        <v>1544606</v>
      </c>
      <c r="DE34" s="630"/>
      <c r="DF34" s="630"/>
      <c r="DG34" s="630"/>
      <c r="DH34" s="630"/>
      <c r="DI34" s="630"/>
      <c r="DJ34" s="630"/>
      <c r="DK34" s="631"/>
      <c r="DL34" s="635">
        <v>1135907</v>
      </c>
      <c r="DM34" s="630"/>
      <c r="DN34" s="630"/>
      <c r="DO34" s="630"/>
      <c r="DP34" s="630"/>
      <c r="DQ34" s="630"/>
      <c r="DR34" s="630"/>
      <c r="DS34" s="630"/>
      <c r="DT34" s="630"/>
      <c r="DU34" s="630"/>
      <c r="DV34" s="631"/>
      <c r="DW34" s="632">
        <v>17.2</v>
      </c>
      <c r="DX34" s="642"/>
      <c r="DY34" s="642"/>
      <c r="DZ34" s="642"/>
      <c r="EA34" s="642"/>
      <c r="EB34" s="642"/>
      <c r="EC34" s="674"/>
    </row>
    <row r="35" spans="2:133" ht="11.25" customHeight="1" x14ac:dyDescent="0.15">
      <c r="B35" s="626" t="s">
        <v>324</v>
      </c>
      <c r="C35" s="627"/>
      <c r="D35" s="627"/>
      <c r="E35" s="627"/>
      <c r="F35" s="627"/>
      <c r="G35" s="627"/>
      <c r="H35" s="627"/>
      <c r="I35" s="627"/>
      <c r="J35" s="627"/>
      <c r="K35" s="627"/>
      <c r="L35" s="627"/>
      <c r="M35" s="627"/>
      <c r="N35" s="627"/>
      <c r="O35" s="627"/>
      <c r="P35" s="627"/>
      <c r="Q35" s="628"/>
      <c r="R35" s="629">
        <v>131948</v>
      </c>
      <c r="S35" s="630"/>
      <c r="T35" s="630"/>
      <c r="U35" s="630"/>
      <c r="V35" s="630"/>
      <c r="W35" s="630"/>
      <c r="X35" s="630"/>
      <c r="Y35" s="631"/>
      <c r="Z35" s="656">
        <v>1.1000000000000001</v>
      </c>
      <c r="AA35" s="656"/>
      <c r="AB35" s="656"/>
      <c r="AC35" s="656"/>
      <c r="AD35" s="657" t="s">
        <v>128</v>
      </c>
      <c r="AE35" s="657"/>
      <c r="AF35" s="657"/>
      <c r="AG35" s="657"/>
      <c r="AH35" s="657"/>
      <c r="AI35" s="657"/>
      <c r="AJ35" s="657"/>
      <c r="AK35" s="657"/>
      <c r="AL35" s="632" t="s">
        <v>128</v>
      </c>
      <c r="AM35" s="633"/>
      <c r="AN35" s="633"/>
      <c r="AO35" s="658"/>
      <c r="AP35" s="218"/>
      <c r="AQ35" s="688" t="s">
        <v>325</v>
      </c>
      <c r="AR35" s="689"/>
      <c r="AS35" s="689"/>
      <c r="AT35" s="689"/>
      <c r="AU35" s="689"/>
      <c r="AV35" s="689"/>
      <c r="AW35" s="689"/>
      <c r="AX35" s="689"/>
      <c r="AY35" s="689"/>
      <c r="AZ35" s="689"/>
      <c r="BA35" s="689"/>
      <c r="BB35" s="689"/>
      <c r="BC35" s="689"/>
      <c r="BD35" s="689"/>
      <c r="BE35" s="689"/>
      <c r="BF35" s="690"/>
      <c r="BG35" s="688" t="s">
        <v>326</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3" t="s">
        <v>327</v>
      </c>
      <c r="CE35" s="664"/>
      <c r="CF35" s="664"/>
      <c r="CG35" s="664"/>
      <c r="CH35" s="664"/>
      <c r="CI35" s="664"/>
      <c r="CJ35" s="664"/>
      <c r="CK35" s="664"/>
      <c r="CL35" s="664"/>
      <c r="CM35" s="664"/>
      <c r="CN35" s="664"/>
      <c r="CO35" s="664"/>
      <c r="CP35" s="664"/>
      <c r="CQ35" s="665"/>
      <c r="CR35" s="629">
        <v>28312</v>
      </c>
      <c r="CS35" s="640"/>
      <c r="CT35" s="640"/>
      <c r="CU35" s="640"/>
      <c r="CV35" s="640"/>
      <c r="CW35" s="640"/>
      <c r="CX35" s="640"/>
      <c r="CY35" s="641"/>
      <c r="CZ35" s="632">
        <v>0.2</v>
      </c>
      <c r="DA35" s="642"/>
      <c r="DB35" s="642"/>
      <c r="DC35" s="643"/>
      <c r="DD35" s="635">
        <v>21223</v>
      </c>
      <c r="DE35" s="640"/>
      <c r="DF35" s="640"/>
      <c r="DG35" s="640"/>
      <c r="DH35" s="640"/>
      <c r="DI35" s="640"/>
      <c r="DJ35" s="640"/>
      <c r="DK35" s="641"/>
      <c r="DL35" s="635">
        <v>21223</v>
      </c>
      <c r="DM35" s="640"/>
      <c r="DN35" s="640"/>
      <c r="DO35" s="640"/>
      <c r="DP35" s="640"/>
      <c r="DQ35" s="640"/>
      <c r="DR35" s="640"/>
      <c r="DS35" s="640"/>
      <c r="DT35" s="640"/>
      <c r="DU35" s="640"/>
      <c r="DV35" s="641"/>
      <c r="DW35" s="632">
        <v>0.3</v>
      </c>
      <c r="DX35" s="642"/>
      <c r="DY35" s="642"/>
      <c r="DZ35" s="642"/>
      <c r="EA35" s="642"/>
      <c r="EB35" s="642"/>
      <c r="EC35" s="674"/>
    </row>
    <row r="36" spans="2:133" ht="11.25" customHeight="1" x14ac:dyDescent="0.15">
      <c r="B36" s="626" t="s">
        <v>328</v>
      </c>
      <c r="C36" s="627"/>
      <c r="D36" s="627"/>
      <c r="E36" s="627"/>
      <c r="F36" s="627"/>
      <c r="G36" s="627"/>
      <c r="H36" s="627"/>
      <c r="I36" s="627"/>
      <c r="J36" s="627"/>
      <c r="K36" s="627"/>
      <c r="L36" s="627"/>
      <c r="M36" s="627"/>
      <c r="N36" s="627"/>
      <c r="O36" s="627"/>
      <c r="P36" s="627"/>
      <c r="Q36" s="628"/>
      <c r="R36" s="629">
        <v>359889</v>
      </c>
      <c r="S36" s="630"/>
      <c r="T36" s="630"/>
      <c r="U36" s="630"/>
      <c r="V36" s="630"/>
      <c r="W36" s="630"/>
      <c r="X36" s="630"/>
      <c r="Y36" s="631"/>
      <c r="Z36" s="656">
        <v>2.9</v>
      </c>
      <c r="AA36" s="656"/>
      <c r="AB36" s="656"/>
      <c r="AC36" s="656"/>
      <c r="AD36" s="657" t="s">
        <v>128</v>
      </c>
      <c r="AE36" s="657"/>
      <c r="AF36" s="657"/>
      <c r="AG36" s="657"/>
      <c r="AH36" s="657"/>
      <c r="AI36" s="657"/>
      <c r="AJ36" s="657"/>
      <c r="AK36" s="657"/>
      <c r="AL36" s="632" t="s">
        <v>128</v>
      </c>
      <c r="AM36" s="633"/>
      <c r="AN36" s="633"/>
      <c r="AO36" s="658"/>
      <c r="AP36" s="218"/>
      <c r="AQ36" s="679" t="s">
        <v>329</v>
      </c>
      <c r="AR36" s="680"/>
      <c r="AS36" s="680"/>
      <c r="AT36" s="680"/>
      <c r="AU36" s="680"/>
      <c r="AV36" s="680"/>
      <c r="AW36" s="680"/>
      <c r="AX36" s="680"/>
      <c r="AY36" s="681"/>
      <c r="AZ36" s="682">
        <v>1358581</v>
      </c>
      <c r="BA36" s="683"/>
      <c r="BB36" s="683"/>
      <c r="BC36" s="683"/>
      <c r="BD36" s="683"/>
      <c r="BE36" s="683"/>
      <c r="BF36" s="684"/>
      <c r="BG36" s="685" t="s">
        <v>330</v>
      </c>
      <c r="BH36" s="686"/>
      <c r="BI36" s="686"/>
      <c r="BJ36" s="686"/>
      <c r="BK36" s="686"/>
      <c r="BL36" s="686"/>
      <c r="BM36" s="686"/>
      <c r="BN36" s="686"/>
      <c r="BO36" s="686"/>
      <c r="BP36" s="686"/>
      <c r="BQ36" s="686"/>
      <c r="BR36" s="686"/>
      <c r="BS36" s="686"/>
      <c r="BT36" s="686"/>
      <c r="BU36" s="687"/>
      <c r="BV36" s="682">
        <v>40428</v>
      </c>
      <c r="BW36" s="683"/>
      <c r="BX36" s="683"/>
      <c r="BY36" s="683"/>
      <c r="BZ36" s="683"/>
      <c r="CA36" s="683"/>
      <c r="CB36" s="684"/>
      <c r="CD36" s="663" t="s">
        <v>331</v>
      </c>
      <c r="CE36" s="664"/>
      <c r="CF36" s="664"/>
      <c r="CG36" s="664"/>
      <c r="CH36" s="664"/>
      <c r="CI36" s="664"/>
      <c r="CJ36" s="664"/>
      <c r="CK36" s="664"/>
      <c r="CL36" s="664"/>
      <c r="CM36" s="664"/>
      <c r="CN36" s="664"/>
      <c r="CO36" s="664"/>
      <c r="CP36" s="664"/>
      <c r="CQ36" s="665"/>
      <c r="CR36" s="629">
        <v>1487667</v>
      </c>
      <c r="CS36" s="630"/>
      <c r="CT36" s="630"/>
      <c r="CU36" s="630"/>
      <c r="CV36" s="630"/>
      <c r="CW36" s="630"/>
      <c r="CX36" s="630"/>
      <c r="CY36" s="631"/>
      <c r="CZ36" s="632">
        <v>12.6</v>
      </c>
      <c r="DA36" s="642"/>
      <c r="DB36" s="642"/>
      <c r="DC36" s="643"/>
      <c r="DD36" s="635">
        <v>1305081</v>
      </c>
      <c r="DE36" s="630"/>
      <c r="DF36" s="630"/>
      <c r="DG36" s="630"/>
      <c r="DH36" s="630"/>
      <c r="DI36" s="630"/>
      <c r="DJ36" s="630"/>
      <c r="DK36" s="631"/>
      <c r="DL36" s="635">
        <v>929761</v>
      </c>
      <c r="DM36" s="630"/>
      <c r="DN36" s="630"/>
      <c r="DO36" s="630"/>
      <c r="DP36" s="630"/>
      <c r="DQ36" s="630"/>
      <c r="DR36" s="630"/>
      <c r="DS36" s="630"/>
      <c r="DT36" s="630"/>
      <c r="DU36" s="630"/>
      <c r="DV36" s="631"/>
      <c r="DW36" s="632">
        <v>14</v>
      </c>
      <c r="DX36" s="642"/>
      <c r="DY36" s="642"/>
      <c r="DZ36" s="642"/>
      <c r="EA36" s="642"/>
      <c r="EB36" s="642"/>
      <c r="EC36" s="674"/>
    </row>
    <row r="37" spans="2:133" ht="11.25" customHeight="1" x14ac:dyDescent="0.15">
      <c r="B37" s="626" t="s">
        <v>332</v>
      </c>
      <c r="C37" s="627"/>
      <c r="D37" s="627"/>
      <c r="E37" s="627"/>
      <c r="F37" s="627"/>
      <c r="G37" s="627"/>
      <c r="H37" s="627"/>
      <c r="I37" s="627"/>
      <c r="J37" s="627"/>
      <c r="K37" s="627"/>
      <c r="L37" s="627"/>
      <c r="M37" s="627"/>
      <c r="N37" s="627"/>
      <c r="O37" s="627"/>
      <c r="P37" s="627"/>
      <c r="Q37" s="628"/>
      <c r="R37" s="629">
        <v>366438</v>
      </c>
      <c r="S37" s="630"/>
      <c r="T37" s="630"/>
      <c r="U37" s="630"/>
      <c r="V37" s="630"/>
      <c r="W37" s="630"/>
      <c r="X37" s="630"/>
      <c r="Y37" s="631"/>
      <c r="Z37" s="656">
        <v>3</v>
      </c>
      <c r="AA37" s="656"/>
      <c r="AB37" s="656"/>
      <c r="AC37" s="656"/>
      <c r="AD37" s="657" t="s">
        <v>128</v>
      </c>
      <c r="AE37" s="657"/>
      <c r="AF37" s="657"/>
      <c r="AG37" s="657"/>
      <c r="AH37" s="657"/>
      <c r="AI37" s="657"/>
      <c r="AJ37" s="657"/>
      <c r="AK37" s="657"/>
      <c r="AL37" s="632" t="s">
        <v>128</v>
      </c>
      <c r="AM37" s="633"/>
      <c r="AN37" s="633"/>
      <c r="AO37" s="658"/>
      <c r="AQ37" s="669" t="s">
        <v>333</v>
      </c>
      <c r="AR37" s="670"/>
      <c r="AS37" s="670"/>
      <c r="AT37" s="670"/>
      <c r="AU37" s="670"/>
      <c r="AV37" s="670"/>
      <c r="AW37" s="670"/>
      <c r="AX37" s="670"/>
      <c r="AY37" s="671"/>
      <c r="AZ37" s="629">
        <v>270116</v>
      </c>
      <c r="BA37" s="630"/>
      <c r="BB37" s="630"/>
      <c r="BC37" s="630"/>
      <c r="BD37" s="640"/>
      <c r="BE37" s="640"/>
      <c r="BF37" s="672"/>
      <c r="BG37" s="663" t="s">
        <v>334</v>
      </c>
      <c r="BH37" s="664"/>
      <c r="BI37" s="664"/>
      <c r="BJ37" s="664"/>
      <c r="BK37" s="664"/>
      <c r="BL37" s="664"/>
      <c r="BM37" s="664"/>
      <c r="BN37" s="664"/>
      <c r="BO37" s="664"/>
      <c r="BP37" s="664"/>
      <c r="BQ37" s="664"/>
      <c r="BR37" s="664"/>
      <c r="BS37" s="664"/>
      <c r="BT37" s="664"/>
      <c r="BU37" s="665"/>
      <c r="BV37" s="629">
        <v>1651</v>
      </c>
      <c r="BW37" s="630"/>
      <c r="BX37" s="630"/>
      <c r="BY37" s="630"/>
      <c r="BZ37" s="630"/>
      <c r="CA37" s="630"/>
      <c r="CB37" s="673"/>
      <c r="CD37" s="663" t="s">
        <v>335</v>
      </c>
      <c r="CE37" s="664"/>
      <c r="CF37" s="664"/>
      <c r="CG37" s="664"/>
      <c r="CH37" s="664"/>
      <c r="CI37" s="664"/>
      <c r="CJ37" s="664"/>
      <c r="CK37" s="664"/>
      <c r="CL37" s="664"/>
      <c r="CM37" s="664"/>
      <c r="CN37" s="664"/>
      <c r="CO37" s="664"/>
      <c r="CP37" s="664"/>
      <c r="CQ37" s="665"/>
      <c r="CR37" s="629">
        <v>533640</v>
      </c>
      <c r="CS37" s="640"/>
      <c r="CT37" s="640"/>
      <c r="CU37" s="640"/>
      <c r="CV37" s="640"/>
      <c r="CW37" s="640"/>
      <c r="CX37" s="640"/>
      <c r="CY37" s="641"/>
      <c r="CZ37" s="632">
        <v>4.5</v>
      </c>
      <c r="DA37" s="642"/>
      <c r="DB37" s="642"/>
      <c r="DC37" s="643"/>
      <c r="DD37" s="635">
        <v>515364</v>
      </c>
      <c r="DE37" s="640"/>
      <c r="DF37" s="640"/>
      <c r="DG37" s="640"/>
      <c r="DH37" s="640"/>
      <c r="DI37" s="640"/>
      <c r="DJ37" s="640"/>
      <c r="DK37" s="641"/>
      <c r="DL37" s="635">
        <v>508962</v>
      </c>
      <c r="DM37" s="640"/>
      <c r="DN37" s="640"/>
      <c r="DO37" s="640"/>
      <c r="DP37" s="640"/>
      <c r="DQ37" s="640"/>
      <c r="DR37" s="640"/>
      <c r="DS37" s="640"/>
      <c r="DT37" s="640"/>
      <c r="DU37" s="640"/>
      <c r="DV37" s="641"/>
      <c r="DW37" s="632">
        <v>7.7</v>
      </c>
      <c r="DX37" s="642"/>
      <c r="DY37" s="642"/>
      <c r="DZ37" s="642"/>
      <c r="EA37" s="642"/>
      <c r="EB37" s="642"/>
      <c r="EC37" s="674"/>
    </row>
    <row r="38" spans="2:133" ht="11.25" customHeight="1" x14ac:dyDescent="0.15">
      <c r="B38" s="626" t="s">
        <v>336</v>
      </c>
      <c r="C38" s="627"/>
      <c r="D38" s="627"/>
      <c r="E38" s="627"/>
      <c r="F38" s="627"/>
      <c r="G38" s="627"/>
      <c r="H38" s="627"/>
      <c r="I38" s="627"/>
      <c r="J38" s="627"/>
      <c r="K38" s="627"/>
      <c r="L38" s="627"/>
      <c r="M38" s="627"/>
      <c r="N38" s="627"/>
      <c r="O38" s="627"/>
      <c r="P38" s="627"/>
      <c r="Q38" s="628"/>
      <c r="R38" s="629">
        <v>302767</v>
      </c>
      <c r="S38" s="630"/>
      <c r="T38" s="630"/>
      <c r="U38" s="630"/>
      <c r="V38" s="630"/>
      <c r="W38" s="630"/>
      <c r="X38" s="630"/>
      <c r="Y38" s="631"/>
      <c r="Z38" s="656">
        <v>2.5</v>
      </c>
      <c r="AA38" s="656"/>
      <c r="AB38" s="656"/>
      <c r="AC38" s="656"/>
      <c r="AD38" s="657" t="s">
        <v>128</v>
      </c>
      <c r="AE38" s="657"/>
      <c r="AF38" s="657"/>
      <c r="AG38" s="657"/>
      <c r="AH38" s="657"/>
      <c r="AI38" s="657"/>
      <c r="AJ38" s="657"/>
      <c r="AK38" s="657"/>
      <c r="AL38" s="632" t="s">
        <v>128</v>
      </c>
      <c r="AM38" s="633"/>
      <c r="AN38" s="633"/>
      <c r="AO38" s="658"/>
      <c r="AQ38" s="669" t="s">
        <v>337</v>
      </c>
      <c r="AR38" s="670"/>
      <c r="AS38" s="670"/>
      <c r="AT38" s="670"/>
      <c r="AU38" s="670"/>
      <c r="AV38" s="670"/>
      <c r="AW38" s="670"/>
      <c r="AX38" s="670"/>
      <c r="AY38" s="671"/>
      <c r="AZ38" s="629">
        <v>63759</v>
      </c>
      <c r="BA38" s="630"/>
      <c r="BB38" s="630"/>
      <c r="BC38" s="630"/>
      <c r="BD38" s="640"/>
      <c r="BE38" s="640"/>
      <c r="BF38" s="672"/>
      <c r="BG38" s="663" t="s">
        <v>338</v>
      </c>
      <c r="BH38" s="664"/>
      <c r="BI38" s="664"/>
      <c r="BJ38" s="664"/>
      <c r="BK38" s="664"/>
      <c r="BL38" s="664"/>
      <c r="BM38" s="664"/>
      <c r="BN38" s="664"/>
      <c r="BO38" s="664"/>
      <c r="BP38" s="664"/>
      <c r="BQ38" s="664"/>
      <c r="BR38" s="664"/>
      <c r="BS38" s="664"/>
      <c r="BT38" s="664"/>
      <c r="BU38" s="665"/>
      <c r="BV38" s="629">
        <v>2768</v>
      </c>
      <c r="BW38" s="630"/>
      <c r="BX38" s="630"/>
      <c r="BY38" s="630"/>
      <c r="BZ38" s="630"/>
      <c r="CA38" s="630"/>
      <c r="CB38" s="673"/>
      <c r="CD38" s="663" t="s">
        <v>339</v>
      </c>
      <c r="CE38" s="664"/>
      <c r="CF38" s="664"/>
      <c r="CG38" s="664"/>
      <c r="CH38" s="664"/>
      <c r="CI38" s="664"/>
      <c r="CJ38" s="664"/>
      <c r="CK38" s="664"/>
      <c r="CL38" s="664"/>
      <c r="CM38" s="664"/>
      <c r="CN38" s="664"/>
      <c r="CO38" s="664"/>
      <c r="CP38" s="664"/>
      <c r="CQ38" s="665"/>
      <c r="CR38" s="629">
        <v>1024706</v>
      </c>
      <c r="CS38" s="630"/>
      <c r="CT38" s="630"/>
      <c r="CU38" s="630"/>
      <c r="CV38" s="630"/>
      <c r="CW38" s="630"/>
      <c r="CX38" s="630"/>
      <c r="CY38" s="631"/>
      <c r="CZ38" s="632">
        <v>8.6999999999999993</v>
      </c>
      <c r="DA38" s="642"/>
      <c r="DB38" s="642"/>
      <c r="DC38" s="643"/>
      <c r="DD38" s="635">
        <v>845495</v>
      </c>
      <c r="DE38" s="630"/>
      <c r="DF38" s="630"/>
      <c r="DG38" s="630"/>
      <c r="DH38" s="630"/>
      <c r="DI38" s="630"/>
      <c r="DJ38" s="630"/>
      <c r="DK38" s="631"/>
      <c r="DL38" s="635">
        <v>788549</v>
      </c>
      <c r="DM38" s="630"/>
      <c r="DN38" s="630"/>
      <c r="DO38" s="630"/>
      <c r="DP38" s="630"/>
      <c r="DQ38" s="630"/>
      <c r="DR38" s="630"/>
      <c r="DS38" s="630"/>
      <c r="DT38" s="630"/>
      <c r="DU38" s="630"/>
      <c r="DV38" s="631"/>
      <c r="DW38" s="632">
        <v>11.9</v>
      </c>
      <c r="DX38" s="642"/>
      <c r="DY38" s="642"/>
      <c r="DZ38" s="642"/>
      <c r="EA38" s="642"/>
      <c r="EB38" s="642"/>
      <c r="EC38" s="674"/>
    </row>
    <row r="39" spans="2:133" ht="11.25" customHeight="1" x14ac:dyDescent="0.15">
      <c r="B39" s="626" t="s">
        <v>340</v>
      </c>
      <c r="C39" s="627"/>
      <c r="D39" s="627"/>
      <c r="E39" s="627"/>
      <c r="F39" s="627"/>
      <c r="G39" s="627"/>
      <c r="H39" s="627"/>
      <c r="I39" s="627"/>
      <c r="J39" s="627"/>
      <c r="K39" s="627"/>
      <c r="L39" s="627"/>
      <c r="M39" s="627"/>
      <c r="N39" s="627"/>
      <c r="O39" s="627"/>
      <c r="P39" s="627"/>
      <c r="Q39" s="628"/>
      <c r="R39" s="629">
        <v>179004</v>
      </c>
      <c r="S39" s="630"/>
      <c r="T39" s="630"/>
      <c r="U39" s="630"/>
      <c r="V39" s="630"/>
      <c r="W39" s="630"/>
      <c r="X39" s="630"/>
      <c r="Y39" s="631"/>
      <c r="Z39" s="656">
        <v>1.5</v>
      </c>
      <c r="AA39" s="656"/>
      <c r="AB39" s="656"/>
      <c r="AC39" s="656"/>
      <c r="AD39" s="657">
        <v>1441</v>
      </c>
      <c r="AE39" s="657"/>
      <c r="AF39" s="657"/>
      <c r="AG39" s="657"/>
      <c r="AH39" s="657"/>
      <c r="AI39" s="657"/>
      <c r="AJ39" s="657"/>
      <c r="AK39" s="657"/>
      <c r="AL39" s="632">
        <v>0</v>
      </c>
      <c r="AM39" s="633"/>
      <c r="AN39" s="633"/>
      <c r="AO39" s="658"/>
      <c r="AQ39" s="669" t="s">
        <v>341</v>
      </c>
      <c r="AR39" s="670"/>
      <c r="AS39" s="670"/>
      <c r="AT39" s="670"/>
      <c r="AU39" s="670"/>
      <c r="AV39" s="670"/>
      <c r="AW39" s="670"/>
      <c r="AX39" s="670"/>
      <c r="AY39" s="671"/>
      <c r="AZ39" s="629" t="s">
        <v>128</v>
      </c>
      <c r="BA39" s="630"/>
      <c r="BB39" s="630"/>
      <c r="BC39" s="630"/>
      <c r="BD39" s="640"/>
      <c r="BE39" s="640"/>
      <c r="BF39" s="672"/>
      <c r="BG39" s="663" t="s">
        <v>342</v>
      </c>
      <c r="BH39" s="664"/>
      <c r="BI39" s="664"/>
      <c r="BJ39" s="664"/>
      <c r="BK39" s="664"/>
      <c r="BL39" s="664"/>
      <c r="BM39" s="664"/>
      <c r="BN39" s="664"/>
      <c r="BO39" s="664"/>
      <c r="BP39" s="664"/>
      <c r="BQ39" s="664"/>
      <c r="BR39" s="664"/>
      <c r="BS39" s="664"/>
      <c r="BT39" s="664"/>
      <c r="BU39" s="665"/>
      <c r="BV39" s="629">
        <v>4600</v>
      </c>
      <c r="BW39" s="630"/>
      <c r="BX39" s="630"/>
      <c r="BY39" s="630"/>
      <c r="BZ39" s="630"/>
      <c r="CA39" s="630"/>
      <c r="CB39" s="673"/>
      <c r="CD39" s="663" t="s">
        <v>343</v>
      </c>
      <c r="CE39" s="664"/>
      <c r="CF39" s="664"/>
      <c r="CG39" s="664"/>
      <c r="CH39" s="664"/>
      <c r="CI39" s="664"/>
      <c r="CJ39" s="664"/>
      <c r="CK39" s="664"/>
      <c r="CL39" s="664"/>
      <c r="CM39" s="664"/>
      <c r="CN39" s="664"/>
      <c r="CO39" s="664"/>
      <c r="CP39" s="664"/>
      <c r="CQ39" s="665"/>
      <c r="CR39" s="629">
        <v>1041460</v>
      </c>
      <c r="CS39" s="640"/>
      <c r="CT39" s="640"/>
      <c r="CU39" s="640"/>
      <c r="CV39" s="640"/>
      <c r="CW39" s="640"/>
      <c r="CX39" s="640"/>
      <c r="CY39" s="641"/>
      <c r="CZ39" s="632">
        <v>8.8000000000000007</v>
      </c>
      <c r="DA39" s="642"/>
      <c r="DB39" s="642"/>
      <c r="DC39" s="643"/>
      <c r="DD39" s="635">
        <v>1034743</v>
      </c>
      <c r="DE39" s="640"/>
      <c r="DF39" s="640"/>
      <c r="DG39" s="640"/>
      <c r="DH39" s="640"/>
      <c r="DI39" s="640"/>
      <c r="DJ39" s="640"/>
      <c r="DK39" s="641"/>
      <c r="DL39" s="635" t="s">
        <v>128</v>
      </c>
      <c r="DM39" s="640"/>
      <c r="DN39" s="640"/>
      <c r="DO39" s="640"/>
      <c r="DP39" s="640"/>
      <c r="DQ39" s="640"/>
      <c r="DR39" s="640"/>
      <c r="DS39" s="640"/>
      <c r="DT39" s="640"/>
      <c r="DU39" s="640"/>
      <c r="DV39" s="641"/>
      <c r="DW39" s="632" t="s">
        <v>128</v>
      </c>
      <c r="DX39" s="642"/>
      <c r="DY39" s="642"/>
      <c r="DZ39" s="642"/>
      <c r="EA39" s="642"/>
      <c r="EB39" s="642"/>
      <c r="EC39" s="674"/>
    </row>
    <row r="40" spans="2:133" ht="11.25" customHeight="1" x14ac:dyDescent="0.15">
      <c r="B40" s="626" t="s">
        <v>344</v>
      </c>
      <c r="C40" s="627"/>
      <c r="D40" s="627"/>
      <c r="E40" s="627"/>
      <c r="F40" s="627"/>
      <c r="G40" s="627"/>
      <c r="H40" s="627"/>
      <c r="I40" s="627"/>
      <c r="J40" s="627"/>
      <c r="K40" s="627"/>
      <c r="L40" s="627"/>
      <c r="M40" s="627"/>
      <c r="N40" s="627"/>
      <c r="O40" s="627"/>
      <c r="P40" s="627"/>
      <c r="Q40" s="628"/>
      <c r="R40" s="629">
        <v>1309800</v>
      </c>
      <c r="S40" s="630"/>
      <c r="T40" s="630"/>
      <c r="U40" s="630"/>
      <c r="V40" s="630"/>
      <c r="W40" s="630"/>
      <c r="X40" s="630"/>
      <c r="Y40" s="631"/>
      <c r="Z40" s="656">
        <v>10.7</v>
      </c>
      <c r="AA40" s="656"/>
      <c r="AB40" s="656"/>
      <c r="AC40" s="656"/>
      <c r="AD40" s="657" t="s">
        <v>128</v>
      </c>
      <c r="AE40" s="657"/>
      <c r="AF40" s="657"/>
      <c r="AG40" s="657"/>
      <c r="AH40" s="657"/>
      <c r="AI40" s="657"/>
      <c r="AJ40" s="657"/>
      <c r="AK40" s="657"/>
      <c r="AL40" s="632" t="s">
        <v>128</v>
      </c>
      <c r="AM40" s="633"/>
      <c r="AN40" s="633"/>
      <c r="AO40" s="658"/>
      <c r="AQ40" s="669" t="s">
        <v>345</v>
      </c>
      <c r="AR40" s="670"/>
      <c r="AS40" s="670"/>
      <c r="AT40" s="670"/>
      <c r="AU40" s="670"/>
      <c r="AV40" s="670"/>
      <c r="AW40" s="670"/>
      <c r="AX40" s="670"/>
      <c r="AY40" s="671"/>
      <c r="AZ40" s="629" t="s">
        <v>128</v>
      </c>
      <c r="BA40" s="630"/>
      <c r="BB40" s="630"/>
      <c r="BC40" s="630"/>
      <c r="BD40" s="640"/>
      <c r="BE40" s="640"/>
      <c r="BF40" s="672"/>
      <c r="BG40" s="675" t="s">
        <v>346</v>
      </c>
      <c r="BH40" s="676"/>
      <c r="BI40" s="676"/>
      <c r="BJ40" s="676"/>
      <c r="BK40" s="676"/>
      <c r="BL40" s="363"/>
      <c r="BM40" s="664" t="s">
        <v>347</v>
      </c>
      <c r="BN40" s="664"/>
      <c r="BO40" s="664"/>
      <c r="BP40" s="664"/>
      <c r="BQ40" s="664"/>
      <c r="BR40" s="664"/>
      <c r="BS40" s="664"/>
      <c r="BT40" s="664"/>
      <c r="BU40" s="665"/>
      <c r="BV40" s="629">
        <v>98</v>
      </c>
      <c r="BW40" s="630"/>
      <c r="BX40" s="630"/>
      <c r="BY40" s="630"/>
      <c r="BZ40" s="630"/>
      <c r="CA40" s="630"/>
      <c r="CB40" s="673"/>
      <c r="CD40" s="663" t="s">
        <v>348</v>
      </c>
      <c r="CE40" s="664"/>
      <c r="CF40" s="664"/>
      <c r="CG40" s="664"/>
      <c r="CH40" s="664"/>
      <c r="CI40" s="664"/>
      <c r="CJ40" s="664"/>
      <c r="CK40" s="664"/>
      <c r="CL40" s="664"/>
      <c r="CM40" s="664"/>
      <c r="CN40" s="664"/>
      <c r="CO40" s="664"/>
      <c r="CP40" s="664"/>
      <c r="CQ40" s="665"/>
      <c r="CR40" s="629">
        <v>30664</v>
      </c>
      <c r="CS40" s="630"/>
      <c r="CT40" s="630"/>
      <c r="CU40" s="630"/>
      <c r="CV40" s="630"/>
      <c r="CW40" s="630"/>
      <c r="CX40" s="630"/>
      <c r="CY40" s="631"/>
      <c r="CZ40" s="632">
        <v>0.3</v>
      </c>
      <c r="DA40" s="642"/>
      <c r="DB40" s="642"/>
      <c r="DC40" s="643"/>
      <c r="DD40" s="635">
        <v>30664</v>
      </c>
      <c r="DE40" s="630"/>
      <c r="DF40" s="630"/>
      <c r="DG40" s="630"/>
      <c r="DH40" s="630"/>
      <c r="DI40" s="630"/>
      <c r="DJ40" s="630"/>
      <c r="DK40" s="631"/>
      <c r="DL40" s="635" t="s">
        <v>128</v>
      </c>
      <c r="DM40" s="630"/>
      <c r="DN40" s="630"/>
      <c r="DO40" s="630"/>
      <c r="DP40" s="630"/>
      <c r="DQ40" s="630"/>
      <c r="DR40" s="630"/>
      <c r="DS40" s="630"/>
      <c r="DT40" s="630"/>
      <c r="DU40" s="630"/>
      <c r="DV40" s="631"/>
      <c r="DW40" s="632" t="s">
        <v>128</v>
      </c>
      <c r="DX40" s="642"/>
      <c r="DY40" s="642"/>
      <c r="DZ40" s="642"/>
      <c r="EA40" s="642"/>
      <c r="EB40" s="642"/>
      <c r="EC40" s="674"/>
    </row>
    <row r="41" spans="2:133" ht="11.25" customHeight="1" x14ac:dyDescent="0.15">
      <c r="B41" s="626" t="s">
        <v>349</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56" t="s">
        <v>128</v>
      </c>
      <c r="AA41" s="656"/>
      <c r="AB41" s="656"/>
      <c r="AC41" s="656"/>
      <c r="AD41" s="657" t="s">
        <v>128</v>
      </c>
      <c r="AE41" s="657"/>
      <c r="AF41" s="657"/>
      <c r="AG41" s="657"/>
      <c r="AH41" s="657"/>
      <c r="AI41" s="657"/>
      <c r="AJ41" s="657"/>
      <c r="AK41" s="657"/>
      <c r="AL41" s="632" t="s">
        <v>128</v>
      </c>
      <c r="AM41" s="633"/>
      <c r="AN41" s="633"/>
      <c r="AO41" s="658"/>
      <c r="AQ41" s="669" t="s">
        <v>350</v>
      </c>
      <c r="AR41" s="670"/>
      <c r="AS41" s="670"/>
      <c r="AT41" s="670"/>
      <c r="AU41" s="670"/>
      <c r="AV41" s="670"/>
      <c r="AW41" s="670"/>
      <c r="AX41" s="670"/>
      <c r="AY41" s="671"/>
      <c r="AZ41" s="629">
        <v>220378</v>
      </c>
      <c r="BA41" s="630"/>
      <c r="BB41" s="630"/>
      <c r="BC41" s="630"/>
      <c r="BD41" s="640"/>
      <c r="BE41" s="640"/>
      <c r="BF41" s="672"/>
      <c r="BG41" s="675"/>
      <c r="BH41" s="676"/>
      <c r="BI41" s="676"/>
      <c r="BJ41" s="676"/>
      <c r="BK41" s="676"/>
      <c r="BL41" s="363"/>
      <c r="BM41" s="664" t="s">
        <v>351</v>
      </c>
      <c r="BN41" s="664"/>
      <c r="BO41" s="664"/>
      <c r="BP41" s="664"/>
      <c r="BQ41" s="664"/>
      <c r="BR41" s="664"/>
      <c r="BS41" s="664"/>
      <c r="BT41" s="664"/>
      <c r="BU41" s="665"/>
      <c r="BV41" s="629" t="s">
        <v>128</v>
      </c>
      <c r="BW41" s="630"/>
      <c r="BX41" s="630"/>
      <c r="BY41" s="630"/>
      <c r="BZ41" s="630"/>
      <c r="CA41" s="630"/>
      <c r="CB41" s="673"/>
      <c r="CD41" s="663" t="s">
        <v>352</v>
      </c>
      <c r="CE41" s="664"/>
      <c r="CF41" s="664"/>
      <c r="CG41" s="664"/>
      <c r="CH41" s="664"/>
      <c r="CI41" s="664"/>
      <c r="CJ41" s="664"/>
      <c r="CK41" s="664"/>
      <c r="CL41" s="664"/>
      <c r="CM41" s="664"/>
      <c r="CN41" s="664"/>
      <c r="CO41" s="664"/>
      <c r="CP41" s="664"/>
      <c r="CQ41" s="665"/>
      <c r="CR41" s="629" t="s">
        <v>128</v>
      </c>
      <c r="CS41" s="640"/>
      <c r="CT41" s="640"/>
      <c r="CU41" s="640"/>
      <c r="CV41" s="640"/>
      <c r="CW41" s="640"/>
      <c r="CX41" s="640"/>
      <c r="CY41" s="641"/>
      <c r="CZ41" s="632" t="s">
        <v>128</v>
      </c>
      <c r="DA41" s="642"/>
      <c r="DB41" s="642"/>
      <c r="DC41" s="643"/>
      <c r="DD41" s="635" t="s">
        <v>128</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353</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56" t="s">
        <v>128</v>
      </c>
      <c r="AA42" s="656"/>
      <c r="AB42" s="656"/>
      <c r="AC42" s="656"/>
      <c r="AD42" s="657" t="s">
        <v>128</v>
      </c>
      <c r="AE42" s="657"/>
      <c r="AF42" s="657"/>
      <c r="AG42" s="657"/>
      <c r="AH42" s="657"/>
      <c r="AI42" s="657"/>
      <c r="AJ42" s="657"/>
      <c r="AK42" s="657"/>
      <c r="AL42" s="632" t="s">
        <v>128</v>
      </c>
      <c r="AM42" s="633"/>
      <c r="AN42" s="633"/>
      <c r="AO42" s="658"/>
      <c r="AQ42" s="666" t="s">
        <v>354</v>
      </c>
      <c r="AR42" s="667"/>
      <c r="AS42" s="667"/>
      <c r="AT42" s="667"/>
      <c r="AU42" s="667"/>
      <c r="AV42" s="667"/>
      <c r="AW42" s="667"/>
      <c r="AX42" s="667"/>
      <c r="AY42" s="668"/>
      <c r="AZ42" s="609">
        <v>804328</v>
      </c>
      <c r="BA42" s="644"/>
      <c r="BB42" s="644"/>
      <c r="BC42" s="644"/>
      <c r="BD42" s="610"/>
      <c r="BE42" s="610"/>
      <c r="BF42" s="659"/>
      <c r="BG42" s="677"/>
      <c r="BH42" s="678"/>
      <c r="BI42" s="678"/>
      <c r="BJ42" s="678"/>
      <c r="BK42" s="678"/>
      <c r="BL42" s="364"/>
      <c r="BM42" s="660" t="s">
        <v>355</v>
      </c>
      <c r="BN42" s="660"/>
      <c r="BO42" s="660"/>
      <c r="BP42" s="660"/>
      <c r="BQ42" s="660"/>
      <c r="BR42" s="660"/>
      <c r="BS42" s="660"/>
      <c r="BT42" s="660"/>
      <c r="BU42" s="661"/>
      <c r="BV42" s="609">
        <v>365</v>
      </c>
      <c r="BW42" s="644"/>
      <c r="BX42" s="644"/>
      <c r="BY42" s="644"/>
      <c r="BZ42" s="644"/>
      <c r="CA42" s="644"/>
      <c r="CB42" s="662"/>
      <c r="CD42" s="626" t="s">
        <v>356</v>
      </c>
      <c r="CE42" s="627"/>
      <c r="CF42" s="627"/>
      <c r="CG42" s="627"/>
      <c r="CH42" s="627"/>
      <c r="CI42" s="627"/>
      <c r="CJ42" s="627"/>
      <c r="CK42" s="627"/>
      <c r="CL42" s="627"/>
      <c r="CM42" s="627"/>
      <c r="CN42" s="627"/>
      <c r="CO42" s="627"/>
      <c r="CP42" s="627"/>
      <c r="CQ42" s="628"/>
      <c r="CR42" s="629">
        <v>1691962</v>
      </c>
      <c r="CS42" s="640"/>
      <c r="CT42" s="640"/>
      <c r="CU42" s="640"/>
      <c r="CV42" s="640"/>
      <c r="CW42" s="640"/>
      <c r="CX42" s="640"/>
      <c r="CY42" s="641"/>
      <c r="CZ42" s="632">
        <v>14.3</v>
      </c>
      <c r="DA42" s="642"/>
      <c r="DB42" s="642"/>
      <c r="DC42" s="643"/>
      <c r="DD42" s="635">
        <v>289450</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357</v>
      </c>
      <c r="C43" s="627"/>
      <c r="D43" s="627"/>
      <c r="E43" s="627"/>
      <c r="F43" s="627"/>
      <c r="G43" s="627"/>
      <c r="H43" s="627"/>
      <c r="I43" s="627"/>
      <c r="J43" s="627"/>
      <c r="K43" s="627"/>
      <c r="L43" s="627"/>
      <c r="M43" s="627"/>
      <c r="N43" s="627"/>
      <c r="O43" s="627"/>
      <c r="P43" s="627"/>
      <c r="Q43" s="628"/>
      <c r="R43" s="629">
        <v>209300</v>
      </c>
      <c r="S43" s="630"/>
      <c r="T43" s="630"/>
      <c r="U43" s="630"/>
      <c r="V43" s="630"/>
      <c r="W43" s="630"/>
      <c r="X43" s="630"/>
      <c r="Y43" s="631"/>
      <c r="Z43" s="656">
        <v>1.7</v>
      </c>
      <c r="AA43" s="656"/>
      <c r="AB43" s="656"/>
      <c r="AC43" s="656"/>
      <c r="AD43" s="657" t="s">
        <v>128</v>
      </c>
      <c r="AE43" s="657"/>
      <c r="AF43" s="657"/>
      <c r="AG43" s="657"/>
      <c r="AH43" s="657"/>
      <c r="AI43" s="657"/>
      <c r="AJ43" s="657"/>
      <c r="AK43" s="657"/>
      <c r="AL43" s="632" t="s">
        <v>128</v>
      </c>
      <c r="AM43" s="633"/>
      <c r="AN43" s="633"/>
      <c r="AO43" s="658"/>
      <c r="BV43" s="219"/>
      <c r="BW43" s="219"/>
      <c r="BX43" s="219"/>
      <c r="BY43" s="219"/>
      <c r="BZ43" s="219"/>
      <c r="CA43" s="219"/>
      <c r="CB43" s="219"/>
      <c r="CD43" s="626" t="s">
        <v>358</v>
      </c>
      <c r="CE43" s="627"/>
      <c r="CF43" s="627"/>
      <c r="CG43" s="627"/>
      <c r="CH43" s="627"/>
      <c r="CI43" s="627"/>
      <c r="CJ43" s="627"/>
      <c r="CK43" s="627"/>
      <c r="CL43" s="627"/>
      <c r="CM43" s="627"/>
      <c r="CN43" s="627"/>
      <c r="CO43" s="627"/>
      <c r="CP43" s="627"/>
      <c r="CQ43" s="628"/>
      <c r="CR43" s="629">
        <v>54033</v>
      </c>
      <c r="CS43" s="640"/>
      <c r="CT43" s="640"/>
      <c r="CU43" s="640"/>
      <c r="CV43" s="640"/>
      <c r="CW43" s="640"/>
      <c r="CX43" s="640"/>
      <c r="CY43" s="641"/>
      <c r="CZ43" s="632">
        <v>0.5</v>
      </c>
      <c r="DA43" s="642"/>
      <c r="DB43" s="642"/>
      <c r="DC43" s="643"/>
      <c r="DD43" s="635">
        <v>54033</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359</v>
      </c>
      <c r="C44" s="607"/>
      <c r="D44" s="607"/>
      <c r="E44" s="607"/>
      <c r="F44" s="607"/>
      <c r="G44" s="607"/>
      <c r="H44" s="607"/>
      <c r="I44" s="607"/>
      <c r="J44" s="607"/>
      <c r="K44" s="607"/>
      <c r="L44" s="607"/>
      <c r="M44" s="607"/>
      <c r="N44" s="607"/>
      <c r="O44" s="607"/>
      <c r="P44" s="607"/>
      <c r="Q44" s="608"/>
      <c r="R44" s="609">
        <v>12203344</v>
      </c>
      <c r="S44" s="644"/>
      <c r="T44" s="644"/>
      <c r="U44" s="644"/>
      <c r="V44" s="644"/>
      <c r="W44" s="644"/>
      <c r="X44" s="644"/>
      <c r="Y44" s="645"/>
      <c r="Z44" s="646">
        <v>100</v>
      </c>
      <c r="AA44" s="646"/>
      <c r="AB44" s="646"/>
      <c r="AC44" s="646"/>
      <c r="AD44" s="647">
        <v>6410266</v>
      </c>
      <c r="AE44" s="647"/>
      <c r="AF44" s="647"/>
      <c r="AG44" s="647"/>
      <c r="AH44" s="647"/>
      <c r="AI44" s="647"/>
      <c r="AJ44" s="647"/>
      <c r="AK44" s="647"/>
      <c r="AL44" s="612">
        <v>100</v>
      </c>
      <c r="AM44" s="648"/>
      <c r="AN44" s="648"/>
      <c r="AO44" s="649"/>
      <c r="CD44" s="650" t="s">
        <v>306</v>
      </c>
      <c r="CE44" s="651"/>
      <c r="CF44" s="626" t="s">
        <v>360</v>
      </c>
      <c r="CG44" s="627"/>
      <c r="CH44" s="627"/>
      <c r="CI44" s="627"/>
      <c r="CJ44" s="627"/>
      <c r="CK44" s="627"/>
      <c r="CL44" s="627"/>
      <c r="CM44" s="627"/>
      <c r="CN44" s="627"/>
      <c r="CO44" s="627"/>
      <c r="CP44" s="627"/>
      <c r="CQ44" s="628"/>
      <c r="CR44" s="629">
        <v>1666140</v>
      </c>
      <c r="CS44" s="630"/>
      <c r="CT44" s="630"/>
      <c r="CU44" s="630"/>
      <c r="CV44" s="630"/>
      <c r="CW44" s="630"/>
      <c r="CX44" s="630"/>
      <c r="CY44" s="631"/>
      <c r="CZ44" s="632">
        <v>14.1</v>
      </c>
      <c r="DA44" s="633"/>
      <c r="DB44" s="633"/>
      <c r="DC44" s="634"/>
      <c r="DD44" s="635">
        <v>289047</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361</v>
      </c>
      <c r="CG45" s="627"/>
      <c r="CH45" s="627"/>
      <c r="CI45" s="627"/>
      <c r="CJ45" s="627"/>
      <c r="CK45" s="627"/>
      <c r="CL45" s="627"/>
      <c r="CM45" s="627"/>
      <c r="CN45" s="627"/>
      <c r="CO45" s="627"/>
      <c r="CP45" s="627"/>
      <c r="CQ45" s="628"/>
      <c r="CR45" s="629">
        <v>637904</v>
      </c>
      <c r="CS45" s="640"/>
      <c r="CT45" s="640"/>
      <c r="CU45" s="640"/>
      <c r="CV45" s="640"/>
      <c r="CW45" s="640"/>
      <c r="CX45" s="640"/>
      <c r="CY45" s="641"/>
      <c r="CZ45" s="632">
        <v>5.4</v>
      </c>
      <c r="DA45" s="642"/>
      <c r="DB45" s="642"/>
      <c r="DC45" s="643"/>
      <c r="DD45" s="635">
        <v>9118</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363</v>
      </c>
      <c r="CG46" s="627"/>
      <c r="CH46" s="627"/>
      <c r="CI46" s="627"/>
      <c r="CJ46" s="627"/>
      <c r="CK46" s="627"/>
      <c r="CL46" s="627"/>
      <c r="CM46" s="627"/>
      <c r="CN46" s="627"/>
      <c r="CO46" s="627"/>
      <c r="CP46" s="627"/>
      <c r="CQ46" s="628"/>
      <c r="CR46" s="629">
        <v>1009670</v>
      </c>
      <c r="CS46" s="630"/>
      <c r="CT46" s="630"/>
      <c r="CU46" s="630"/>
      <c r="CV46" s="630"/>
      <c r="CW46" s="630"/>
      <c r="CX46" s="630"/>
      <c r="CY46" s="631"/>
      <c r="CZ46" s="632">
        <v>8.5</v>
      </c>
      <c r="DA46" s="633"/>
      <c r="DB46" s="633"/>
      <c r="DC46" s="634"/>
      <c r="DD46" s="635">
        <v>279413</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364</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365</v>
      </c>
      <c r="CG47" s="627"/>
      <c r="CH47" s="627"/>
      <c r="CI47" s="627"/>
      <c r="CJ47" s="627"/>
      <c r="CK47" s="627"/>
      <c r="CL47" s="627"/>
      <c r="CM47" s="627"/>
      <c r="CN47" s="627"/>
      <c r="CO47" s="627"/>
      <c r="CP47" s="627"/>
      <c r="CQ47" s="628"/>
      <c r="CR47" s="629">
        <v>25822</v>
      </c>
      <c r="CS47" s="640"/>
      <c r="CT47" s="640"/>
      <c r="CU47" s="640"/>
      <c r="CV47" s="640"/>
      <c r="CW47" s="640"/>
      <c r="CX47" s="640"/>
      <c r="CY47" s="641"/>
      <c r="CZ47" s="632">
        <v>0.2</v>
      </c>
      <c r="DA47" s="642"/>
      <c r="DB47" s="642"/>
      <c r="DC47" s="643"/>
      <c r="DD47" s="635">
        <v>403</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366</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367</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368</v>
      </c>
      <c r="CE49" s="607"/>
      <c r="CF49" s="607"/>
      <c r="CG49" s="607"/>
      <c r="CH49" s="607"/>
      <c r="CI49" s="607"/>
      <c r="CJ49" s="607"/>
      <c r="CK49" s="607"/>
      <c r="CL49" s="607"/>
      <c r="CM49" s="607"/>
      <c r="CN49" s="607"/>
      <c r="CO49" s="607"/>
      <c r="CP49" s="607"/>
      <c r="CQ49" s="608"/>
      <c r="CR49" s="609">
        <v>11811617</v>
      </c>
      <c r="CS49" s="610"/>
      <c r="CT49" s="610"/>
      <c r="CU49" s="610"/>
      <c r="CV49" s="610"/>
      <c r="CW49" s="610"/>
      <c r="CX49" s="610"/>
      <c r="CY49" s="611"/>
      <c r="CZ49" s="612">
        <v>100</v>
      </c>
      <c r="DA49" s="613"/>
      <c r="DB49" s="613"/>
      <c r="DC49" s="614"/>
      <c r="DD49" s="615">
        <v>8303390</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369</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370</v>
      </c>
      <c r="DK2" s="752"/>
      <c r="DL2" s="752"/>
      <c r="DM2" s="752"/>
      <c r="DN2" s="752"/>
      <c r="DO2" s="753"/>
      <c r="DP2" s="224"/>
      <c r="DQ2" s="751" t="s">
        <v>371</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372</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373</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374</v>
      </c>
      <c r="B5" s="757"/>
      <c r="C5" s="757"/>
      <c r="D5" s="757"/>
      <c r="E5" s="757"/>
      <c r="F5" s="757"/>
      <c r="G5" s="757"/>
      <c r="H5" s="757"/>
      <c r="I5" s="757"/>
      <c r="J5" s="757"/>
      <c r="K5" s="757"/>
      <c r="L5" s="757"/>
      <c r="M5" s="757"/>
      <c r="N5" s="757"/>
      <c r="O5" s="757"/>
      <c r="P5" s="758"/>
      <c r="Q5" s="762" t="s">
        <v>375</v>
      </c>
      <c r="R5" s="763"/>
      <c r="S5" s="763"/>
      <c r="T5" s="763"/>
      <c r="U5" s="764"/>
      <c r="V5" s="762" t="s">
        <v>376</v>
      </c>
      <c r="W5" s="763"/>
      <c r="X5" s="763"/>
      <c r="Y5" s="763"/>
      <c r="Z5" s="764"/>
      <c r="AA5" s="762" t="s">
        <v>377</v>
      </c>
      <c r="AB5" s="763"/>
      <c r="AC5" s="763"/>
      <c r="AD5" s="763"/>
      <c r="AE5" s="763"/>
      <c r="AF5" s="768" t="s">
        <v>378</v>
      </c>
      <c r="AG5" s="763"/>
      <c r="AH5" s="763"/>
      <c r="AI5" s="763"/>
      <c r="AJ5" s="769"/>
      <c r="AK5" s="763" t="s">
        <v>379</v>
      </c>
      <c r="AL5" s="763"/>
      <c r="AM5" s="763"/>
      <c r="AN5" s="763"/>
      <c r="AO5" s="764"/>
      <c r="AP5" s="762" t="s">
        <v>380</v>
      </c>
      <c r="AQ5" s="763"/>
      <c r="AR5" s="763"/>
      <c r="AS5" s="763"/>
      <c r="AT5" s="764"/>
      <c r="AU5" s="762" t="s">
        <v>381</v>
      </c>
      <c r="AV5" s="763"/>
      <c r="AW5" s="763"/>
      <c r="AX5" s="763"/>
      <c r="AY5" s="769"/>
      <c r="AZ5" s="228"/>
      <c r="BA5" s="228"/>
      <c r="BB5" s="228"/>
      <c r="BC5" s="228"/>
      <c r="BD5" s="228"/>
      <c r="BE5" s="229"/>
      <c r="BF5" s="229"/>
      <c r="BG5" s="229"/>
      <c r="BH5" s="229"/>
      <c r="BI5" s="229"/>
      <c r="BJ5" s="229"/>
      <c r="BK5" s="229"/>
      <c r="BL5" s="229"/>
      <c r="BM5" s="229"/>
      <c r="BN5" s="229"/>
      <c r="BO5" s="229"/>
      <c r="BP5" s="229"/>
      <c r="BQ5" s="756" t="s">
        <v>382</v>
      </c>
      <c r="BR5" s="757"/>
      <c r="BS5" s="757"/>
      <c r="BT5" s="757"/>
      <c r="BU5" s="757"/>
      <c r="BV5" s="757"/>
      <c r="BW5" s="757"/>
      <c r="BX5" s="757"/>
      <c r="BY5" s="757"/>
      <c r="BZ5" s="757"/>
      <c r="CA5" s="757"/>
      <c r="CB5" s="757"/>
      <c r="CC5" s="757"/>
      <c r="CD5" s="757"/>
      <c r="CE5" s="757"/>
      <c r="CF5" s="757"/>
      <c r="CG5" s="758"/>
      <c r="CH5" s="762" t="s">
        <v>383</v>
      </c>
      <c r="CI5" s="763"/>
      <c r="CJ5" s="763"/>
      <c r="CK5" s="763"/>
      <c r="CL5" s="764"/>
      <c r="CM5" s="762" t="s">
        <v>384</v>
      </c>
      <c r="CN5" s="763"/>
      <c r="CO5" s="763"/>
      <c r="CP5" s="763"/>
      <c r="CQ5" s="764"/>
      <c r="CR5" s="762" t="s">
        <v>385</v>
      </c>
      <c r="CS5" s="763"/>
      <c r="CT5" s="763"/>
      <c r="CU5" s="763"/>
      <c r="CV5" s="764"/>
      <c r="CW5" s="762" t="s">
        <v>386</v>
      </c>
      <c r="CX5" s="763"/>
      <c r="CY5" s="763"/>
      <c r="CZ5" s="763"/>
      <c r="DA5" s="764"/>
      <c r="DB5" s="762" t="s">
        <v>387</v>
      </c>
      <c r="DC5" s="763"/>
      <c r="DD5" s="763"/>
      <c r="DE5" s="763"/>
      <c r="DF5" s="764"/>
      <c r="DG5" s="792" t="s">
        <v>388</v>
      </c>
      <c r="DH5" s="793"/>
      <c r="DI5" s="793"/>
      <c r="DJ5" s="793"/>
      <c r="DK5" s="794"/>
      <c r="DL5" s="792" t="s">
        <v>389</v>
      </c>
      <c r="DM5" s="793"/>
      <c r="DN5" s="793"/>
      <c r="DO5" s="793"/>
      <c r="DP5" s="794"/>
      <c r="DQ5" s="762" t="s">
        <v>390</v>
      </c>
      <c r="DR5" s="763"/>
      <c r="DS5" s="763"/>
      <c r="DT5" s="763"/>
      <c r="DU5" s="764"/>
      <c r="DV5" s="762" t="s">
        <v>381</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391</v>
      </c>
      <c r="C7" s="779"/>
      <c r="D7" s="779"/>
      <c r="E7" s="779"/>
      <c r="F7" s="779"/>
      <c r="G7" s="779"/>
      <c r="H7" s="779"/>
      <c r="I7" s="779"/>
      <c r="J7" s="779"/>
      <c r="K7" s="779"/>
      <c r="L7" s="779"/>
      <c r="M7" s="779"/>
      <c r="N7" s="779"/>
      <c r="O7" s="779"/>
      <c r="P7" s="780"/>
      <c r="Q7" s="781">
        <v>12211</v>
      </c>
      <c r="R7" s="782"/>
      <c r="S7" s="782"/>
      <c r="T7" s="782"/>
      <c r="U7" s="782"/>
      <c r="V7" s="782">
        <v>11819</v>
      </c>
      <c r="W7" s="782"/>
      <c r="X7" s="782"/>
      <c r="Y7" s="782"/>
      <c r="Z7" s="782"/>
      <c r="AA7" s="782">
        <v>392</v>
      </c>
      <c r="AB7" s="782"/>
      <c r="AC7" s="782"/>
      <c r="AD7" s="782"/>
      <c r="AE7" s="783"/>
      <c r="AF7" s="784">
        <v>376</v>
      </c>
      <c r="AG7" s="785"/>
      <c r="AH7" s="785"/>
      <c r="AI7" s="785"/>
      <c r="AJ7" s="786"/>
      <c r="AK7" s="787">
        <v>113</v>
      </c>
      <c r="AL7" s="788"/>
      <c r="AM7" s="788"/>
      <c r="AN7" s="788"/>
      <c r="AO7" s="788"/>
      <c r="AP7" s="788">
        <v>13707</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c r="BT7" s="776"/>
      <c r="BU7" s="776"/>
      <c r="BV7" s="776"/>
      <c r="BW7" s="776"/>
      <c r="BX7" s="776"/>
      <c r="BY7" s="776"/>
      <c r="BZ7" s="776"/>
      <c r="CA7" s="776"/>
      <c r="CB7" s="776"/>
      <c r="CC7" s="776"/>
      <c r="CD7" s="776"/>
      <c r="CE7" s="776"/>
      <c r="CF7" s="776"/>
      <c r="CG7" s="791"/>
      <c r="CH7" s="772"/>
      <c r="CI7" s="773"/>
      <c r="CJ7" s="773"/>
      <c r="CK7" s="773"/>
      <c r="CL7" s="774"/>
      <c r="CM7" s="772"/>
      <c r="CN7" s="773"/>
      <c r="CO7" s="773"/>
      <c r="CP7" s="773"/>
      <c r="CQ7" s="774"/>
      <c r="CR7" s="772"/>
      <c r="CS7" s="773"/>
      <c r="CT7" s="773"/>
      <c r="CU7" s="773"/>
      <c r="CV7" s="774"/>
      <c r="CW7" s="772"/>
      <c r="CX7" s="773"/>
      <c r="CY7" s="773"/>
      <c r="CZ7" s="773"/>
      <c r="DA7" s="774"/>
      <c r="DB7" s="772"/>
      <c r="DC7" s="773"/>
      <c r="DD7" s="773"/>
      <c r="DE7" s="773"/>
      <c r="DF7" s="774"/>
      <c r="DG7" s="772"/>
      <c r="DH7" s="773"/>
      <c r="DI7" s="773"/>
      <c r="DJ7" s="773"/>
      <c r="DK7" s="774"/>
      <c r="DL7" s="772"/>
      <c r="DM7" s="773"/>
      <c r="DN7" s="773"/>
      <c r="DO7" s="773"/>
      <c r="DP7" s="774"/>
      <c r="DQ7" s="772"/>
      <c r="DR7" s="773"/>
      <c r="DS7" s="773"/>
      <c r="DT7" s="773"/>
      <c r="DU7" s="774"/>
      <c r="DV7" s="775"/>
      <c r="DW7" s="776"/>
      <c r="DX7" s="776"/>
      <c r="DY7" s="776"/>
      <c r="DZ7" s="777"/>
      <c r="EA7" s="230"/>
    </row>
    <row r="8" spans="1:131" s="231" customFormat="1" ht="26.25" customHeight="1" x14ac:dyDescent="0.15">
      <c r="A8" s="234">
        <v>2</v>
      </c>
      <c r="B8" s="809" t="s">
        <v>392</v>
      </c>
      <c r="C8" s="810"/>
      <c r="D8" s="810"/>
      <c r="E8" s="810"/>
      <c r="F8" s="810"/>
      <c r="G8" s="810"/>
      <c r="H8" s="810"/>
      <c r="I8" s="810"/>
      <c r="J8" s="810"/>
      <c r="K8" s="810"/>
      <c r="L8" s="810"/>
      <c r="M8" s="810"/>
      <c r="N8" s="810"/>
      <c r="O8" s="810"/>
      <c r="P8" s="811"/>
      <c r="Q8" s="812">
        <v>73</v>
      </c>
      <c r="R8" s="813"/>
      <c r="S8" s="813"/>
      <c r="T8" s="813"/>
      <c r="U8" s="813"/>
      <c r="V8" s="813">
        <v>73</v>
      </c>
      <c r="W8" s="813"/>
      <c r="X8" s="813"/>
      <c r="Y8" s="813"/>
      <c r="Z8" s="813"/>
      <c r="AA8" s="813">
        <v>0</v>
      </c>
      <c r="AB8" s="813"/>
      <c r="AC8" s="813"/>
      <c r="AD8" s="813"/>
      <c r="AE8" s="814"/>
      <c r="AF8" s="815">
        <v>0</v>
      </c>
      <c r="AG8" s="816"/>
      <c r="AH8" s="816"/>
      <c r="AI8" s="816"/>
      <c r="AJ8" s="817"/>
      <c r="AK8" s="798">
        <v>71</v>
      </c>
      <c r="AL8" s="799"/>
      <c r="AM8" s="799"/>
      <c r="AN8" s="799"/>
      <c r="AO8" s="799"/>
      <c r="AP8" s="799">
        <v>43</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x14ac:dyDescent="0.15">
      <c r="A9" s="234">
        <v>3</v>
      </c>
      <c r="B9" s="809" t="s">
        <v>393</v>
      </c>
      <c r="C9" s="810"/>
      <c r="D9" s="810"/>
      <c r="E9" s="810"/>
      <c r="F9" s="810"/>
      <c r="G9" s="810"/>
      <c r="H9" s="810"/>
      <c r="I9" s="810"/>
      <c r="J9" s="810"/>
      <c r="K9" s="810"/>
      <c r="L9" s="810"/>
      <c r="M9" s="810"/>
      <c r="N9" s="810"/>
      <c r="O9" s="810"/>
      <c r="P9" s="811"/>
      <c r="Q9" s="812">
        <v>86</v>
      </c>
      <c r="R9" s="813"/>
      <c r="S9" s="813"/>
      <c r="T9" s="813"/>
      <c r="U9" s="813"/>
      <c r="V9" s="813">
        <v>86</v>
      </c>
      <c r="W9" s="813"/>
      <c r="X9" s="813"/>
      <c r="Y9" s="813"/>
      <c r="Z9" s="813"/>
      <c r="AA9" s="813">
        <v>0</v>
      </c>
      <c r="AB9" s="813"/>
      <c r="AC9" s="813"/>
      <c r="AD9" s="813"/>
      <c r="AE9" s="814"/>
      <c r="AF9" s="815">
        <v>0</v>
      </c>
      <c r="AG9" s="816"/>
      <c r="AH9" s="816"/>
      <c r="AI9" s="816"/>
      <c r="AJ9" s="817"/>
      <c r="AK9" s="798">
        <v>85</v>
      </c>
      <c r="AL9" s="799"/>
      <c r="AM9" s="799"/>
      <c r="AN9" s="799"/>
      <c r="AO9" s="799"/>
      <c r="AP9" s="799">
        <v>339</v>
      </c>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394</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395</v>
      </c>
      <c r="B23" s="818" t="s">
        <v>396</v>
      </c>
      <c r="C23" s="819"/>
      <c r="D23" s="819"/>
      <c r="E23" s="819"/>
      <c r="F23" s="819"/>
      <c r="G23" s="819"/>
      <c r="H23" s="819"/>
      <c r="I23" s="819"/>
      <c r="J23" s="819"/>
      <c r="K23" s="819"/>
      <c r="L23" s="819"/>
      <c r="M23" s="819"/>
      <c r="N23" s="819"/>
      <c r="O23" s="819"/>
      <c r="P23" s="820"/>
      <c r="Q23" s="821">
        <v>12214</v>
      </c>
      <c r="R23" s="822"/>
      <c r="S23" s="822"/>
      <c r="T23" s="822"/>
      <c r="U23" s="822"/>
      <c r="V23" s="822">
        <v>11822</v>
      </c>
      <c r="W23" s="822"/>
      <c r="X23" s="822"/>
      <c r="Y23" s="822"/>
      <c r="Z23" s="822"/>
      <c r="AA23" s="822">
        <v>392</v>
      </c>
      <c r="AB23" s="822"/>
      <c r="AC23" s="822"/>
      <c r="AD23" s="822"/>
      <c r="AE23" s="823"/>
      <c r="AF23" s="824">
        <v>376</v>
      </c>
      <c r="AG23" s="822"/>
      <c r="AH23" s="822"/>
      <c r="AI23" s="822"/>
      <c r="AJ23" s="825"/>
      <c r="AK23" s="826"/>
      <c r="AL23" s="827"/>
      <c r="AM23" s="827"/>
      <c r="AN23" s="827"/>
      <c r="AO23" s="827"/>
      <c r="AP23" s="822">
        <v>14089</v>
      </c>
      <c r="AQ23" s="822"/>
      <c r="AR23" s="822"/>
      <c r="AS23" s="822"/>
      <c r="AT23" s="822"/>
      <c r="AU23" s="838"/>
      <c r="AV23" s="838"/>
      <c r="AW23" s="838"/>
      <c r="AX23" s="838"/>
      <c r="AY23" s="839"/>
      <c r="AZ23" s="840" t="s">
        <v>129</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397</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398</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374</v>
      </c>
      <c r="B26" s="757"/>
      <c r="C26" s="757"/>
      <c r="D26" s="757"/>
      <c r="E26" s="757"/>
      <c r="F26" s="757"/>
      <c r="G26" s="757"/>
      <c r="H26" s="757"/>
      <c r="I26" s="757"/>
      <c r="J26" s="757"/>
      <c r="K26" s="757"/>
      <c r="L26" s="757"/>
      <c r="M26" s="757"/>
      <c r="N26" s="757"/>
      <c r="O26" s="757"/>
      <c r="P26" s="758"/>
      <c r="Q26" s="762" t="s">
        <v>399</v>
      </c>
      <c r="R26" s="763"/>
      <c r="S26" s="763"/>
      <c r="T26" s="763"/>
      <c r="U26" s="764"/>
      <c r="V26" s="762" t="s">
        <v>400</v>
      </c>
      <c r="W26" s="763"/>
      <c r="X26" s="763"/>
      <c r="Y26" s="763"/>
      <c r="Z26" s="764"/>
      <c r="AA26" s="762" t="s">
        <v>401</v>
      </c>
      <c r="AB26" s="763"/>
      <c r="AC26" s="763"/>
      <c r="AD26" s="763"/>
      <c r="AE26" s="763"/>
      <c r="AF26" s="843" t="s">
        <v>402</v>
      </c>
      <c r="AG26" s="844"/>
      <c r="AH26" s="844"/>
      <c r="AI26" s="844"/>
      <c r="AJ26" s="845"/>
      <c r="AK26" s="763" t="s">
        <v>403</v>
      </c>
      <c r="AL26" s="763"/>
      <c r="AM26" s="763"/>
      <c r="AN26" s="763"/>
      <c r="AO26" s="764"/>
      <c r="AP26" s="762" t="s">
        <v>404</v>
      </c>
      <c r="AQ26" s="763"/>
      <c r="AR26" s="763"/>
      <c r="AS26" s="763"/>
      <c r="AT26" s="764"/>
      <c r="AU26" s="762" t="s">
        <v>405</v>
      </c>
      <c r="AV26" s="763"/>
      <c r="AW26" s="763"/>
      <c r="AX26" s="763"/>
      <c r="AY26" s="764"/>
      <c r="AZ26" s="762" t="s">
        <v>406</v>
      </c>
      <c r="BA26" s="763"/>
      <c r="BB26" s="763"/>
      <c r="BC26" s="763"/>
      <c r="BD26" s="764"/>
      <c r="BE26" s="762" t="s">
        <v>381</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407</v>
      </c>
      <c r="C28" s="779"/>
      <c r="D28" s="779"/>
      <c r="E28" s="779"/>
      <c r="F28" s="779"/>
      <c r="G28" s="779"/>
      <c r="H28" s="779"/>
      <c r="I28" s="779"/>
      <c r="J28" s="779"/>
      <c r="K28" s="779"/>
      <c r="L28" s="779"/>
      <c r="M28" s="779"/>
      <c r="N28" s="779"/>
      <c r="O28" s="779"/>
      <c r="P28" s="780"/>
      <c r="Q28" s="851">
        <v>2467</v>
      </c>
      <c r="R28" s="852"/>
      <c r="S28" s="852"/>
      <c r="T28" s="852"/>
      <c r="U28" s="852"/>
      <c r="V28" s="852">
        <v>2426</v>
      </c>
      <c r="W28" s="852"/>
      <c r="X28" s="852"/>
      <c r="Y28" s="852"/>
      <c r="Z28" s="852"/>
      <c r="AA28" s="852">
        <v>40</v>
      </c>
      <c r="AB28" s="852"/>
      <c r="AC28" s="852"/>
      <c r="AD28" s="852"/>
      <c r="AE28" s="853"/>
      <c r="AF28" s="854">
        <v>40</v>
      </c>
      <c r="AG28" s="852"/>
      <c r="AH28" s="852"/>
      <c r="AI28" s="852"/>
      <c r="AJ28" s="855"/>
      <c r="AK28" s="856">
        <v>220</v>
      </c>
      <c r="AL28" s="857"/>
      <c r="AM28" s="857"/>
      <c r="AN28" s="857"/>
      <c r="AO28" s="857"/>
      <c r="AP28" s="857" t="s">
        <v>584</v>
      </c>
      <c r="AQ28" s="857"/>
      <c r="AR28" s="857"/>
      <c r="AS28" s="857"/>
      <c r="AT28" s="857"/>
      <c r="AU28" s="857" t="s">
        <v>584</v>
      </c>
      <c r="AV28" s="857"/>
      <c r="AW28" s="857"/>
      <c r="AX28" s="857"/>
      <c r="AY28" s="857"/>
      <c r="AZ28" s="858" t="s">
        <v>584</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408</v>
      </c>
      <c r="C29" s="810"/>
      <c r="D29" s="810"/>
      <c r="E29" s="810"/>
      <c r="F29" s="810"/>
      <c r="G29" s="810"/>
      <c r="H29" s="810"/>
      <c r="I29" s="810"/>
      <c r="J29" s="810"/>
      <c r="K29" s="810"/>
      <c r="L29" s="810"/>
      <c r="M29" s="810"/>
      <c r="N29" s="810"/>
      <c r="O29" s="810"/>
      <c r="P29" s="811"/>
      <c r="Q29" s="812">
        <v>2808</v>
      </c>
      <c r="R29" s="813"/>
      <c r="S29" s="813"/>
      <c r="T29" s="813"/>
      <c r="U29" s="813"/>
      <c r="V29" s="813">
        <v>2665</v>
      </c>
      <c r="W29" s="813"/>
      <c r="X29" s="813"/>
      <c r="Y29" s="813"/>
      <c r="Z29" s="813"/>
      <c r="AA29" s="813">
        <v>142</v>
      </c>
      <c r="AB29" s="813"/>
      <c r="AC29" s="813"/>
      <c r="AD29" s="813"/>
      <c r="AE29" s="814"/>
      <c r="AF29" s="815">
        <v>142</v>
      </c>
      <c r="AG29" s="816"/>
      <c r="AH29" s="816"/>
      <c r="AI29" s="816"/>
      <c r="AJ29" s="817"/>
      <c r="AK29" s="861">
        <v>429</v>
      </c>
      <c r="AL29" s="862"/>
      <c r="AM29" s="862"/>
      <c r="AN29" s="862"/>
      <c r="AO29" s="862"/>
      <c r="AP29" s="857" t="s">
        <v>584</v>
      </c>
      <c r="AQ29" s="857"/>
      <c r="AR29" s="857"/>
      <c r="AS29" s="857"/>
      <c r="AT29" s="857"/>
      <c r="AU29" s="857" t="s">
        <v>584</v>
      </c>
      <c r="AV29" s="857"/>
      <c r="AW29" s="857"/>
      <c r="AX29" s="857"/>
      <c r="AY29" s="857"/>
      <c r="AZ29" s="858" t="s">
        <v>584</v>
      </c>
      <c r="BA29" s="858"/>
      <c r="BB29" s="858"/>
      <c r="BC29" s="858"/>
      <c r="BD29" s="858"/>
      <c r="BE29" s="859"/>
      <c r="BF29" s="859"/>
      <c r="BG29" s="859"/>
      <c r="BH29" s="859"/>
      <c r="BI29" s="860"/>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409</v>
      </c>
      <c r="C30" s="810"/>
      <c r="D30" s="810"/>
      <c r="E30" s="810"/>
      <c r="F30" s="810"/>
      <c r="G30" s="810"/>
      <c r="H30" s="810"/>
      <c r="I30" s="810"/>
      <c r="J30" s="810"/>
      <c r="K30" s="810"/>
      <c r="L30" s="810"/>
      <c r="M30" s="810"/>
      <c r="N30" s="810"/>
      <c r="O30" s="810"/>
      <c r="P30" s="811"/>
      <c r="Q30" s="812">
        <v>621</v>
      </c>
      <c r="R30" s="813"/>
      <c r="S30" s="813"/>
      <c r="T30" s="813"/>
      <c r="U30" s="813"/>
      <c r="V30" s="813">
        <v>615</v>
      </c>
      <c r="W30" s="813"/>
      <c r="X30" s="813"/>
      <c r="Y30" s="813"/>
      <c r="Z30" s="813"/>
      <c r="AA30" s="813">
        <v>6</v>
      </c>
      <c r="AB30" s="813"/>
      <c r="AC30" s="813"/>
      <c r="AD30" s="813"/>
      <c r="AE30" s="814"/>
      <c r="AF30" s="815">
        <v>6</v>
      </c>
      <c r="AG30" s="816"/>
      <c r="AH30" s="816"/>
      <c r="AI30" s="816"/>
      <c r="AJ30" s="817"/>
      <c r="AK30" s="861">
        <v>373</v>
      </c>
      <c r="AL30" s="862"/>
      <c r="AM30" s="862"/>
      <c r="AN30" s="862"/>
      <c r="AO30" s="862"/>
      <c r="AP30" s="857" t="s">
        <v>584</v>
      </c>
      <c r="AQ30" s="857"/>
      <c r="AR30" s="857"/>
      <c r="AS30" s="857"/>
      <c r="AT30" s="857"/>
      <c r="AU30" s="857" t="s">
        <v>584</v>
      </c>
      <c r="AV30" s="857"/>
      <c r="AW30" s="857"/>
      <c r="AX30" s="857"/>
      <c r="AY30" s="857"/>
      <c r="AZ30" s="858" t="s">
        <v>584</v>
      </c>
      <c r="BA30" s="858"/>
      <c r="BB30" s="858"/>
      <c r="BC30" s="858"/>
      <c r="BD30" s="858"/>
      <c r="BE30" s="859"/>
      <c r="BF30" s="859"/>
      <c r="BG30" s="859"/>
      <c r="BH30" s="859"/>
      <c r="BI30" s="860"/>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410</v>
      </c>
      <c r="C31" s="810"/>
      <c r="D31" s="810"/>
      <c r="E31" s="810"/>
      <c r="F31" s="810"/>
      <c r="G31" s="810"/>
      <c r="H31" s="810"/>
      <c r="I31" s="810"/>
      <c r="J31" s="810"/>
      <c r="K31" s="810"/>
      <c r="L31" s="810"/>
      <c r="M31" s="810"/>
      <c r="N31" s="810"/>
      <c r="O31" s="810"/>
      <c r="P31" s="811"/>
      <c r="Q31" s="812">
        <v>9</v>
      </c>
      <c r="R31" s="813"/>
      <c r="S31" s="813"/>
      <c r="T31" s="813"/>
      <c r="U31" s="813"/>
      <c r="V31" s="813">
        <v>8</v>
      </c>
      <c r="W31" s="813"/>
      <c r="X31" s="813"/>
      <c r="Y31" s="813"/>
      <c r="Z31" s="813"/>
      <c r="AA31" s="813">
        <v>0</v>
      </c>
      <c r="AB31" s="813"/>
      <c r="AC31" s="813"/>
      <c r="AD31" s="813"/>
      <c r="AE31" s="814"/>
      <c r="AF31" s="815">
        <v>0</v>
      </c>
      <c r="AG31" s="816"/>
      <c r="AH31" s="816"/>
      <c r="AI31" s="816"/>
      <c r="AJ31" s="817"/>
      <c r="AK31" s="861">
        <v>8</v>
      </c>
      <c r="AL31" s="862"/>
      <c r="AM31" s="862"/>
      <c r="AN31" s="862"/>
      <c r="AO31" s="862"/>
      <c r="AP31" s="857" t="s">
        <v>584</v>
      </c>
      <c r="AQ31" s="857"/>
      <c r="AR31" s="857"/>
      <c r="AS31" s="857"/>
      <c r="AT31" s="857"/>
      <c r="AU31" s="857" t="s">
        <v>584</v>
      </c>
      <c r="AV31" s="857"/>
      <c r="AW31" s="857"/>
      <c r="AX31" s="857"/>
      <c r="AY31" s="857"/>
      <c r="AZ31" s="858" t="s">
        <v>584</v>
      </c>
      <c r="BA31" s="858"/>
      <c r="BB31" s="858"/>
      <c r="BC31" s="858"/>
      <c r="BD31" s="858"/>
      <c r="BE31" s="859"/>
      <c r="BF31" s="859"/>
      <c r="BG31" s="859"/>
      <c r="BH31" s="859"/>
      <c r="BI31" s="860"/>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411</v>
      </c>
      <c r="C32" s="810"/>
      <c r="D32" s="810"/>
      <c r="E32" s="810"/>
      <c r="F32" s="810"/>
      <c r="G32" s="810"/>
      <c r="H32" s="810"/>
      <c r="I32" s="810"/>
      <c r="J32" s="810"/>
      <c r="K32" s="810"/>
      <c r="L32" s="810"/>
      <c r="M32" s="810"/>
      <c r="N32" s="810"/>
      <c r="O32" s="810"/>
      <c r="P32" s="811"/>
      <c r="Q32" s="812">
        <v>402</v>
      </c>
      <c r="R32" s="813"/>
      <c r="S32" s="813"/>
      <c r="T32" s="813"/>
      <c r="U32" s="813"/>
      <c r="V32" s="813">
        <v>369</v>
      </c>
      <c r="W32" s="813"/>
      <c r="X32" s="813"/>
      <c r="Y32" s="813"/>
      <c r="Z32" s="813"/>
      <c r="AA32" s="813">
        <v>34</v>
      </c>
      <c r="AB32" s="813"/>
      <c r="AC32" s="813"/>
      <c r="AD32" s="813"/>
      <c r="AE32" s="814"/>
      <c r="AF32" s="815">
        <v>924</v>
      </c>
      <c r="AG32" s="816"/>
      <c r="AH32" s="816"/>
      <c r="AI32" s="816"/>
      <c r="AJ32" s="817"/>
      <c r="AK32" s="861">
        <v>31</v>
      </c>
      <c r="AL32" s="862"/>
      <c r="AM32" s="862"/>
      <c r="AN32" s="862"/>
      <c r="AO32" s="862"/>
      <c r="AP32" s="862">
        <v>1033</v>
      </c>
      <c r="AQ32" s="862"/>
      <c r="AR32" s="862"/>
      <c r="AS32" s="862"/>
      <c r="AT32" s="862"/>
      <c r="AU32" s="862">
        <v>286</v>
      </c>
      <c r="AV32" s="862"/>
      <c r="AW32" s="862"/>
      <c r="AX32" s="862"/>
      <c r="AY32" s="862"/>
      <c r="AZ32" s="863" t="s">
        <v>584</v>
      </c>
      <c r="BA32" s="863"/>
      <c r="BB32" s="863"/>
      <c r="BC32" s="863"/>
      <c r="BD32" s="863"/>
      <c r="BE32" s="859" t="s">
        <v>412</v>
      </c>
      <c r="BF32" s="859"/>
      <c r="BG32" s="859"/>
      <c r="BH32" s="859"/>
      <c r="BI32" s="860"/>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413</v>
      </c>
      <c r="C33" s="810"/>
      <c r="D33" s="810"/>
      <c r="E33" s="810"/>
      <c r="F33" s="810"/>
      <c r="G33" s="810"/>
      <c r="H33" s="810"/>
      <c r="I33" s="810"/>
      <c r="J33" s="810"/>
      <c r="K33" s="810"/>
      <c r="L33" s="810"/>
      <c r="M33" s="810"/>
      <c r="N33" s="810"/>
      <c r="O33" s="810"/>
      <c r="P33" s="811"/>
      <c r="Q33" s="812">
        <v>489</v>
      </c>
      <c r="R33" s="813"/>
      <c r="S33" s="813"/>
      <c r="T33" s="813"/>
      <c r="U33" s="813"/>
      <c r="V33" s="813">
        <v>470</v>
      </c>
      <c r="W33" s="813"/>
      <c r="X33" s="813"/>
      <c r="Y33" s="813"/>
      <c r="Z33" s="813"/>
      <c r="AA33" s="813">
        <v>19</v>
      </c>
      <c r="AB33" s="813"/>
      <c r="AC33" s="813"/>
      <c r="AD33" s="813"/>
      <c r="AE33" s="814"/>
      <c r="AF33" s="815">
        <v>82</v>
      </c>
      <c r="AG33" s="816"/>
      <c r="AH33" s="816"/>
      <c r="AI33" s="816"/>
      <c r="AJ33" s="817"/>
      <c r="AK33" s="861">
        <v>270</v>
      </c>
      <c r="AL33" s="862"/>
      <c r="AM33" s="862"/>
      <c r="AN33" s="862"/>
      <c r="AO33" s="862"/>
      <c r="AP33" s="862">
        <v>3189</v>
      </c>
      <c r="AQ33" s="862"/>
      <c r="AR33" s="862"/>
      <c r="AS33" s="862"/>
      <c r="AT33" s="862"/>
      <c r="AU33" s="862">
        <v>2092</v>
      </c>
      <c r="AV33" s="862"/>
      <c r="AW33" s="862"/>
      <c r="AX33" s="862"/>
      <c r="AY33" s="862"/>
      <c r="AZ33" s="863" t="s">
        <v>584</v>
      </c>
      <c r="BA33" s="863"/>
      <c r="BB33" s="863"/>
      <c r="BC33" s="863"/>
      <c r="BD33" s="863"/>
      <c r="BE33" s="859" t="s">
        <v>414</v>
      </c>
      <c r="BF33" s="859"/>
      <c r="BG33" s="859"/>
      <c r="BH33" s="859"/>
      <c r="BI33" s="860"/>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1"/>
      <c r="AL34" s="862"/>
      <c r="AM34" s="862"/>
      <c r="AN34" s="862"/>
      <c r="AO34" s="862"/>
      <c r="AP34" s="862"/>
      <c r="AQ34" s="862"/>
      <c r="AR34" s="862"/>
      <c r="AS34" s="862"/>
      <c r="AT34" s="862"/>
      <c r="AU34" s="862"/>
      <c r="AV34" s="862"/>
      <c r="AW34" s="862"/>
      <c r="AX34" s="862"/>
      <c r="AY34" s="862"/>
      <c r="AZ34" s="863"/>
      <c r="BA34" s="863"/>
      <c r="BB34" s="863"/>
      <c r="BC34" s="863"/>
      <c r="BD34" s="863"/>
      <c r="BE34" s="859"/>
      <c r="BF34" s="859"/>
      <c r="BG34" s="859"/>
      <c r="BH34" s="859"/>
      <c r="BI34" s="860"/>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1"/>
      <c r="AL35" s="862"/>
      <c r="AM35" s="862"/>
      <c r="AN35" s="862"/>
      <c r="AO35" s="862"/>
      <c r="AP35" s="862"/>
      <c r="AQ35" s="862"/>
      <c r="AR35" s="862"/>
      <c r="AS35" s="862"/>
      <c r="AT35" s="862"/>
      <c r="AU35" s="862"/>
      <c r="AV35" s="862"/>
      <c r="AW35" s="862"/>
      <c r="AX35" s="862"/>
      <c r="AY35" s="862"/>
      <c r="AZ35" s="863"/>
      <c r="BA35" s="863"/>
      <c r="BB35" s="863"/>
      <c r="BC35" s="863"/>
      <c r="BD35" s="863"/>
      <c r="BE35" s="859"/>
      <c r="BF35" s="859"/>
      <c r="BG35" s="859"/>
      <c r="BH35" s="859"/>
      <c r="BI35" s="860"/>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1"/>
      <c r="AL36" s="862"/>
      <c r="AM36" s="862"/>
      <c r="AN36" s="862"/>
      <c r="AO36" s="862"/>
      <c r="AP36" s="862"/>
      <c r="AQ36" s="862"/>
      <c r="AR36" s="862"/>
      <c r="AS36" s="862"/>
      <c r="AT36" s="862"/>
      <c r="AU36" s="862"/>
      <c r="AV36" s="862"/>
      <c r="AW36" s="862"/>
      <c r="AX36" s="862"/>
      <c r="AY36" s="862"/>
      <c r="AZ36" s="863"/>
      <c r="BA36" s="863"/>
      <c r="BB36" s="863"/>
      <c r="BC36" s="863"/>
      <c r="BD36" s="863"/>
      <c r="BE36" s="859"/>
      <c r="BF36" s="859"/>
      <c r="BG36" s="859"/>
      <c r="BH36" s="859"/>
      <c r="BI36" s="860"/>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1"/>
      <c r="AL37" s="862"/>
      <c r="AM37" s="862"/>
      <c r="AN37" s="862"/>
      <c r="AO37" s="862"/>
      <c r="AP37" s="862"/>
      <c r="AQ37" s="862"/>
      <c r="AR37" s="862"/>
      <c r="AS37" s="862"/>
      <c r="AT37" s="862"/>
      <c r="AU37" s="862"/>
      <c r="AV37" s="862"/>
      <c r="AW37" s="862"/>
      <c r="AX37" s="862"/>
      <c r="AY37" s="862"/>
      <c r="AZ37" s="863"/>
      <c r="BA37" s="863"/>
      <c r="BB37" s="863"/>
      <c r="BC37" s="863"/>
      <c r="BD37" s="863"/>
      <c r="BE37" s="859"/>
      <c r="BF37" s="859"/>
      <c r="BG37" s="859"/>
      <c r="BH37" s="859"/>
      <c r="BI37" s="860"/>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1"/>
      <c r="AL38" s="862"/>
      <c r="AM38" s="862"/>
      <c r="AN38" s="862"/>
      <c r="AO38" s="862"/>
      <c r="AP38" s="862"/>
      <c r="AQ38" s="862"/>
      <c r="AR38" s="862"/>
      <c r="AS38" s="862"/>
      <c r="AT38" s="862"/>
      <c r="AU38" s="862"/>
      <c r="AV38" s="862"/>
      <c r="AW38" s="862"/>
      <c r="AX38" s="862"/>
      <c r="AY38" s="862"/>
      <c r="AZ38" s="863"/>
      <c r="BA38" s="863"/>
      <c r="BB38" s="863"/>
      <c r="BC38" s="863"/>
      <c r="BD38" s="863"/>
      <c r="BE38" s="859"/>
      <c r="BF38" s="859"/>
      <c r="BG38" s="859"/>
      <c r="BH38" s="859"/>
      <c r="BI38" s="860"/>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1"/>
      <c r="AL39" s="862"/>
      <c r="AM39" s="862"/>
      <c r="AN39" s="862"/>
      <c r="AO39" s="862"/>
      <c r="AP39" s="862"/>
      <c r="AQ39" s="862"/>
      <c r="AR39" s="862"/>
      <c r="AS39" s="862"/>
      <c r="AT39" s="862"/>
      <c r="AU39" s="862"/>
      <c r="AV39" s="862"/>
      <c r="AW39" s="862"/>
      <c r="AX39" s="862"/>
      <c r="AY39" s="862"/>
      <c r="AZ39" s="863"/>
      <c r="BA39" s="863"/>
      <c r="BB39" s="863"/>
      <c r="BC39" s="863"/>
      <c r="BD39" s="863"/>
      <c r="BE39" s="859"/>
      <c r="BF39" s="859"/>
      <c r="BG39" s="859"/>
      <c r="BH39" s="859"/>
      <c r="BI39" s="860"/>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1"/>
      <c r="AL40" s="862"/>
      <c r="AM40" s="862"/>
      <c r="AN40" s="862"/>
      <c r="AO40" s="862"/>
      <c r="AP40" s="862"/>
      <c r="AQ40" s="862"/>
      <c r="AR40" s="862"/>
      <c r="AS40" s="862"/>
      <c r="AT40" s="862"/>
      <c r="AU40" s="862"/>
      <c r="AV40" s="862"/>
      <c r="AW40" s="862"/>
      <c r="AX40" s="862"/>
      <c r="AY40" s="862"/>
      <c r="AZ40" s="863"/>
      <c r="BA40" s="863"/>
      <c r="BB40" s="863"/>
      <c r="BC40" s="863"/>
      <c r="BD40" s="863"/>
      <c r="BE40" s="859"/>
      <c r="BF40" s="859"/>
      <c r="BG40" s="859"/>
      <c r="BH40" s="859"/>
      <c r="BI40" s="860"/>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1"/>
      <c r="AL41" s="862"/>
      <c r="AM41" s="862"/>
      <c r="AN41" s="862"/>
      <c r="AO41" s="862"/>
      <c r="AP41" s="862"/>
      <c r="AQ41" s="862"/>
      <c r="AR41" s="862"/>
      <c r="AS41" s="862"/>
      <c r="AT41" s="862"/>
      <c r="AU41" s="862"/>
      <c r="AV41" s="862"/>
      <c r="AW41" s="862"/>
      <c r="AX41" s="862"/>
      <c r="AY41" s="862"/>
      <c r="AZ41" s="863"/>
      <c r="BA41" s="863"/>
      <c r="BB41" s="863"/>
      <c r="BC41" s="863"/>
      <c r="BD41" s="863"/>
      <c r="BE41" s="859"/>
      <c r="BF41" s="859"/>
      <c r="BG41" s="859"/>
      <c r="BH41" s="859"/>
      <c r="BI41" s="860"/>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1"/>
      <c r="AL42" s="862"/>
      <c r="AM42" s="862"/>
      <c r="AN42" s="862"/>
      <c r="AO42" s="862"/>
      <c r="AP42" s="862"/>
      <c r="AQ42" s="862"/>
      <c r="AR42" s="862"/>
      <c r="AS42" s="862"/>
      <c r="AT42" s="862"/>
      <c r="AU42" s="862"/>
      <c r="AV42" s="862"/>
      <c r="AW42" s="862"/>
      <c r="AX42" s="862"/>
      <c r="AY42" s="862"/>
      <c r="AZ42" s="863"/>
      <c r="BA42" s="863"/>
      <c r="BB42" s="863"/>
      <c r="BC42" s="863"/>
      <c r="BD42" s="863"/>
      <c r="BE42" s="859"/>
      <c r="BF42" s="859"/>
      <c r="BG42" s="859"/>
      <c r="BH42" s="859"/>
      <c r="BI42" s="860"/>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1"/>
      <c r="AL43" s="862"/>
      <c r="AM43" s="862"/>
      <c r="AN43" s="862"/>
      <c r="AO43" s="862"/>
      <c r="AP43" s="862"/>
      <c r="AQ43" s="862"/>
      <c r="AR43" s="862"/>
      <c r="AS43" s="862"/>
      <c r="AT43" s="862"/>
      <c r="AU43" s="862"/>
      <c r="AV43" s="862"/>
      <c r="AW43" s="862"/>
      <c r="AX43" s="862"/>
      <c r="AY43" s="862"/>
      <c r="AZ43" s="863"/>
      <c r="BA43" s="863"/>
      <c r="BB43" s="863"/>
      <c r="BC43" s="863"/>
      <c r="BD43" s="863"/>
      <c r="BE43" s="859"/>
      <c r="BF43" s="859"/>
      <c r="BG43" s="859"/>
      <c r="BH43" s="859"/>
      <c r="BI43" s="860"/>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1"/>
      <c r="AL44" s="862"/>
      <c r="AM44" s="862"/>
      <c r="AN44" s="862"/>
      <c r="AO44" s="862"/>
      <c r="AP44" s="862"/>
      <c r="AQ44" s="862"/>
      <c r="AR44" s="862"/>
      <c r="AS44" s="862"/>
      <c r="AT44" s="862"/>
      <c r="AU44" s="862"/>
      <c r="AV44" s="862"/>
      <c r="AW44" s="862"/>
      <c r="AX44" s="862"/>
      <c r="AY44" s="862"/>
      <c r="AZ44" s="863"/>
      <c r="BA44" s="863"/>
      <c r="BB44" s="863"/>
      <c r="BC44" s="863"/>
      <c r="BD44" s="863"/>
      <c r="BE44" s="859"/>
      <c r="BF44" s="859"/>
      <c r="BG44" s="859"/>
      <c r="BH44" s="859"/>
      <c r="BI44" s="860"/>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1"/>
      <c r="AL45" s="862"/>
      <c r="AM45" s="862"/>
      <c r="AN45" s="862"/>
      <c r="AO45" s="862"/>
      <c r="AP45" s="862"/>
      <c r="AQ45" s="862"/>
      <c r="AR45" s="862"/>
      <c r="AS45" s="862"/>
      <c r="AT45" s="862"/>
      <c r="AU45" s="862"/>
      <c r="AV45" s="862"/>
      <c r="AW45" s="862"/>
      <c r="AX45" s="862"/>
      <c r="AY45" s="862"/>
      <c r="AZ45" s="863"/>
      <c r="BA45" s="863"/>
      <c r="BB45" s="863"/>
      <c r="BC45" s="863"/>
      <c r="BD45" s="863"/>
      <c r="BE45" s="859"/>
      <c r="BF45" s="859"/>
      <c r="BG45" s="859"/>
      <c r="BH45" s="859"/>
      <c r="BI45" s="860"/>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1"/>
      <c r="AL46" s="862"/>
      <c r="AM46" s="862"/>
      <c r="AN46" s="862"/>
      <c r="AO46" s="862"/>
      <c r="AP46" s="862"/>
      <c r="AQ46" s="862"/>
      <c r="AR46" s="862"/>
      <c r="AS46" s="862"/>
      <c r="AT46" s="862"/>
      <c r="AU46" s="862"/>
      <c r="AV46" s="862"/>
      <c r="AW46" s="862"/>
      <c r="AX46" s="862"/>
      <c r="AY46" s="862"/>
      <c r="AZ46" s="863"/>
      <c r="BA46" s="863"/>
      <c r="BB46" s="863"/>
      <c r="BC46" s="863"/>
      <c r="BD46" s="863"/>
      <c r="BE46" s="859"/>
      <c r="BF46" s="859"/>
      <c r="BG46" s="859"/>
      <c r="BH46" s="859"/>
      <c r="BI46" s="860"/>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1"/>
      <c r="AL47" s="862"/>
      <c r="AM47" s="862"/>
      <c r="AN47" s="862"/>
      <c r="AO47" s="862"/>
      <c r="AP47" s="862"/>
      <c r="AQ47" s="862"/>
      <c r="AR47" s="862"/>
      <c r="AS47" s="862"/>
      <c r="AT47" s="862"/>
      <c r="AU47" s="862"/>
      <c r="AV47" s="862"/>
      <c r="AW47" s="862"/>
      <c r="AX47" s="862"/>
      <c r="AY47" s="862"/>
      <c r="AZ47" s="863"/>
      <c r="BA47" s="863"/>
      <c r="BB47" s="863"/>
      <c r="BC47" s="863"/>
      <c r="BD47" s="863"/>
      <c r="BE47" s="859"/>
      <c r="BF47" s="859"/>
      <c r="BG47" s="859"/>
      <c r="BH47" s="859"/>
      <c r="BI47" s="860"/>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1"/>
      <c r="AL48" s="862"/>
      <c r="AM48" s="862"/>
      <c r="AN48" s="862"/>
      <c r="AO48" s="862"/>
      <c r="AP48" s="862"/>
      <c r="AQ48" s="862"/>
      <c r="AR48" s="862"/>
      <c r="AS48" s="862"/>
      <c r="AT48" s="862"/>
      <c r="AU48" s="862"/>
      <c r="AV48" s="862"/>
      <c r="AW48" s="862"/>
      <c r="AX48" s="862"/>
      <c r="AY48" s="862"/>
      <c r="AZ48" s="863"/>
      <c r="BA48" s="863"/>
      <c r="BB48" s="863"/>
      <c r="BC48" s="863"/>
      <c r="BD48" s="863"/>
      <c r="BE48" s="859"/>
      <c r="BF48" s="859"/>
      <c r="BG48" s="859"/>
      <c r="BH48" s="859"/>
      <c r="BI48" s="860"/>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1"/>
      <c r="AL49" s="862"/>
      <c r="AM49" s="862"/>
      <c r="AN49" s="862"/>
      <c r="AO49" s="862"/>
      <c r="AP49" s="862"/>
      <c r="AQ49" s="862"/>
      <c r="AR49" s="862"/>
      <c r="AS49" s="862"/>
      <c r="AT49" s="862"/>
      <c r="AU49" s="862"/>
      <c r="AV49" s="862"/>
      <c r="AW49" s="862"/>
      <c r="AX49" s="862"/>
      <c r="AY49" s="862"/>
      <c r="AZ49" s="863"/>
      <c r="BA49" s="863"/>
      <c r="BB49" s="863"/>
      <c r="BC49" s="863"/>
      <c r="BD49" s="863"/>
      <c r="BE49" s="859"/>
      <c r="BF49" s="859"/>
      <c r="BG49" s="859"/>
      <c r="BH49" s="859"/>
      <c r="BI49" s="860"/>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59"/>
      <c r="BF50" s="859"/>
      <c r="BG50" s="859"/>
      <c r="BH50" s="859"/>
      <c r="BI50" s="860"/>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59"/>
      <c r="BF51" s="859"/>
      <c r="BG51" s="859"/>
      <c r="BH51" s="859"/>
      <c r="BI51" s="860"/>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59"/>
      <c r="BF52" s="859"/>
      <c r="BG52" s="859"/>
      <c r="BH52" s="859"/>
      <c r="BI52" s="860"/>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59"/>
      <c r="BF53" s="859"/>
      <c r="BG53" s="859"/>
      <c r="BH53" s="859"/>
      <c r="BI53" s="860"/>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59"/>
      <c r="BF54" s="859"/>
      <c r="BG54" s="859"/>
      <c r="BH54" s="859"/>
      <c r="BI54" s="860"/>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59"/>
      <c r="BF55" s="859"/>
      <c r="BG55" s="859"/>
      <c r="BH55" s="859"/>
      <c r="BI55" s="860"/>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59"/>
      <c r="BF56" s="859"/>
      <c r="BG56" s="859"/>
      <c r="BH56" s="859"/>
      <c r="BI56" s="860"/>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59"/>
      <c r="BF57" s="859"/>
      <c r="BG57" s="859"/>
      <c r="BH57" s="859"/>
      <c r="BI57" s="860"/>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59"/>
      <c r="BF58" s="859"/>
      <c r="BG58" s="859"/>
      <c r="BH58" s="859"/>
      <c r="BI58" s="860"/>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59"/>
      <c r="BF59" s="859"/>
      <c r="BG59" s="859"/>
      <c r="BH59" s="859"/>
      <c r="BI59" s="860"/>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59"/>
      <c r="BF60" s="859"/>
      <c r="BG60" s="859"/>
      <c r="BH60" s="859"/>
      <c r="BI60" s="860"/>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59"/>
      <c r="BF61" s="859"/>
      <c r="BG61" s="859"/>
      <c r="BH61" s="859"/>
      <c r="BI61" s="860"/>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59"/>
      <c r="BF62" s="859"/>
      <c r="BG62" s="859"/>
      <c r="BH62" s="859"/>
      <c r="BI62" s="860"/>
      <c r="BJ62" s="876" t="s">
        <v>415</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395</v>
      </c>
      <c r="B63" s="818" t="s">
        <v>416</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1195</v>
      </c>
      <c r="AG63" s="873"/>
      <c r="AH63" s="873"/>
      <c r="AI63" s="873"/>
      <c r="AJ63" s="874"/>
      <c r="AK63" s="875"/>
      <c r="AL63" s="870"/>
      <c r="AM63" s="870"/>
      <c r="AN63" s="870"/>
      <c r="AO63" s="870"/>
      <c r="AP63" s="873">
        <f>SUM(AP32:AT33)</f>
        <v>4222</v>
      </c>
      <c r="AQ63" s="873"/>
      <c r="AR63" s="873"/>
      <c r="AS63" s="873"/>
      <c r="AT63" s="873"/>
      <c r="AU63" s="873">
        <f>SUM(AU32:AY33)</f>
        <v>2378</v>
      </c>
      <c r="AV63" s="873"/>
      <c r="AW63" s="873"/>
      <c r="AX63" s="873"/>
      <c r="AY63" s="873"/>
      <c r="AZ63" s="877"/>
      <c r="BA63" s="877"/>
      <c r="BB63" s="877"/>
      <c r="BC63" s="877"/>
      <c r="BD63" s="877"/>
      <c r="BE63" s="878" t="s">
        <v>600</v>
      </c>
      <c r="BF63" s="878"/>
      <c r="BG63" s="878"/>
      <c r="BH63" s="878"/>
      <c r="BI63" s="879"/>
      <c r="BJ63" s="880" t="s">
        <v>129</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418</v>
      </c>
      <c r="B66" s="757"/>
      <c r="C66" s="757"/>
      <c r="D66" s="757"/>
      <c r="E66" s="757"/>
      <c r="F66" s="757"/>
      <c r="G66" s="757"/>
      <c r="H66" s="757"/>
      <c r="I66" s="757"/>
      <c r="J66" s="757"/>
      <c r="K66" s="757"/>
      <c r="L66" s="757"/>
      <c r="M66" s="757"/>
      <c r="N66" s="757"/>
      <c r="O66" s="757"/>
      <c r="P66" s="758"/>
      <c r="Q66" s="762" t="s">
        <v>399</v>
      </c>
      <c r="R66" s="763"/>
      <c r="S66" s="763"/>
      <c r="T66" s="763"/>
      <c r="U66" s="764"/>
      <c r="V66" s="762" t="s">
        <v>400</v>
      </c>
      <c r="W66" s="763"/>
      <c r="X66" s="763"/>
      <c r="Y66" s="763"/>
      <c r="Z66" s="764"/>
      <c r="AA66" s="762" t="s">
        <v>419</v>
      </c>
      <c r="AB66" s="763"/>
      <c r="AC66" s="763"/>
      <c r="AD66" s="763"/>
      <c r="AE66" s="764"/>
      <c r="AF66" s="883" t="s">
        <v>420</v>
      </c>
      <c r="AG66" s="844"/>
      <c r="AH66" s="844"/>
      <c r="AI66" s="844"/>
      <c r="AJ66" s="884"/>
      <c r="AK66" s="762" t="s">
        <v>421</v>
      </c>
      <c r="AL66" s="757"/>
      <c r="AM66" s="757"/>
      <c r="AN66" s="757"/>
      <c r="AO66" s="758"/>
      <c r="AP66" s="762" t="s">
        <v>422</v>
      </c>
      <c r="AQ66" s="763"/>
      <c r="AR66" s="763"/>
      <c r="AS66" s="763"/>
      <c r="AT66" s="764"/>
      <c r="AU66" s="762" t="s">
        <v>423</v>
      </c>
      <c r="AV66" s="763"/>
      <c r="AW66" s="763"/>
      <c r="AX66" s="763"/>
      <c r="AY66" s="764"/>
      <c r="AZ66" s="762" t="s">
        <v>381</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585</v>
      </c>
      <c r="C68" s="899"/>
      <c r="D68" s="899"/>
      <c r="E68" s="899"/>
      <c r="F68" s="899"/>
      <c r="G68" s="899"/>
      <c r="H68" s="899"/>
      <c r="I68" s="899"/>
      <c r="J68" s="899"/>
      <c r="K68" s="899"/>
      <c r="L68" s="899"/>
      <c r="M68" s="899"/>
      <c r="N68" s="899"/>
      <c r="O68" s="899"/>
      <c r="P68" s="900"/>
      <c r="Q68" s="901">
        <v>6462</v>
      </c>
      <c r="R68" s="895"/>
      <c r="S68" s="895"/>
      <c r="T68" s="895"/>
      <c r="U68" s="895"/>
      <c r="V68" s="895">
        <v>5924</v>
      </c>
      <c r="W68" s="895"/>
      <c r="X68" s="895"/>
      <c r="Y68" s="895"/>
      <c r="Z68" s="895"/>
      <c r="AA68" s="895">
        <v>538</v>
      </c>
      <c r="AB68" s="895"/>
      <c r="AC68" s="895"/>
      <c r="AD68" s="895"/>
      <c r="AE68" s="895"/>
      <c r="AF68" s="895">
        <v>538</v>
      </c>
      <c r="AG68" s="895"/>
      <c r="AH68" s="895"/>
      <c r="AI68" s="895"/>
      <c r="AJ68" s="895"/>
      <c r="AK68" s="895">
        <v>5</v>
      </c>
      <c r="AL68" s="895"/>
      <c r="AM68" s="895"/>
      <c r="AN68" s="895"/>
      <c r="AO68" s="895"/>
      <c r="AP68" s="895" t="s">
        <v>584</v>
      </c>
      <c r="AQ68" s="895"/>
      <c r="AR68" s="895"/>
      <c r="AS68" s="895"/>
      <c r="AT68" s="895"/>
      <c r="AU68" s="895" t="s">
        <v>584</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586</v>
      </c>
      <c r="C69" s="903"/>
      <c r="D69" s="903"/>
      <c r="E69" s="903"/>
      <c r="F69" s="903"/>
      <c r="G69" s="903"/>
      <c r="H69" s="903"/>
      <c r="I69" s="903"/>
      <c r="J69" s="903"/>
      <c r="K69" s="903"/>
      <c r="L69" s="903"/>
      <c r="M69" s="903"/>
      <c r="N69" s="903"/>
      <c r="O69" s="903"/>
      <c r="P69" s="904"/>
      <c r="Q69" s="905">
        <v>174</v>
      </c>
      <c r="R69" s="862"/>
      <c r="S69" s="862"/>
      <c r="T69" s="862"/>
      <c r="U69" s="862"/>
      <c r="V69" s="862">
        <v>171</v>
      </c>
      <c r="W69" s="862"/>
      <c r="X69" s="862"/>
      <c r="Y69" s="862"/>
      <c r="Z69" s="862"/>
      <c r="AA69" s="862">
        <v>3</v>
      </c>
      <c r="AB69" s="862"/>
      <c r="AC69" s="862"/>
      <c r="AD69" s="862"/>
      <c r="AE69" s="862"/>
      <c r="AF69" s="862">
        <v>3</v>
      </c>
      <c r="AG69" s="862"/>
      <c r="AH69" s="862"/>
      <c r="AI69" s="862"/>
      <c r="AJ69" s="862"/>
      <c r="AK69" s="862" t="s">
        <v>584</v>
      </c>
      <c r="AL69" s="862"/>
      <c r="AM69" s="862"/>
      <c r="AN69" s="862"/>
      <c r="AO69" s="862"/>
      <c r="AP69" s="862">
        <v>7</v>
      </c>
      <c r="AQ69" s="862"/>
      <c r="AR69" s="862"/>
      <c r="AS69" s="862"/>
      <c r="AT69" s="862"/>
      <c r="AU69" s="862">
        <v>2</v>
      </c>
      <c r="AV69" s="862"/>
      <c r="AW69" s="862"/>
      <c r="AX69" s="862"/>
      <c r="AY69" s="862"/>
      <c r="AZ69" s="859"/>
      <c r="BA69" s="859"/>
      <c r="BB69" s="859"/>
      <c r="BC69" s="859"/>
      <c r="BD69" s="860"/>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587</v>
      </c>
      <c r="C70" s="903"/>
      <c r="D70" s="903"/>
      <c r="E70" s="903"/>
      <c r="F70" s="903"/>
      <c r="G70" s="903"/>
      <c r="H70" s="903"/>
      <c r="I70" s="903"/>
      <c r="J70" s="903"/>
      <c r="K70" s="903"/>
      <c r="L70" s="903"/>
      <c r="M70" s="903"/>
      <c r="N70" s="903"/>
      <c r="O70" s="903"/>
      <c r="P70" s="904"/>
      <c r="Q70" s="905">
        <v>395</v>
      </c>
      <c r="R70" s="862"/>
      <c r="S70" s="862"/>
      <c r="T70" s="862"/>
      <c r="U70" s="862"/>
      <c r="V70" s="862">
        <v>365</v>
      </c>
      <c r="W70" s="862"/>
      <c r="X70" s="862"/>
      <c r="Y70" s="862"/>
      <c r="Z70" s="862"/>
      <c r="AA70" s="862">
        <v>29</v>
      </c>
      <c r="AB70" s="862"/>
      <c r="AC70" s="862"/>
      <c r="AD70" s="862"/>
      <c r="AE70" s="862"/>
      <c r="AF70" s="862">
        <v>29</v>
      </c>
      <c r="AG70" s="862"/>
      <c r="AH70" s="862"/>
      <c r="AI70" s="862"/>
      <c r="AJ70" s="862"/>
      <c r="AK70" s="862">
        <v>48</v>
      </c>
      <c r="AL70" s="862"/>
      <c r="AM70" s="862"/>
      <c r="AN70" s="862"/>
      <c r="AO70" s="862"/>
      <c r="AP70" s="862" t="s">
        <v>584</v>
      </c>
      <c r="AQ70" s="862"/>
      <c r="AR70" s="862"/>
      <c r="AS70" s="862"/>
      <c r="AT70" s="862"/>
      <c r="AU70" s="862" t="s">
        <v>584</v>
      </c>
      <c r="AV70" s="862"/>
      <c r="AW70" s="862"/>
      <c r="AX70" s="862"/>
      <c r="AY70" s="862"/>
      <c r="AZ70" s="859"/>
      <c r="BA70" s="859"/>
      <c r="BB70" s="859"/>
      <c r="BC70" s="859"/>
      <c r="BD70" s="860"/>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588</v>
      </c>
      <c r="C71" s="903"/>
      <c r="D71" s="903"/>
      <c r="E71" s="903"/>
      <c r="F71" s="903"/>
      <c r="G71" s="903"/>
      <c r="H71" s="903"/>
      <c r="I71" s="903"/>
      <c r="J71" s="903"/>
      <c r="K71" s="903"/>
      <c r="L71" s="903"/>
      <c r="M71" s="903"/>
      <c r="N71" s="903"/>
      <c r="O71" s="903"/>
      <c r="P71" s="904"/>
      <c r="Q71" s="905">
        <v>368</v>
      </c>
      <c r="R71" s="862"/>
      <c r="S71" s="862"/>
      <c r="T71" s="862"/>
      <c r="U71" s="862"/>
      <c r="V71" s="862">
        <v>330</v>
      </c>
      <c r="W71" s="862"/>
      <c r="X71" s="862"/>
      <c r="Y71" s="862"/>
      <c r="Z71" s="862"/>
      <c r="AA71" s="862">
        <v>46</v>
      </c>
      <c r="AB71" s="862"/>
      <c r="AC71" s="862"/>
      <c r="AD71" s="862"/>
      <c r="AE71" s="862"/>
      <c r="AF71" s="862">
        <v>0</v>
      </c>
      <c r="AG71" s="862"/>
      <c r="AH71" s="862"/>
      <c r="AI71" s="862"/>
      <c r="AJ71" s="862"/>
      <c r="AK71" s="862" t="s">
        <v>584</v>
      </c>
      <c r="AL71" s="862"/>
      <c r="AM71" s="862"/>
      <c r="AN71" s="862"/>
      <c r="AO71" s="862"/>
      <c r="AP71" s="862">
        <v>38</v>
      </c>
      <c r="AQ71" s="862"/>
      <c r="AR71" s="862"/>
      <c r="AS71" s="862"/>
      <c r="AT71" s="862"/>
      <c r="AU71" s="862"/>
      <c r="AV71" s="862"/>
      <c r="AW71" s="862"/>
      <c r="AX71" s="862"/>
      <c r="AY71" s="862"/>
      <c r="AZ71" s="859"/>
      <c r="BA71" s="859"/>
      <c r="BB71" s="859"/>
      <c r="BC71" s="859"/>
      <c r="BD71" s="860"/>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589</v>
      </c>
      <c r="C72" s="903"/>
      <c r="D72" s="903"/>
      <c r="E72" s="903"/>
      <c r="F72" s="903"/>
      <c r="G72" s="903"/>
      <c r="H72" s="903"/>
      <c r="I72" s="903"/>
      <c r="J72" s="903"/>
      <c r="K72" s="903"/>
      <c r="L72" s="903"/>
      <c r="M72" s="903"/>
      <c r="N72" s="903"/>
      <c r="O72" s="903"/>
      <c r="P72" s="904"/>
      <c r="Q72" s="905">
        <v>65</v>
      </c>
      <c r="R72" s="862"/>
      <c r="S72" s="862"/>
      <c r="T72" s="862"/>
      <c r="U72" s="862"/>
      <c r="V72" s="862">
        <v>62</v>
      </c>
      <c r="W72" s="862"/>
      <c r="X72" s="862"/>
      <c r="Y72" s="862"/>
      <c r="Z72" s="862"/>
      <c r="AA72" s="862">
        <v>4</v>
      </c>
      <c r="AB72" s="862"/>
      <c r="AC72" s="862"/>
      <c r="AD72" s="862"/>
      <c r="AE72" s="862"/>
      <c r="AF72" s="862">
        <v>4</v>
      </c>
      <c r="AG72" s="862"/>
      <c r="AH72" s="862"/>
      <c r="AI72" s="862"/>
      <c r="AJ72" s="862"/>
      <c r="AK72" s="862">
        <v>8</v>
      </c>
      <c r="AL72" s="862"/>
      <c r="AM72" s="862"/>
      <c r="AN72" s="862"/>
      <c r="AO72" s="862"/>
      <c r="AP72" s="862" t="s">
        <v>584</v>
      </c>
      <c r="AQ72" s="862"/>
      <c r="AR72" s="862"/>
      <c r="AS72" s="862"/>
      <c r="AT72" s="862"/>
      <c r="AU72" s="862" t="s">
        <v>584</v>
      </c>
      <c r="AV72" s="862"/>
      <c r="AW72" s="862"/>
      <c r="AX72" s="862"/>
      <c r="AY72" s="862"/>
      <c r="AZ72" s="859"/>
      <c r="BA72" s="859"/>
      <c r="BB72" s="859"/>
      <c r="BC72" s="859"/>
      <c r="BD72" s="860"/>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590</v>
      </c>
      <c r="C73" s="903"/>
      <c r="D73" s="903"/>
      <c r="E73" s="903"/>
      <c r="F73" s="903"/>
      <c r="G73" s="903"/>
      <c r="H73" s="903"/>
      <c r="I73" s="903"/>
      <c r="J73" s="903"/>
      <c r="K73" s="903"/>
      <c r="L73" s="903"/>
      <c r="M73" s="903"/>
      <c r="N73" s="903"/>
      <c r="O73" s="903"/>
      <c r="P73" s="904"/>
      <c r="Q73" s="905">
        <v>597</v>
      </c>
      <c r="R73" s="862"/>
      <c r="S73" s="862"/>
      <c r="T73" s="862"/>
      <c r="U73" s="862"/>
      <c r="V73" s="862">
        <v>579</v>
      </c>
      <c r="W73" s="862"/>
      <c r="X73" s="862"/>
      <c r="Y73" s="862"/>
      <c r="Z73" s="862"/>
      <c r="AA73" s="862">
        <v>17</v>
      </c>
      <c r="AB73" s="862"/>
      <c r="AC73" s="862"/>
      <c r="AD73" s="862"/>
      <c r="AE73" s="862"/>
      <c r="AF73" s="862">
        <v>17</v>
      </c>
      <c r="AG73" s="862"/>
      <c r="AH73" s="862"/>
      <c r="AI73" s="862"/>
      <c r="AJ73" s="862"/>
      <c r="AK73" s="862" t="s">
        <v>584</v>
      </c>
      <c r="AL73" s="862"/>
      <c r="AM73" s="862"/>
      <c r="AN73" s="862"/>
      <c r="AO73" s="862"/>
      <c r="AP73" s="862">
        <v>185</v>
      </c>
      <c r="AQ73" s="862"/>
      <c r="AR73" s="862"/>
      <c r="AS73" s="862"/>
      <c r="AT73" s="862"/>
      <c r="AU73" s="862">
        <v>86</v>
      </c>
      <c r="AV73" s="862"/>
      <c r="AW73" s="862"/>
      <c r="AX73" s="862"/>
      <c r="AY73" s="862"/>
      <c r="AZ73" s="859"/>
      <c r="BA73" s="859"/>
      <c r="BB73" s="859"/>
      <c r="BC73" s="859"/>
      <c r="BD73" s="860"/>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591</v>
      </c>
      <c r="C74" s="903"/>
      <c r="D74" s="903"/>
      <c r="E74" s="903"/>
      <c r="F74" s="903"/>
      <c r="G74" s="903"/>
      <c r="H74" s="903"/>
      <c r="I74" s="903"/>
      <c r="J74" s="903"/>
      <c r="K74" s="903"/>
      <c r="L74" s="903"/>
      <c r="M74" s="903"/>
      <c r="N74" s="903"/>
      <c r="O74" s="903"/>
      <c r="P74" s="904"/>
      <c r="Q74" s="905">
        <v>1497</v>
      </c>
      <c r="R74" s="862"/>
      <c r="S74" s="862"/>
      <c r="T74" s="862"/>
      <c r="U74" s="862"/>
      <c r="V74" s="862">
        <v>1368</v>
      </c>
      <c r="W74" s="862"/>
      <c r="X74" s="862"/>
      <c r="Y74" s="862"/>
      <c r="Z74" s="862"/>
      <c r="AA74" s="862">
        <v>130</v>
      </c>
      <c r="AB74" s="862"/>
      <c r="AC74" s="862"/>
      <c r="AD74" s="862"/>
      <c r="AE74" s="862"/>
      <c r="AF74" s="862">
        <v>130</v>
      </c>
      <c r="AG74" s="862"/>
      <c r="AH74" s="862"/>
      <c r="AI74" s="862"/>
      <c r="AJ74" s="862"/>
      <c r="AK74" s="862">
        <v>59</v>
      </c>
      <c r="AL74" s="862"/>
      <c r="AM74" s="862"/>
      <c r="AN74" s="862"/>
      <c r="AO74" s="862"/>
      <c r="AP74" s="862">
        <v>658</v>
      </c>
      <c r="AQ74" s="862"/>
      <c r="AR74" s="862"/>
      <c r="AS74" s="862"/>
      <c r="AT74" s="862"/>
      <c r="AU74" s="862">
        <v>82</v>
      </c>
      <c r="AV74" s="862"/>
      <c r="AW74" s="862"/>
      <c r="AX74" s="862"/>
      <c r="AY74" s="862"/>
      <c r="AZ74" s="859"/>
      <c r="BA74" s="859"/>
      <c r="BB74" s="859"/>
      <c r="BC74" s="859"/>
      <c r="BD74" s="860"/>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t="s">
        <v>592</v>
      </c>
      <c r="C75" s="903"/>
      <c r="D75" s="903"/>
      <c r="E75" s="903"/>
      <c r="F75" s="903"/>
      <c r="G75" s="903"/>
      <c r="H75" s="903"/>
      <c r="I75" s="903"/>
      <c r="J75" s="903"/>
      <c r="K75" s="903"/>
      <c r="L75" s="903"/>
      <c r="M75" s="903"/>
      <c r="N75" s="903"/>
      <c r="O75" s="903"/>
      <c r="P75" s="904"/>
      <c r="Q75" s="906">
        <v>126</v>
      </c>
      <c r="R75" s="907"/>
      <c r="S75" s="907"/>
      <c r="T75" s="907"/>
      <c r="U75" s="861"/>
      <c r="V75" s="908">
        <v>111</v>
      </c>
      <c r="W75" s="907"/>
      <c r="X75" s="907"/>
      <c r="Y75" s="907"/>
      <c r="Z75" s="861"/>
      <c r="AA75" s="908">
        <v>15</v>
      </c>
      <c r="AB75" s="907"/>
      <c r="AC75" s="907"/>
      <c r="AD75" s="907"/>
      <c r="AE75" s="861"/>
      <c r="AF75" s="908">
        <v>15</v>
      </c>
      <c r="AG75" s="907"/>
      <c r="AH75" s="907"/>
      <c r="AI75" s="907"/>
      <c r="AJ75" s="861"/>
      <c r="AK75" s="908" t="s">
        <v>584</v>
      </c>
      <c r="AL75" s="907"/>
      <c r="AM75" s="907"/>
      <c r="AN75" s="907"/>
      <c r="AO75" s="861"/>
      <c r="AP75" s="908" t="s">
        <v>584</v>
      </c>
      <c r="AQ75" s="907"/>
      <c r="AR75" s="907"/>
      <c r="AS75" s="907"/>
      <c r="AT75" s="861"/>
      <c r="AU75" s="908" t="s">
        <v>584</v>
      </c>
      <c r="AV75" s="907"/>
      <c r="AW75" s="907"/>
      <c r="AX75" s="907"/>
      <c r="AY75" s="861"/>
      <c r="AZ75" s="859"/>
      <c r="BA75" s="859"/>
      <c r="BB75" s="859"/>
      <c r="BC75" s="859"/>
      <c r="BD75" s="860"/>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t="s">
        <v>593</v>
      </c>
      <c r="C76" s="903"/>
      <c r="D76" s="903"/>
      <c r="E76" s="903"/>
      <c r="F76" s="903"/>
      <c r="G76" s="903"/>
      <c r="H76" s="903"/>
      <c r="I76" s="903"/>
      <c r="J76" s="903"/>
      <c r="K76" s="903"/>
      <c r="L76" s="903"/>
      <c r="M76" s="903"/>
      <c r="N76" s="903"/>
      <c r="O76" s="903"/>
      <c r="P76" s="904"/>
      <c r="Q76" s="906">
        <v>118</v>
      </c>
      <c r="R76" s="907"/>
      <c r="S76" s="907"/>
      <c r="T76" s="907"/>
      <c r="U76" s="861"/>
      <c r="V76" s="908">
        <v>109</v>
      </c>
      <c r="W76" s="907"/>
      <c r="X76" s="907"/>
      <c r="Y76" s="907"/>
      <c r="Z76" s="861"/>
      <c r="AA76" s="908">
        <v>9</v>
      </c>
      <c r="AB76" s="907"/>
      <c r="AC76" s="907"/>
      <c r="AD76" s="907"/>
      <c r="AE76" s="861"/>
      <c r="AF76" s="908">
        <v>9</v>
      </c>
      <c r="AG76" s="907"/>
      <c r="AH76" s="907"/>
      <c r="AI76" s="907"/>
      <c r="AJ76" s="861"/>
      <c r="AK76" s="908">
        <v>15</v>
      </c>
      <c r="AL76" s="907"/>
      <c r="AM76" s="907"/>
      <c r="AN76" s="907"/>
      <c r="AO76" s="861"/>
      <c r="AP76" s="908" t="s">
        <v>584</v>
      </c>
      <c r="AQ76" s="907"/>
      <c r="AR76" s="907"/>
      <c r="AS76" s="907"/>
      <c r="AT76" s="861"/>
      <c r="AU76" s="908" t="s">
        <v>584</v>
      </c>
      <c r="AV76" s="907"/>
      <c r="AW76" s="907"/>
      <c r="AX76" s="907"/>
      <c r="AY76" s="861"/>
      <c r="AZ76" s="859"/>
      <c r="BA76" s="859"/>
      <c r="BB76" s="859"/>
      <c r="BC76" s="859"/>
      <c r="BD76" s="860"/>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t="s">
        <v>594</v>
      </c>
      <c r="C77" s="903"/>
      <c r="D77" s="903"/>
      <c r="E77" s="903"/>
      <c r="F77" s="903"/>
      <c r="G77" s="903"/>
      <c r="H77" s="903"/>
      <c r="I77" s="903"/>
      <c r="J77" s="903"/>
      <c r="K77" s="903"/>
      <c r="L77" s="903"/>
      <c r="M77" s="903"/>
      <c r="N77" s="903"/>
      <c r="O77" s="903"/>
      <c r="P77" s="904"/>
      <c r="Q77" s="906">
        <v>156662</v>
      </c>
      <c r="R77" s="907"/>
      <c r="S77" s="907"/>
      <c r="T77" s="907"/>
      <c r="U77" s="861"/>
      <c r="V77" s="908">
        <v>152216</v>
      </c>
      <c r="W77" s="907"/>
      <c r="X77" s="907"/>
      <c r="Y77" s="907"/>
      <c r="Z77" s="861"/>
      <c r="AA77" s="908">
        <v>4445</v>
      </c>
      <c r="AB77" s="907"/>
      <c r="AC77" s="907"/>
      <c r="AD77" s="907"/>
      <c r="AE77" s="861"/>
      <c r="AF77" s="908">
        <v>4445</v>
      </c>
      <c r="AG77" s="907"/>
      <c r="AH77" s="907"/>
      <c r="AI77" s="907"/>
      <c r="AJ77" s="861"/>
      <c r="AK77" s="908" t="s">
        <v>584</v>
      </c>
      <c r="AL77" s="907"/>
      <c r="AM77" s="907"/>
      <c r="AN77" s="907"/>
      <c r="AO77" s="861"/>
      <c r="AP77" s="908" t="s">
        <v>584</v>
      </c>
      <c r="AQ77" s="907"/>
      <c r="AR77" s="907"/>
      <c r="AS77" s="907"/>
      <c r="AT77" s="861"/>
      <c r="AU77" s="908" t="s">
        <v>584</v>
      </c>
      <c r="AV77" s="907"/>
      <c r="AW77" s="907"/>
      <c r="AX77" s="907"/>
      <c r="AY77" s="861"/>
      <c r="AZ77" s="859"/>
      <c r="BA77" s="859"/>
      <c r="BB77" s="859"/>
      <c r="BC77" s="859"/>
      <c r="BD77" s="860"/>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59"/>
      <c r="BA78" s="859"/>
      <c r="BB78" s="859"/>
      <c r="BC78" s="859"/>
      <c r="BD78" s="860"/>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59"/>
      <c r="BA79" s="859"/>
      <c r="BB79" s="859"/>
      <c r="BC79" s="859"/>
      <c r="BD79" s="860"/>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59"/>
      <c r="BA80" s="859"/>
      <c r="BB80" s="859"/>
      <c r="BC80" s="859"/>
      <c r="BD80" s="860"/>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59"/>
      <c r="BA81" s="859"/>
      <c r="BB81" s="859"/>
      <c r="BC81" s="859"/>
      <c r="BD81" s="860"/>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59"/>
      <c r="BA82" s="859"/>
      <c r="BB82" s="859"/>
      <c r="BC82" s="859"/>
      <c r="BD82" s="860"/>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59"/>
      <c r="BA83" s="859"/>
      <c r="BB83" s="859"/>
      <c r="BC83" s="859"/>
      <c r="BD83" s="860"/>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59"/>
      <c r="BA84" s="859"/>
      <c r="BB84" s="859"/>
      <c r="BC84" s="859"/>
      <c r="BD84" s="860"/>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59"/>
      <c r="BA85" s="859"/>
      <c r="BB85" s="859"/>
      <c r="BC85" s="859"/>
      <c r="BD85" s="860"/>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59"/>
      <c r="BA86" s="859"/>
      <c r="BB86" s="859"/>
      <c r="BC86" s="859"/>
      <c r="BD86" s="860"/>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395</v>
      </c>
      <c r="B88" s="818" t="s">
        <v>424</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f>SUM(AF68:AJ77)</f>
        <v>5190</v>
      </c>
      <c r="AG88" s="873"/>
      <c r="AH88" s="873"/>
      <c r="AI88" s="873"/>
      <c r="AJ88" s="873"/>
      <c r="AK88" s="870"/>
      <c r="AL88" s="870"/>
      <c r="AM88" s="870"/>
      <c r="AN88" s="870"/>
      <c r="AO88" s="870"/>
      <c r="AP88" s="873">
        <f>SUM(AP68:AT77)</f>
        <v>888</v>
      </c>
      <c r="AQ88" s="873"/>
      <c r="AR88" s="873"/>
      <c r="AS88" s="873"/>
      <c r="AT88" s="873"/>
      <c r="AU88" s="873">
        <f>SUM(AU68:AY77)</f>
        <v>170</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818" t="s">
        <v>425</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426</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427</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430</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431</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432</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433</v>
      </c>
      <c r="AB109" s="922"/>
      <c r="AC109" s="922"/>
      <c r="AD109" s="922"/>
      <c r="AE109" s="923"/>
      <c r="AF109" s="921" t="s">
        <v>434</v>
      </c>
      <c r="AG109" s="922"/>
      <c r="AH109" s="922"/>
      <c r="AI109" s="922"/>
      <c r="AJ109" s="923"/>
      <c r="AK109" s="921" t="s">
        <v>308</v>
      </c>
      <c r="AL109" s="922"/>
      <c r="AM109" s="922"/>
      <c r="AN109" s="922"/>
      <c r="AO109" s="923"/>
      <c r="AP109" s="921" t="s">
        <v>435</v>
      </c>
      <c r="AQ109" s="922"/>
      <c r="AR109" s="922"/>
      <c r="AS109" s="922"/>
      <c r="AT109" s="924"/>
      <c r="AU109" s="941" t="s">
        <v>432</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433</v>
      </c>
      <c r="BR109" s="922"/>
      <c r="BS109" s="922"/>
      <c r="BT109" s="922"/>
      <c r="BU109" s="923"/>
      <c r="BV109" s="921" t="s">
        <v>434</v>
      </c>
      <c r="BW109" s="922"/>
      <c r="BX109" s="922"/>
      <c r="BY109" s="922"/>
      <c r="BZ109" s="923"/>
      <c r="CA109" s="921" t="s">
        <v>308</v>
      </c>
      <c r="CB109" s="922"/>
      <c r="CC109" s="922"/>
      <c r="CD109" s="922"/>
      <c r="CE109" s="923"/>
      <c r="CF109" s="942" t="s">
        <v>435</v>
      </c>
      <c r="CG109" s="942"/>
      <c r="CH109" s="942"/>
      <c r="CI109" s="942"/>
      <c r="CJ109" s="942"/>
      <c r="CK109" s="921" t="s">
        <v>436</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433</v>
      </c>
      <c r="DH109" s="922"/>
      <c r="DI109" s="922"/>
      <c r="DJ109" s="922"/>
      <c r="DK109" s="923"/>
      <c r="DL109" s="921" t="s">
        <v>434</v>
      </c>
      <c r="DM109" s="922"/>
      <c r="DN109" s="922"/>
      <c r="DO109" s="922"/>
      <c r="DP109" s="923"/>
      <c r="DQ109" s="921" t="s">
        <v>308</v>
      </c>
      <c r="DR109" s="922"/>
      <c r="DS109" s="922"/>
      <c r="DT109" s="922"/>
      <c r="DU109" s="923"/>
      <c r="DV109" s="921" t="s">
        <v>435</v>
      </c>
      <c r="DW109" s="922"/>
      <c r="DX109" s="922"/>
      <c r="DY109" s="922"/>
      <c r="DZ109" s="924"/>
    </row>
    <row r="110" spans="1:131" s="226" customFormat="1" ht="26.25" customHeight="1" x14ac:dyDescent="0.15">
      <c r="A110" s="925" t="s">
        <v>437</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1408926</v>
      </c>
      <c r="AB110" s="929"/>
      <c r="AC110" s="929"/>
      <c r="AD110" s="929"/>
      <c r="AE110" s="930"/>
      <c r="AF110" s="931">
        <v>1458659</v>
      </c>
      <c r="AG110" s="929"/>
      <c r="AH110" s="929"/>
      <c r="AI110" s="929"/>
      <c r="AJ110" s="930"/>
      <c r="AK110" s="931">
        <v>1508602</v>
      </c>
      <c r="AL110" s="929"/>
      <c r="AM110" s="929"/>
      <c r="AN110" s="929"/>
      <c r="AO110" s="930"/>
      <c r="AP110" s="932">
        <v>28.3</v>
      </c>
      <c r="AQ110" s="933"/>
      <c r="AR110" s="933"/>
      <c r="AS110" s="933"/>
      <c r="AT110" s="934"/>
      <c r="AU110" s="935" t="s">
        <v>72</v>
      </c>
      <c r="AV110" s="936"/>
      <c r="AW110" s="936"/>
      <c r="AX110" s="936"/>
      <c r="AY110" s="936"/>
      <c r="AZ110" s="958" t="s">
        <v>438</v>
      </c>
      <c r="BA110" s="926"/>
      <c r="BB110" s="926"/>
      <c r="BC110" s="926"/>
      <c r="BD110" s="926"/>
      <c r="BE110" s="926"/>
      <c r="BF110" s="926"/>
      <c r="BG110" s="926"/>
      <c r="BH110" s="926"/>
      <c r="BI110" s="926"/>
      <c r="BJ110" s="926"/>
      <c r="BK110" s="926"/>
      <c r="BL110" s="926"/>
      <c r="BM110" s="926"/>
      <c r="BN110" s="926"/>
      <c r="BO110" s="926"/>
      <c r="BP110" s="927"/>
      <c r="BQ110" s="959">
        <v>14734858</v>
      </c>
      <c r="BR110" s="960"/>
      <c r="BS110" s="960"/>
      <c r="BT110" s="960"/>
      <c r="BU110" s="960"/>
      <c r="BV110" s="960">
        <v>14248986</v>
      </c>
      <c r="BW110" s="960"/>
      <c r="BX110" s="960"/>
      <c r="BY110" s="960"/>
      <c r="BZ110" s="960"/>
      <c r="CA110" s="960">
        <v>14089388</v>
      </c>
      <c r="CB110" s="960"/>
      <c r="CC110" s="960"/>
      <c r="CD110" s="960"/>
      <c r="CE110" s="960"/>
      <c r="CF110" s="973">
        <v>263.89999999999998</v>
      </c>
      <c r="CG110" s="974"/>
      <c r="CH110" s="974"/>
      <c r="CI110" s="974"/>
      <c r="CJ110" s="974"/>
      <c r="CK110" s="975" t="s">
        <v>439</v>
      </c>
      <c r="CL110" s="976"/>
      <c r="CM110" s="958" t="s">
        <v>440</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441</v>
      </c>
      <c r="DH110" s="960"/>
      <c r="DI110" s="960"/>
      <c r="DJ110" s="960"/>
      <c r="DK110" s="960"/>
      <c r="DL110" s="960" t="s">
        <v>441</v>
      </c>
      <c r="DM110" s="960"/>
      <c r="DN110" s="960"/>
      <c r="DO110" s="960"/>
      <c r="DP110" s="960"/>
      <c r="DQ110" s="960" t="s">
        <v>442</v>
      </c>
      <c r="DR110" s="960"/>
      <c r="DS110" s="960"/>
      <c r="DT110" s="960"/>
      <c r="DU110" s="960"/>
      <c r="DV110" s="961" t="s">
        <v>442</v>
      </c>
      <c r="DW110" s="961"/>
      <c r="DX110" s="961"/>
      <c r="DY110" s="961"/>
      <c r="DZ110" s="962"/>
    </row>
    <row r="111" spans="1:131" s="226" customFormat="1" ht="26.25" customHeight="1" x14ac:dyDescent="0.15">
      <c r="A111" s="963" t="s">
        <v>443</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441</v>
      </c>
      <c r="AB111" s="967"/>
      <c r="AC111" s="967"/>
      <c r="AD111" s="967"/>
      <c r="AE111" s="968"/>
      <c r="AF111" s="969" t="s">
        <v>129</v>
      </c>
      <c r="AG111" s="967"/>
      <c r="AH111" s="967"/>
      <c r="AI111" s="967"/>
      <c r="AJ111" s="968"/>
      <c r="AK111" s="969" t="s">
        <v>129</v>
      </c>
      <c r="AL111" s="967"/>
      <c r="AM111" s="967"/>
      <c r="AN111" s="967"/>
      <c r="AO111" s="968"/>
      <c r="AP111" s="970" t="s">
        <v>444</v>
      </c>
      <c r="AQ111" s="971"/>
      <c r="AR111" s="971"/>
      <c r="AS111" s="971"/>
      <c r="AT111" s="972"/>
      <c r="AU111" s="937"/>
      <c r="AV111" s="938"/>
      <c r="AW111" s="938"/>
      <c r="AX111" s="938"/>
      <c r="AY111" s="938"/>
      <c r="AZ111" s="951" t="s">
        <v>445</v>
      </c>
      <c r="BA111" s="952"/>
      <c r="BB111" s="952"/>
      <c r="BC111" s="952"/>
      <c r="BD111" s="952"/>
      <c r="BE111" s="952"/>
      <c r="BF111" s="952"/>
      <c r="BG111" s="952"/>
      <c r="BH111" s="952"/>
      <c r="BI111" s="952"/>
      <c r="BJ111" s="952"/>
      <c r="BK111" s="952"/>
      <c r="BL111" s="952"/>
      <c r="BM111" s="952"/>
      <c r="BN111" s="952"/>
      <c r="BO111" s="952"/>
      <c r="BP111" s="953"/>
      <c r="BQ111" s="954" t="s">
        <v>441</v>
      </c>
      <c r="BR111" s="955"/>
      <c r="BS111" s="955"/>
      <c r="BT111" s="955"/>
      <c r="BU111" s="955"/>
      <c r="BV111" s="955" t="s">
        <v>442</v>
      </c>
      <c r="BW111" s="955"/>
      <c r="BX111" s="955"/>
      <c r="BY111" s="955"/>
      <c r="BZ111" s="955"/>
      <c r="CA111" s="955" t="s">
        <v>444</v>
      </c>
      <c r="CB111" s="955"/>
      <c r="CC111" s="955"/>
      <c r="CD111" s="955"/>
      <c r="CE111" s="955"/>
      <c r="CF111" s="949" t="s">
        <v>444</v>
      </c>
      <c r="CG111" s="950"/>
      <c r="CH111" s="950"/>
      <c r="CI111" s="950"/>
      <c r="CJ111" s="950"/>
      <c r="CK111" s="977"/>
      <c r="CL111" s="978"/>
      <c r="CM111" s="951" t="s">
        <v>446</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129</v>
      </c>
      <c r="DH111" s="955"/>
      <c r="DI111" s="955"/>
      <c r="DJ111" s="955"/>
      <c r="DK111" s="955"/>
      <c r="DL111" s="955" t="s">
        <v>444</v>
      </c>
      <c r="DM111" s="955"/>
      <c r="DN111" s="955"/>
      <c r="DO111" s="955"/>
      <c r="DP111" s="955"/>
      <c r="DQ111" s="955" t="s">
        <v>444</v>
      </c>
      <c r="DR111" s="955"/>
      <c r="DS111" s="955"/>
      <c r="DT111" s="955"/>
      <c r="DU111" s="955"/>
      <c r="DV111" s="956" t="s">
        <v>441</v>
      </c>
      <c r="DW111" s="956"/>
      <c r="DX111" s="956"/>
      <c r="DY111" s="956"/>
      <c r="DZ111" s="957"/>
    </row>
    <row r="112" spans="1:131" s="226" customFormat="1" ht="26.25" customHeight="1" x14ac:dyDescent="0.15">
      <c r="A112" s="981" t="s">
        <v>447</v>
      </c>
      <c r="B112" s="982"/>
      <c r="C112" s="952" t="s">
        <v>448</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129</v>
      </c>
      <c r="AB112" s="988"/>
      <c r="AC112" s="988"/>
      <c r="AD112" s="988"/>
      <c r="AE112" s="989"/>
      <c r="AF112" s="990" t="s">
        <v>441</v>
      </c>
      <c r="AG112" s="988"/>
      <c r="AH112" s="988"/>
      <c r="AI112" s="988"/>
      <c r="AJ112" s="989"/>
      <c r="AK112" s="990" t="s">
        <v>129</v>
      </c>
      <c r="AL112" s="988"/>
      <c r="AM112" s="988"/>
      <c r="AN112" s="988"/>
      <c r="AO112" s="989"/>
      <c r="AP112" s="991" t="s">
        <v>442</v>
      </c>
      <c r="AQ112" s="992"/>
      <c r="AR112" s="992"/>
      <c r="AS112" s="992"/>
      <c r="AT112" s="993"/>
      <c r="AU112" s="937"/>
      <c r="AV112" s="938"/>
      <c r="AW112" s="938"/>
      <c r="AX112" s="938"/>
      <c r="AY112" s="938"/>
      <c r="AZ112" s="951" t="s">
        <v>449</v>
      </c>
      <c r="BA112" s="952"/>
      <c r="BB112" s="952"/>
      <c r="BC112" s="952"/>
      <c r="BD112" s="952"/>
      <c r="BE112" s="952"/>
      <c r="BF112" s="952"/>
      <c r="BG112" s="952"/>
      <c r="BH112" s="952"/>
      <c r="BI112" s="952"/>
      <c r="BJ112" s="952"/>
      <c r="BK112" s="952"/>
      <c r="BL112" s="952"/>
      <c r="BM112" s="952"/>
      <c r="BN112" s="952"/>
      <c r="BO112" s="952"/>
      <c r="BP112" s="953"/>
      <c r="BQ112" s="954">
        <v>3444482</v>
      </c>
      <c r="BR112" s="955"/>
      <c r="BS112" s="955"/>
      <c r="BT112" s="955"/>
      <c r="BU112" s="955"/>
      <c r="BV112" s="955">
        <v>2910508</v>
      </c>
      <c r="BW112" s="955"/>
      <c r="BX112" s="955"/>
      <c r="BY112" s="955"/>
      <c r="BZ112" s="955"/>
      <c r="CA112" s="955">
        <v>2378107</v>
      </c>
      <c r="CB112" s="955"/>
      <c r="CC112" s="955"/>
      <c r="CD112" s="955"/>
      <c r="CE112" s="955"/>
      <c r="CF112" s="949">
        <v>44.5</v>
      </c>
      <c r="CG112" s="950"/>
      <c r="CH112" s="950"/>
      <c r="CI112" s="950"/>
      <c r="CJ112" s="950"/>
      <c r="CK112" s="977"/>
      <c r="CL112" s="978"/>
      <c r="CM112" s="951" t="s">
        <v>450</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442</v>
      </c>
      <c r="DH112" s="955"/>
      <c r="DI112" s="955"/>
      <c r="DJ112" s="955"/>
      <c r="DK112" s="955"/>
      <c r="DL112" s="955" t="s">
        <v>441</v>
      </c>
      <c r="DM112" s="955"/>
      <c r="DN112" s="955"/>
      <c r="DO112" s="955"/>
      <c r="DP112" s="955"/>
      <c r="DQ112" s="955" t="s">
        <v>442</v>
      </c>
      <c r="DR112" s="955"/>
      <c r="DS112" s="955"/>
      <c r="DT112" s="955"/>
      <c r="DU112" s="955"/>
      <c r="DV112" s="956" t="s">
        <v>129</v>
      </c>
      <c r="DW112" s="956"/>
      <c r="DX112" s="956"/>
      <c r="DY112" s="956"/>
      <c r="DZ112" s="957"/>
    </row>
    <row r="113" spans="1:130" s="226" customFormat="1" ht="26.25" customHeight="1" x14ac:dyDescent="0.15">
      <c r="A113" s="983"/>
      <c r="B113" s="984"/>
      <c r="C113" s="952" t="s">
        <v>451</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229618</v>
      </c>
      <c r="AB113" s="967"/>
      <c r="AC113" s="967"/>
      <c r="AD113" s="967"/>
      <c r="AE113" s="968"/>
      <c r="AF113" s="969">
        <v>215521</v>
      </c>
      <c r="AG113" s="967"/>
      <c r="AH113" s="967"/>
      <c r="AI113" s="967"/>
      <c r="AJ113" s="968"/>
      <c r="AK113" s="969">
        <v>214092</v>
      </c>
      <c r="AL113" s="967"/>
      <c r="AM113" s="967"/>
      <c r="AN113" s="967"/>
      <c r="AO113" s="968"/>
      <c r="AP113" s="970">
        <v>4</v>
      </c>
      <c r="AQ113" s="971"/>
      <c r="AR113" s="971"/>
      <c r="AS113" s="971"/>
      <c r="AT113" s="972"/>
      <c r="AU113" s="937"/>
      <c r="AV113" s="938"/>
      <c r="AW113" s="938"/>
      <c r="AX113" s="938"/>
      <c r="AY113" s="938"/>
      <c r="AZ113" s="951" t="s">
        <v>452</v>
      </c>
      <c r="BA113" s="952"/>
      <c r="BB113" s="952"/>
      <c r="BC113" s="952"/>
      <c r="BD113" s="952"/>
      <c r="BE113" s="952"/>
      <c r="BF113" s="952"/>
      <c r="BG113" s="952"/>
      <c r="BH113" s="952"/>
      <c r="BI113" s="952"/>
      <c r="BJ113" s="952"/>
      <c r="BK113" s="952"/>
      <c r="BL113" s="952"/>
      <c r="BM113" s="952"/>
      <c r="BN113" s="952"/>
      <c r="BO113" s="952"/>
      <c r="BP113" s="953"/>
      <c r="BQ113" s="954">
        <v>304359</v>
      </c>
      <c r="BR113" s="955"/>
      <c r="BS113" s="955"/>
      <c r="BT113" s="955"/>
      <c r="BU113" s="955"/>
      <c r="BV113" s="955">
        <v>237220</v>
      </c>
      <c r="BW113" s="955"/>
      <c r="BX113" s="955"/>
      <c r="BY113" s="955"/>
      <c r="BZ113" s="955"/>
      <c r="CA113" s="955">
        <v>169983</v>
      </c>
      <c r="CB113" s="955"/>
      <c r="CC113" s="955"/>
      <c r="CD113" s="955"/>
      <c r="CE113" s="955"/>
      <c r="CF113" s="949">
        <v>3.2</v>
      </c>
      <c r="CG113" s="950"/>
      <c r="CH113" s="950"/>
      <c r="CI113" s="950"/>
      <c r="CJ113" s="950"/>
      <c r="CK113" s="977"/>
      <c r="CL113" s="978"/>
      <c r="CM113" s="951" t="s">
        <v>453</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442</v>
      </c>
      <c r="DH113" s="988"/>
      <c r="DI113" s="988"/>
      <c r="DJ113" s="988"/>
      <c r="DK113" s="989"/>
      <c r="DL113" s="990" t="s">
        <v>129</v>
      </c>
      <c r="DM113" s="988"/>
      <c r="DN113" s="988"/>
      <c r="DO113" s="988"/>
      <c r="DP113" s="989"/>
      <c r="DQ113" s="990" t="s">
        <v>441</v>
      </c>
      <c r="DR113" s="988"/>
      <c r="DS113" s="988"/>
      <c r="DT113" s="988"/>
      <c r="DU113" s="989"/>
      <c r="DV113" s="991" t="s">
        <v>129</v>
      </c>
      <c r="DW113" s="992"/>
      <c r="DX113" s="992"/>
      <c r="DY113" s="992"/>
      <c r="DZ113" s="993"/>
    </row>
    <row r="114" spans="1:130" s="226" customFormat="1" ht="26.25" customHeight="1" x14ac:dyDescent="0.15">
      <c r="A114" s="983"/>
      <c r="B114" s="984"/>
      <c r="C114" s="952" t="s">
        <v>454</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76326</v>
      </c>
      <c r="AB114" s="988"/>
      <c r="AC114" s="988"/>
      <c r="AD114" s="988"/>
      <c r="AE114" s="989"/>
      <c r="AF114" s="990">
        <v>66929</v>
      </c>
      <c r="AG114" s="988"/>
      <c r="AH114" s="988"/>
      <c r="AI114" s="988"/>
      <c r="AJ114" s="989"/>
      <c r="AK114" s="990">
        <v>73853</v>
      </c>
      <c r="AL114" s="988"/>
      <c r="AM114" s="988"/>
      <c r="AN114" s="988"/>
      <c r="AO114" s="989"/>
      <c r="AP114" s="991">
        <v>1.4</v>
      </c>
      <c r="AQ114" s="992"/>
      <c r="AR114" s="992"/>
      <c r="AS114" s="992"/>
      <c r="AT114" s="993"/>
      <c r="AU114" s="937"/>
      <c r="AV114" s="938"/>
      <c r="AW114" s="938"/>
      <c r="AX114" s="938"/>
      <c r="AY114" s="938"/>
      <c r="AZ114" s="951" t="s">
        <v>455</v>
      </c>
      <c r="BA114" s="952"/>
      <c r="BB114" s="952"/>
      <c r="BC114" s="952"/>
      <c r="BD114" s="952"/>
      <c r="BE114" s="952"/>
      <c r="BF114" s="952"/>
      <c r="BG114" s="952"/>
      <c r="BH114" s="952"/>
      <c r="BI114" s="952"/>
      <c r="BJ114" s="952"/>
      <c r="BK114" s="952"/>
      <c r="BL114" s="952"/>
      <c r="BM114" s="952"/>
      <c r="BN114" s="952"/>
      <c r="BO114" s="952"/>
      <c r="BP114" s="953"/>
      <c r="BQ114" s="954">
        <v>1649399</v>
      </c>
      <c r="BR114" s="955"/>
      <c r="BS114" s="955"/>
      <c r="BT114" s="955"/>
      <c r="BU114" s="955"/>
      <c r="BV114" s="955">
        <v>1617927</v>
      </c>
      <c r="BW114" s="955"/>
      <c r="BX114" s="955"/>
      <c r="BY114" s="955"/>
      <c r="BZ114" s="955"/>
      <c r="CA114" s="955">
        <v>1587833</v>
      </c>
      <c r="CB114" s="955"/>
      <c r="CC114" s="955"/>
      <c r="CD114" s="955"/>
      <c r="CE114" s="955"/>
      <c r="CF114" s="949">
        <v>29.7</v>
      </c>
      <c r="CG114" s="950"/>
      <c r="CH114" s="950"/>
      <c r="CI114" s="950"/>
      <c r="CJ114" s="950"/>
      <c r="CK114" s="977"/>
      <c r="CL114" s="978"/>
      <c r="CM114" s="951" t="s">
        <v>456</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129</v>
      </c>
      <c r="DH114" s="988"/>
      <c r="DI114" s="988"/>
      <c r="DJ114" s="988"/>
      <c r="DK114" s="989"/>
      <c r="DL114" s="990" t="s">
        <v>441</v>
      </c>
      <c r="DM114" s="988"/>
      <c r="DN114" s="988"/>
      <c r="DO114" s="988"/>
      <c r="DP114" s="989"/>
      <c r="DQ114" s="990" t="s">
        <v>442</v>
      </c>
      <c r="DR114" s="988"/>
      <c r="DS114" s="988"/>
      <c r="DT114" s="988"/>
      <c r="DU114" s="989"/>
      <c r="DV114" s="991" t="s">
        <v>129</v>
      </c>
      <c r="DW114" s="992"/>
      <c r="DX114" s="992"/>
      <c r="DY114" s="992"/>
      <c r="DZ114" s="993"/>
    </row>
    <row r="115" spans="1:130" s="226" customFormat="1" ht="26.25" customHeight="1" x14ac:dyDescent="0.15">
      <c r="A115" s="983"/>
      <c r="B115" s="984"/>
      <c r="C115" s="952" t="s">
        <v>457</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77</v>
      </c>
      <c r="AB115" s="967"/>
      <c r="AC115" s="967"/>
      <c r="AD115" s="967"/>
      <c r="AE115" s="968"/>
      <c r="AF115" s="969">
        <v>79</v>
      </c>
      <c r="AG115" s="967"/>
      <c r="AH115" s="967"/>
      <c r="AI115" s="967"/>
      <c r="AJ115" s="968"/>
      <c r="AK115" s="969">
        <v>56</v>
      </c>
      <c r="AL115" s="967"/>
      <c r="AM115" s="967"/>
      <c r="AN115" s="967"/>
      <c r="AO115" s="968"/>
      <c r="AP115" s="970">
        <v>0</v>
      </c>
      <c r="AQ115" s="971"/>
      <c r="AR115" s="971"/>
      <c r="AS115" s="971"/>
      <c r="AT115" s="972"/>
      <c r="AU115" s="937"/>
      <c r="AV115" s="938"/>
      <c r="AW115" s="938"/>
      <c r="AX115" s="938"/>
      <c r="AY115" s="938"/>
      <c r="AZ115" s="951" t="s">
        <v>458</v>
      </c>
      <c r="BA115" s="952"/>
      <c r="BB115" s="952"/>
      <c r="BC115" s="952"/>
      <c r="BD115" s="952"/>
      <c r="BE115" s="952"/>
      <c r="BF115" s="952"/>
      <c r="BG115" s="952"/>
      <c r="BH115" s="952"/>
      <c r="BI115" s="952"/>
      <c r="BJ115" s="952"/>
      <c r="BK115" s="952"/>
      <c r="BL115" s="952"/>
      <c r="BM115" s="952"/>
      <c r="BN115" s="952"/>
      <c r="BO115" s="952"/>
      <c r="BP115" s="953"/>
      <c r="BQ115" s="954" t="s">
        <v>441</v>
      </c>
      <c r="BR115" s="955"/>
      <c r="BS115" s="955"/>
      <c r="BT115" s="955"/>
      <c r="BU115" s="955"/>
      <c r="BV115" s="955" t="s">
        <v>442</v>
      </c>
      <c r="BW115" s="955"/>
      <c r="BX115" s="955"/>
      <c r="BY115" s="955"/>
      <c r="BZ115" s="955"/>
      <c r="CA115" s="955" t="s">
        <v>129</v>
      </c>
      <c r="CB115" s="955"/>
      <c r="CC115" s="955"/>
      <c r="CD115" s="955"/>
      <c r="CE115" s="955"/>
      <c r="CF115" s="949" t="s">
        <v>129</v>
      </c>
      <c r="CG115" s="950"/>
      <c r="CH115" s="950"/>
      <c r="CI115" s="950"/>
      <c r="CJ115" s="950"/>
      <c r="CK115" s="977"/>
      <c r="CL115" s="978"/>
      <c r="CM115" s="951" t="s">
        <v>459</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129</v>
      </c>
      <c r="DH115" s="988"/>
      <c r="DI115" s="988"/>
      <c r="DJ115" s="988"/>
      <c r="DK115" s="989"/>
      <c r="DL115" s="990" t="s">
        <v>129</v>
      </c>
      <c r="DM115" s="988"/>
      <c r="DN115" s="988"/>
      <c r="DO115" s="988"/>
      <c r="DP115" s="989"/>
      <c r="DQ115" s="990" t="s">
        <v>129</v>
      </c>
      <c r="DR115" s="988"/>
      <c r="DS115" s="988"/>
      <c r="DT115" s="988"/>
      <c r="DU115" s="989"/>
      <c r="DV115" s="991" t="s">
        <v>441</v>
      </c>
      <c r="DW115" s="992"/>
      <c r="DX115" s="992"/>
      <c r="DY115" s="992"/>
      <c r="DZ115" s="993"/>
    </row>
    <row r="116" spans="1:130" s="226" customFormat="1" ht="26.25" customHeight="1" x14ac:dyDescent="0.15">
      <c r="A116" s="985"/>
      <c r="B116" s="986"/>
      <c r="C116" s="994" t="s">
        <v>460</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441</v>
      </c>
      <c r="AB116" s="988"/>
      <c r="AC116" s="988"/>
      <c r="AD116" s="988"/>
      <c r="AE116" s="989"/>
      <c r="AF116" s="990" t="s">
        <v>441</v>
      </c>
      <c r="AG116" s="988"/>
      <c r="AH116" s="988"/>
      <c r="AI116" s="988"/>
      <c r="AJ116" s="989"/>
      <c r="AK116" s="990" t="s">
        <v>129</v>
      </c>
      <c r="AL116" s="988"/>
      <c r="AM116" s="988"/>
      <c r="AN116" s="988"/>
      <c r="AO116" s="989"/>
      <c r="AP116" s="991" t="s">
        <v>442</v>
      </c>
      <c r="AQ116" s="992"/>
      <c r="AR116" s="992"/>
      <c r="AS116" s="992"/>
      <c r="AT116" s="993"/>
      <c r="AU116" s="937"/>
      <c r="AV116" s="938"/>
      <c r="AW116" s="938"/>
      <c r="AX116" s="938"/>
      <c r="AY116" s="938"/>
      <c r="AZ116" s="996" t="s">
        <v>461</v>
      </c>
      <c r="BA116" s="997"/>
      <c r="BB116" s="997"/>
      <c r="BC116" s="997"/>
      <c r="BD116" s="997"/>
      <c r="BE116" s="997"/>
      <c r="BF116" s="997"/>
      <c r="BG116" s="997"/>
      <c r="BH116" s="997"/>
      <c r="BI116" s="997"/>
      <c r="BJ116" s="997"/>
      <c r="BK116" s="997"/>
      <c r="BL116" s="997"/>
      <c r="BM116" s="997"/>
      <c r="BN116" s="997"/>
      <c r="BO116" s="997"/>
      <c r="BP116" s="998"/>
      <c r="BQ116" s="954" t="s">
        <v>442</v>
      </c>
      <c r="BR116" s="955"/>
      <c r="BS116" s="955"/>
      <c r="BT116" s="955"/>
      <c r="BU116" s="955"/>
      <c r="BV116" s="955" t="s">
        <v>441</v>
      </c>
      <c r="BW116" s="955"/>
      <c r="BX116" s="955"/>
      <c r="BY116" s="955"/>
      <c r="BZ116" s="955"/>
      <c r="CA116" s="955" t="s">
        <v>442</v>
      </c>
      <c r="CB116" s="955"/>
      <c r="CC116" s="955"/>
      <c r="CD116" s="955"/>
      <c r="CE116" s="955"/>
      <c r="CF116" s="949" t="s">
        <v>442</v>
      </c>
      <c r="CG116" s="950"/>
      <c r="CH116" s="950"/>
      <c r="CI116" s="950"/>
      <c r="CJ116" s="950"/>
      <c r="CK116" s="977"/>
      <c r="CL116" s="978"/>
      <c r="CM116" s="951" t="s">
        <v>462</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129</v>
      </c>
      <c r="DH116" s="988"/>
      <c r="DI116" s="988"/>
      <c r="DJ116" s="988"/>
      <c r="DK116" s="989"/>
      <c r="DL116" s="990" t="s">
        <v>441</v>
      </c>
      <c r="DM116" s="988"/>
      <c r="DN116" s="988"/>
      <c r="DO116" s="988"/>
      <c r="DP116" s="989"/>
      <c r="DQ116" s="990" t="s">
        <v>441</v>
      </c>
      <c r="DR116" s="988"/>
      <c r="DS116" s="988"/>
      <c r="DT116" s="988"/>
      <c r="DU116" s="989"/>
      <c r="DV116" s="991" t="s">
        <v>129</v>
      </c>
      <c r="DW116" s="992"/>
      <c r="DX116" s="992"/>
      <c r="DY116" s="992"/>
      <c r="DZ116" s="993"/>
    </row>
    <row r="117" spans="1:130" s="226" customFormat="1" ht="26.25" customHeight="1" x14ac:dyDescent="0.15">
      <c r="A117" s="941" t="s">
        <v>190</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463</v>
      </c>
      <c r="Z117" s="923"/>
      <c r="AA117" s="1007">
        <v>1714947</v>
      </c>
      <c r="AB117" s="1008"/>
      <c r="AC117" s="1008"/>
      <c r="AD117" s="1008"/>
      <c r="AE117" s="1009"/>
      <c r="AF117" s="1010">
        <v>1741188</v>
      </c>
      <c r="AG117" s="1008"/>
      <c r="AH117" s="1008"/>
      <c r="AI117" s="1008"/>
      <c r="AJ117" s="1009"/>
      <c r="AK117" s="1010">
        <v>1796603</v>
      </c>
      <c r="AL117" s="1008"/>
      <c r="AM117" s="1008"/>
      <c r="AN117" s="1008"/>
      <c r="AO117" s="1009"/>
      <c r="AP117" s="1011"/>
      <c r="AQ117" s="1012"/>
      <c r="AR117" s="1012"/>
      <c r="AS117" s="1012"/>
      <c r="AT117" s="1013"/>
      <c r="AU117" s="937"/>
      <c r="AV117" s="938"/>
      <c r="AW117" s="938"/>
      <c r="AX117" s="938"/>
      <c r="AY117" s="938"/>
      <c r="AZ117" s="1003" t="s">
        <v>464</v>
      </c>
      <c r="BA117" s="1004"/>
      <c r="BB117" s="1004"/>
      <c r="BC117" s="1004"/>
      <c r="BD117" s="1004"/>
      <c r="BE117" s="1004"/>
      <c r="BF117" s="1004"/>
      <c r="BG117" s="1004"/>
      <c r="BH117" s="1004"/>
      <c r="BI117" s="1004"/>
      <c r="BJ117" s="1004"/>
      <c r="BK117" s="1004"/>
      <c r="BL117" s="1004"/>
      <c r="BM117" s="1004"/>
      <c r="BN117" s="1004"/>
      <c r="BO117" s="1004"/>
      <c r="BP117" s="1005"/>
      <c r="BQ117" s="954" t="s">
        <v>442</v>
      </c>
      <c r="BR117" s="955"/>
      <c r="BS117" s="955"/>
      <c r="BT117" s="955"/>
      <c r="BU117" s="955"/>
      <c r="BV117" s="955" t="s">
        <v>442</v>
      </c>
      <c r="BW117" s="955"/>
      <c r="BX117" s="955"/>
      <c r="BY117" s="955"/>
      <c r="BZ117" s="955"/>
      <c r="CA117" s="955" t="s">
        <v>129</v>
      </c>
      <c r="CB117" s="955"/>
      <c r="CC117" s="955"/>
      <c r="CD117" s="955"/>
      <c r="CE117" s="955"/>
      <c r="CF117" s="949" t="s">
        <v>129</v>
      </c>
      <c r="CG117" s="950"/>
      <c r="CH117" s="950"/>
      <c r="CI117" s="950"/>
      <c r="CJ117" s="950"/>
      <c r="CK117" s="977"/>
      <c r="CL117" s="978"/>
      <c r="CM117" s="951" t="s">
        <v>465</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442</v>
      </c>
      <c r="DH117" s="988"/>
      <c r="DI117" s="988"/>
      <c r="DJ117" s="988"/>
      <c r="DK117" s="989"/>
      <c r="DL117" s="990" t="s">
        <v>442</v>
      </c>
      <c r="DM117" s="988"/>
      <c r="DN117" s="988"/>
      <c r="DO117" s="988"/>
      <c r="DP117" s="989"/>
      <c r="DQ117" s="990" t="s">
        <v>442</v>
      </c>
      <c r="DR117" s="988"/>
      <c r="DS117" s="988"/>
      <c r="DT117" s="988"/>
      <c r="DU117" s="989"/>
      <c r="DV117" s="991" t="s">
        <v>442</v>
      </c>
      <c r="DW117" s="992"/>
      <c r="DX117" s="992"/>
      <c r="DY117" s="992"/>
      <c r="DZ117" s="993"/>
    </row>
    <row r="118" spans="1:130" s="226" customFormat="1" ht="26.25" customHeight="1" x14ac:dyDescent="0.15">
      <c r="A118" s="941" t="s">
        <v>436</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433</v>
      </c>
      <c r="AB118" s="922"/>
      <c r="AC118" s="922"/>
      <c r="AD118" s="922"/>
      <c r="AE118" s="923"/>
      <c r="AF118" s="921" t="s">
        <v>434</v>
      </c>
      <c r="AG118" s="922"/>
      <c r="AH118" s="922"/>
      <c r="AI118" s="922"/>
      <c r="AJ118" s="923"/>
      <c r="AK118" s="921" t="s">
        <v>308</v>
      </c>
      <c r="AL118" s="922"/>
      <c r="AM118" s="922"/>
      <c r="AN118" s="922"/>
      <c r="AO118" s="923"/>
      <c r="AP118" s="999" t="s">
        <v>435</v>
      </c>
      <c r="AQ118" s="1000"/>
      <c r="AR118" s="1000"/>
      <c r="AS118" s="1000"/>
      <c r="AT118" s="1001"/>
      <c r="AU118" s="937"/>
      <c r="AV118" s="938"/>
      <c r="AW118" s="938"/>
      <c r="AX118" s="938"/>
      <c r="AY118" s="938"/>
      <c r="AZ118" s="1002" t="s">
        <v>466</v>
      </c>
      <c r="BA118" s="994"/>
      <c r="BB118" s="994"/>
      <c r="BC118" s="994"/>
      <c r="BD118" s="994"/>
      <c r="BE118" s="994"/>
      <c r="BF118" s="994"/>
      <c r="BG118" s="994"/>
      <c r="BH118" s="994"/>
      <c r="BI118" s="994"/>
      <c r="BJ118" s="994"/>
      <c r="BK118" s="994"/>
      <c r="BL118" s="994"/>
      <c r="BM118" s="994"/>
      <c r="BN118" s="994"/>
      <c r="BO118" s="994"/>
      <c r="BP118" s="995"/>
      <c r="BQ118" s="1028" t="s">
        <v>442</v>
      </c>
      <c r="BR118" s="1029"/>
      <c r="BS118" s="1029"/>
      <c r="BT118" s="1029"/>
      <c r="BU118" s="1029"/>
      <c r="BV118" s="1029" t="s">
        <v>442</v>
      </c>
      <c r="BW118" s="1029"/>
      <c r="BX118" s="1029"/>
      <c r="BY118" s="1029"/>
      <c r="BZ118" s="1029"/>
      <c r="CA118" s="1029" t="s">
        <v>442</v>
      </c>
      <c r="CB118" s="1029"/>
      <c r="CC118" s="1029"/>
      <c r="CD118" s="1029"/>
      <c r="CE118" s="1029"/>
      <c r="CF118" s="949" t="s">
        <v>442</v>
      </c>
      <c r="CG118" s="950"/>
      <c r="CH118" s="950"/>
      <c r="CI118" s="950"/>
      <c r="CJ118" s="950"/>
      <c r="CK118" s="977"/>
      <c r="CL118" s="978"/>
      <c r="CM118" s="951" t="s">
        <v>467</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442</v>
      </c>
      <c r="DH118" s="988"/>
      <c r="DI118" s="988"/>
      <c r="DJ118" s="988"/>
      <c r="DK118" s="989"/>
      <c r="DL118" s="990" t="s">
        <v>442</v>
      </c>
      <c r="DM118" s="988"/>
      <c r="DN118" s="988"/>
      <c r="DO118" s="988"/>
      <c r="DP118" s="989"/>
      <c r="DQ118" s="990" t="s">
        <v>442</v>
      </c>
      <c r="DR118" s="988"/>
      <c r="DS118" s="988"/>
      <c r="DT118" s="988"/>
      <c r="DU118" s="989"/>
      <c r="DV118" s="991" t="s">
        <v>442</v>
      </c>
      <c r="DW118" s="992"/>
      <c r="DX118" s="992"/>
      <c r="DY118" s="992"/>
      <c r="DZ118" s="993"/>
    </row>
    <row r="119" spans="1:130" s="226" customFormat="1" ht="26.25" customHeight="1" x14ac:dyDescent="0.15">
      <c r="A119" s="1085" t="s">
        <v>439</v>
      </c>
      <c r="B119" s="976"/>
      <c r="C119" s="958" t="s">
        <v>440</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442</v>
      </c>
      <c r="AB119" s="929"/>
      <c r="AC119" s="929"/>
      <c r="AD119" s="929"/>
      <c r="AE119" s="930"/>
      <c r="AF119" s="931" t="s">
        <v>442</v>
      </c>
      <c r="AG119" s="929"/>
      <c r="AH119" s="929"/>
      <c r="AI119" s="929"/>
      <c r="AJ119" s="930"/>
      <c r="AK119" s="931" t="s">
        <v>442</v>
      </c>
      <c r="AL119" s="929"/>
      <c r="AM119" s="929"/>
      <c r="AN119" s="929"/>
      <c r="AO119" s="930"/>
      <c r="AP119" s="932" t="s">
        <v>442</v>
      </c>
      <c r="AQ119" s="933"/>
      <c r="AR119" s="933"/>
      <c r="AS119" s="933"/>
      <c r="AT119" s="934"/>
      <c r="AU119" s="939"/>
      <c r="AV119" s="940"/>
      <c r="AW119" s="940"/>
      <c r="AX119" s="940"/>
      <c r="AY119" s="940"/>
      <c r="AZ119" s="247" t="s">
        <v>190</v>
      </c>
      <c r="BA119" s="247"/>
      <c r="BB119" s="247"/>
      <c r="BC119" s="247"/>
      <c r="BD119" s="247"/>
      <c r="BE119" s="247"/>
      <c r="BF119" s="247"/>
      <c r="BG119" s="247"/>
      <c r="BH119" s="247"/>
      <c r="BI119" s="247"/>
      <c r="BJ119" s="247"/>
      <c r="BK119" s="247"/>
      <c r="BL119" s="247"/>
      <c r="BM119" s="247"/>
      <c r="BN119" s="247"/>
      <c r="BO119" s="1006" t="s">
        <v>468</v>
      </c>
      <c r="BP119" s="1034"/>
      <c r="BQ119" s="1028">
        <v>20133098</v>
      </c>
      <c r="BR119" s="1029"/>
      <c r="BS119" s="1029"/>
      <c r="BT119" s="1029"/>
      <c r="BU119" s="1029"/>
      <c r="BV119" s="1029">
        <v>19014641</v>
      </c>
      <c r="BW119" s="1029"/>
      <c r="BX119" s="1029"/>
      <c r="BY119" s="1029"/>
      <c r="BZ119" s="1029"/>
      <c r="CA119" s="1029">
        <v>18225311</v>
      </c>
      <c r="CB119" s="1029"/>
      <c r="CC119" s="1029"/>
      <c r="CD119" s="1029"/>
      <c r="CE119" s="1029"/>
      <c r="CF119" s="1030"/>
      <c r="CG119" s="1031"/>
      <c r="CH119" s="1031"/>
      <c r="CI119" s="1031"/>
      <c r="CJ119" s="1032"/>
      <c r="CK119" s="979"/>
      <c r="CL119" s="980"/>
      <c r="CM119" s="1002" t="s">
        <v>469</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129</v>
      </c>
      <c r="DH119" s="1015"/>
      <c r="DI119" s="1015"/>
      <c r="DJ119" s="1015"/>
      <c r="DK119" s="1016"/>
      <c r="DL119" s="1014" t="s">
        <v>129</v>
      </c>
      <c r="DM119" s="1015"/>
      <c r="DN119" s="1015"/>
      <c r="DO119" s="1015"/>
      <c r="DP119" s="1016"/>
      <c r="DQ119" s="1014" t="s">
        <v>129</v>
      </c>
      <c r="DR119" s="1015"/>
      <c r="DS119" s="1015"/>
      <c r="DT119" s="1015"/>
      <c r="DU119" s="1016"/>
      <c r="DV119" s="1017" t="s">
        <v>129</v>
      </c>
      <c r="DW119" s="1018"/>
      <c r="DX119" s="1018"/>
      <c r="DY119" s="1018"/>
      <c r="DZ119" s="1019"/>
    </row>
    <row r="120" spans="1:130" s="226" customFormat="1" ht="26.25" customHeight="1" x14ac:dyDescent="0.15">
      <c r="A120" s="1086"/>
      <c r="B120" s="978"/>
      <c r="C120" s="951" t="s">
        <v>446</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470</v>
      </c>
      <c r="AB120" s="988"/>
      <c r="AC120" s="988"/>
      <c r="AD120" s="988"/>
      <c r="AE120" s="989"/>
      <c r="AF120" s="990" t="s">
        <v>129</v>
      </c>
      <c r="AG120" s="988"/>
      <c r="AH120" s="988"/>
      <c r="AI120" s="988"/>
      <c r="AJ120" s="989"/>
      <c r="AK120" s="990" t="s">
        <v>129</v>
      </c>
      <c r="AL120" s="988"/>
      <c r="AM120" s="988"/>
      <c r="AN120" s="988"/>
      <c r="AO120" s="989"/>
      <c r="AP120" s="991" t="s">
        <v>129</v>
      </c>
      <c r="AQ120" s="992"/>
      <c r="AR120" s="992"/>
      <c r="AS120" s="992"/>
      <c r="AT120" s="993"/>
      <c r="AU120" s="1020" t="s">
        <v>471</v>
      </c>
      <c r="AV120" s="1021"/>
      <c r="AW120" s="1021"/>
      <c r="AX120" s="1021"/>
      <c r="AY120" s="1022"/>
      <c r="AZ120" s="958" t="s">
        <v>472</v>
      </c>
      <c r="BA120" s="926"/>
      <c r="BB120" s="926"/>
      <c r="BC120" s="926"/>
      <c r="BD120" s="926"/>
      <c r="BE120" s="926"/>
      <c r="BF120" s="926"/>
      <c r="BG120" s="926"/>
      <c r="BH120" s="926"/>
      <c r="BI120" s="926"/>
      <c r="BJ120" s="926"/>
      <c r="BK120" s="926"/>
      <c r="BL120" s="926"/>
      <c r="BM120" s="926"/>
      <c r="BN120" s="926"/>
      <c r="BO120" s="926"/>
      <c r="BP120" s="927"/>
      <c r="BQ120" s="959">
        <v>1939980</v>
      </c>
      <c r="BR120" s="960"/>
      <c r="BS120" s="960"/>
      <c r="BT120" s="960"/>
      <c r="BU120" s="960"/>
      <c r="BV120" s="960">
        <v>2254792</v>
      </c>
      <c r="BW120" s="960"/>
      <c r="BX120" s="960"/>
      <c r="BY120" s="960"/>
      <c r="BZ120" s="960"/>
      <c r="CA120" s="960">
        <v>3062291</v>
      </c>
      <c r="CB120" s="960"/>
      <c r="CC120" s="960"/>
      <c r="CD120" s="960"/>
      <c r="CE120" s="960"/>
      <c r="CF120" s="973">
        <v>57.4</v>
      </c>
      <c r="CG120" s="974"/>
      <c r="CH120" s="974"/>
      <c r="CI120" s="974"/>
      <c r="CJ120" s="974"/>
      <c r="CK120" s="1035" t="s">
        <v>473</v>
      </c>
      <c r="CL120" s="1036"/>
      <c r="CM120" s="1036"/>
      <c r="CN120" s="1036"/>
      <c r="CO120" s="1037"/>
      <c r="CP120" s="1043" t="s">
        <v>474</v>
      </c>
      <c r="CQ120" s="1044"/>
      <c r="CR120" s="1044"/>
      <c r="CS120" s="1044"/>
      <c r="CT120" s="1044"/>
      <c r="CU120" s="1044"/>
      <c r="CV120" s="1044"/>
      <c r="CW120" s="1044"/>
      <c r="CX120" s="1044"/>
      <c r="CY120" s="1044"/>
      <c r="CZ120" s="1044"/>
      <c r="DA120" s="1044"/>
      <c r="DB120" s="1044"/>
      <c r="DC120" s="1044"/>
      <c r="DD120" s="1044"/>
      <c r="DE120" s="1044"/>
      <c r="DF120" s="1045"/>
      <c r="DG120" s="959">
        <v>3134749</v>
      </c>
      <c r="DH120" s="960"/>
      <c r="DI120" s="960"/>
      <c r="DJ120" s="960"/>
      <c r="DK120" s="960"/>
      <c r="DL120" s="960">
        <v>2618199</v>
      </c>
      <c r="DM120" s="960"/>
      <c r="DN120" s="960"/>
      <c r="DO120" s="960"/>
      <c r="DP120" s="960"/>
      <c r="DQ120" s="960">
        <v>2091884</v>
      </c>
      <c r="DR120" s="960"/>
      <c r="DS120" s="960"/>
      <c r="DT120" s="960"/>
      <c r="DU120" s="960"/>
      <c r="DV120" s="961">
        <v>39.200000000000003</v>
      </c>
      <c r="DW120" s="961"/>
      <c r="DX120" s="961"/>
      <c r="DY120" s="961"/>
      <c r="DZ120" s="962"/>
    </row>
    <row r="121" spans="1:130" s="226" customFormat="1" ht="26.25" customHeight="1" x14ac:dyDescent="0.15">
      <c r="A121" s="1086"/>
      <c r="B121" s="978"/>
      <c r="C121" s="1003" t="s">
        <v>475</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129</v>
      </c>
      <c r="AB121" s="988"/>
      <c r="AC121" s="988"/>
      <c r="AD121" s="988"/>
      <c r="AE121" s="989"/>
      <c r="AF121" s="990" t="s">
        <v>470</v>
      </c>
      <c r="AG121" s="988"/>
      <c r="AH121" s="988"/>
      <c r="AI121" s="988"/>
      <c r="AJ121" s="989"/>
      <c r="AK121" s="990" t="s">
        <v>470</v>
      </c>
      <c r="AL121" s="988"/>
      <c r="AM121" s="988"/>
      <c r="AN121" s="988"/>
      <c r="AO121" s="989"/>
      <c r="AP121" s="991" t="s">
        <v>129</v>
      </c>
      <c r="AQ121" s="992"/>
      <c r="AR121" s="992"/>
      <c r="AS121" s="992"/>
      <c r="AT121" s="993"/>
      <c r="AU121" s="1023"/>
      <c r="AV121" s="1024"/>
      <c r="AW121" s="1024"/>
      <c r="AX121" s="1024"/>
      <c r="AY121" s="1025"/>
      <c r="AZ121" s="951" t="s">
        <v>476</v>
      </c>
      <c r="BA121" s="952"/>
      <c r="BB121" s="952"/>
      <c r="BC121" s="952"/>
      <c r="BD121" s="952"/>
      <c r="BE121" s="952"/>
      <c r="BF121" s="952"/>
      <c r="BG121" s="952"/>
      <c r="BH121" s="952"/>
      <c r="BI121" s="952"/>
      <c r="BJ121" s="952"/>
      <c r="BK121" s="952"/>
      <c r="BL121" s="952"/>
      <c r="BM121" s="952"/>
      <c r="BN121" s="952"/>
      <c r="BO121" s="952"/>
      <c r="BP121" s="953"/>
      <c r="BQ121" s="954">
        <v>1221544</v>
      </c>
      <c r="BR121" s="955"/>
      <c r="BS121" s="955"/>
      <c r="BT121" s="955"/>
      <c r="BU121" s="955"/>
      <c r="BV121" s="955">
        <v>1219371</v>
      </c>
      <c r="BW121" s="955"/>
      <c r="BX121" s="955"/>
      <c r="BY121" s="955"/>
      <c r="BZ121" s="955"/>
      <c r="CA121" s="955">
        <v>1289694</v>
      </c>
      <c r="CB121" s="955"/>
      <c r="CC121" s="955"/>
      <c r="CD121" s="955"/>
      <c r="CE121" s="955"/>
      <c r="CF121" s="949">
        <v>24.2</v>
      </c>
      <c r="CG121" s="950"/>
      <c r="CH121" s="950"/>
      <c r="CI121" s="950"/>
      <c r="CJ121" s="950"/>
      <c r="CK121" s="1038"/>
      <c r="CL121" s="1039"/>
      <c r="CM121" s="1039"/>
      <c r="CN121" s="1039"/>
      <c r="CO121" s="1040"/>
      <c r="CP121" s="1048" t="s">
        <v>477</v>
      </c>
      <c r="CQ121" s="1049"/>
      <c r="CR121" s="1049"/>
      <c r="CS121" s="1049"/>
      <c r="CT121" s="1049"/>
      <c r="CU121" s="1049"/>
      <c r="CV121" s="1049"/>
      <c r="CW121" s="1049"/>
      <c r="CX121" s="1049"/>
      <c r="CY121" s="1049"/>
      <c r="CZ121" s="1049"/>
      <c r="DA121" s="1049"/>
      <c r="DB121" s="1049"/>
      <c r="DC121" s="1049"/>
      <c r="DD121" s="1049"/>
      <c r="DE121" s="1049"/>
      <c r="DF121" s="1050"/>
      <c r="DG121" s="954">
        <v>309733</v>
      </c>
      <c r="DH121" s="955"/>
      <c r="DI121" s="955"/>
      <c r="DJ121" s="955"/>
      <c r="DK121" s="955"/>
      <c r="DL121" s="955">
        <v>292309</v>
      </c>
      <c r="DM121" s="955"/>
      <c r="DN121" s="955"/>
      <c r="DO121" s="955"/>
      <c r="DP121" s="955"/>
      <c r="DQ121" s="955">
        <v>286223</v>
      </c>
      <c r="DR121" s="955"/>
      <c r="DS121" s="955"/>
      <c r="DT121" s="955"/>
      <c r="DU121" s="955"/>
      <c r="DV121" s="956">
        <v>5.4</v>
      </c>
      <c r="DW121" s="956"/>
      <c r="DX121" s="956"/>
      <c r="DY121" s="956"/>
      <c r="DZ121" s="957"/>
    </row>
    <row r="122" spans="1:130" s="226" customFormat="1" ht="26.25" customHeight="1" x14ac:dyDescent="0.15">
      <c r="A122" s="1086"/>
      <c r="B122" s="978"/>
      <c r="C122" s="951" t="s">
        <v>456</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129</v>
      </c>
      <c r="AB122" s="988"/>
      <c r="AC122" s="988"/>
      <c r="AD122" s="988"/>
      <c r="AE122" s="989"/>
      <c r="AF122" s="990" t="s">
        <v>129</v>
      </c>
      <c r="AG122" s="988"/>
      <c r="AH122" s="988"/>
      <c r="AI122" s="988"/>
      <c r="AJ122" s="989"/>
      <c r="AK122" s="990" t="s">
        <v>129</v>
      </c>
      <c r="AL122" s="988"/>
      <c r="AM122" s="988"/>
      <c r="AN122" s="988"/>
      <c r="AO122" s="989"/>
      <c r="AP122" s="991" t="s">
        <v>129</v>
      </c>
      <c r="AQ122" s="992"/>
      <c r="AR122" s="992"/>
      <c r="AS122" s="992"/>
      <c r="AT122" s="993"/>
      <c r="AU122" s="1023"/>
      <c r="AV122" s="1024"/>
      <c r="AW122" s="1024"/>
      <c r="AX122" s="1024"/>
      <c r="AY122" s="1025"/>
      <c r="AZ122" s="1002" t="s">
        <v>478</v>
      </c>
      <c r="BA122" s="994"/>
      <c r="BB122" s="994"/>
      <c r="BC122" s="994"/>
      <c r="BD122" s="994"/>
      <c r="BE122" s="994"/>
      <c r="BF122" s="994"/>
      <c r="BG122" s="994"/>
      <c r="BH122" s="994"/>
      <c r="BI122" s="994"/>
      <c r="BJ122" s="994"/>
      <c r="BK122" s="994"/>
      <c r="BL122" s="994"/>
      <c r="BM122" s="994"/>
      <c r="BN122" s="994"/>
      <c r="BO122" s="994"/>
      <c r="BP122" s="995"/>
      <c r="BQ122" s="1028">
        <v>12598987</v>
      </c>
      <c r="BR122" s="1029"/>
      <c r="BS122" s="1029"/>
      <c r="BT122" s="1029"/>
      <c r="BU122" s="1029"/>
      <c r="BV122" s="1029">
        <v>12441023</v>
      </c>
      <c r="BW122" s="1029"/>
      <c r="BX122" s="1029"/>
      <c r="BY122" s="1029"/>
      <c r="BZ122" s="1029"/>
      <c r="CA122" s="1029">
        <v>11863726</v>
      </c>
      <c r="CB122" s="1029"/>
      <c r="CC122" s="1029"/>
      <c r="CD122" s="1029"/>
      <c r="CE122" s="1029"/>
      <c r="CF122" s="1046">
        <v>222.2</v>
      </c>
      <c r="CG122" s="1047"/>
      <c r="CH122" s="1047"/>
      <c r="CI122" s="1047"/>
      <c r="CJ122" s="1047"/>
      <c r="CK122" s="1038"/>
      <c r="CL122" s="1039"/>
      <c r="CM122" s="1039"/>
      <c r="CN122" s="1039"/>
      <c r="CO122" s="1040"/>
      <c r="CP122" s="1048" t="s">
        <v>408</v>
      </c>
      <c r="CQ122" s="1049"/>
      <c r="CR122" s="1049"/>
      <c r="CS122" s="1049"/>
      <c r="CT122" s="1049"/>
      <c r="CU122" s="1049"/>
      <c r="CV122" s="1049"/>
      <c r="CW122" s="1049"/>
      <c r="CX122" s="1049"/>
      <c r="CY122" s="1049"/>
      <c r="CZ122" s="1049"/>
      <c r="DA122" s="1049"/>
      <c r="DB122" s="1049"/>
      <c r="DC122" s="1049"/>
      <c r="DD122" s="1049"/>
      <c r="DE122" s="1049"/>
      <c r="DF122" s="1050"/>
      <c r="DG122" s="954" t="s">
        <v>129</v>
      </c>
      <c r="DH122" s="955"/>
      <c r="DI122" s="955"/>
      <c r="DJ122" s="955"/>
      <c r="DK122" s="955"/>
      <c r="DL122" s="955" t="s">
        <v>129</v>
      </c>
      <c r="DM122" s="955"/>
      <c r="DN122" s="955"/>
      <c r="DO122" s="955"/>
      <c r="DP122" s="955"/>
      <c r="DQ122" s="955" t="s">
        <v>129</v>
      </c>
      <c r="DR122" s="955"/>
      <c r="DS122" s="955"/>
      <c r="DT122" s="955"/>
      <c r="DU122" s="955"/>
      <c r="DV122" s="956" t="s">
        <v>129</v>
      </c>
      <c r="DW122" s="956"/>
      <c r="DX122" s="956"/>
      <c r="DY122" s="956"/>
      <c r="DZ122" s="957"/>
    </row>
    <row r="123" spans="1:130" s="226" customFormat="1" ht="26.25" customHeight="1" x14ac:dyDescent="0.15">
      <c r="A123" s="1086"/>
      <c r="B123" s="978"/>
      <c r="C123" s="951" t="s">
        <v>462</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129</v>
      </c>
      <c r="AB123" s="988"/>
      <c r="AC123" s="988"/>
      <c r="AD123" s="988"/>
      <c r="AE123" s="989"/>
      <c r="AF123" s="990" t="s">
        <v>479</v>
      </c>
      <c r="AG123" s="988"/>
      <c r="AH123" s="988"/>
      <c r="AI123" s="988"/>
      <c r="AJ123" s="989"/>
      <c r="AK123" s="990" t="s">
        <v>129</v>
      </c>
      <c r="AL123" s="988"/>
      <c r="AM123" s="988"/>
      <c r="AN123" s="988"/>
      <c r="AO123" s="989"/>
      <c r="AP123" s="991" t="s">
        <v>470</v>
      </c>
      <c r="AQ123" s="992"/>
      <c r="AR123" s="992"/>
      <c r="AS123" s="992"/>
      <c r="AT123" s="993"/>
      <c r="AU123" s="1026"/>
      <c r="AV123" s="1027"/>
      <c r="AW123" s="1027"/>
      <c r="AX123" s="1027"/>
      <c r="AY123" s="1027"/>
      <c r="AZ123" s="247" t="s">
        <v>190</v>
      </c>
      <c r="BA123" s="247"/>
      <c r="BB123" s="247"/>
      <c r="BC123" s="247"/>
      <c r="BD123" s="247"/>
      <c r="BE123" s="247"/>
      <c r="BF123" s="247"/>
      <c r="BG123" s="247"/>
      <c r="BH123" s="247"/>
      <c r="BI123" s="247"/>
      <c r="BJ123" s="247"/>
      <c r="BK123" s="247"/>
      <c r="BL123" s="247"/>
      <c r="BM123" s="247"/>
      <c r="BN123" s="247"/>
      <c r="BO123" s="1006" t="s">
        <v>480</v>
      </c>
      <c r="BP123" s="1034"/>
      <c r="BQ123" s="1092">
        <v>15760511</v>
      </c>
      <c r="BR123" s="1093"/>
      <c r="BS123" s="1093"/>
      <c r="BT123" s="1093"/>
      <c r="BU123" s="1093"/>
      <c r="BV123" s="1093">
        <v>15915186</v>
      </c>
      <c r="BW123" s="1093"/>
      <c r="BX123" s="1093"/>
      <c r="BY123" s="1093"/>
      <c r="BZ123" s="1093"/>
      <c r="CA123" s="1093">
        <v>16215711</v>
      </c>
      <c r="CB123" s="1093"/>
      <c r="CC123" s="1093"/>
      <c r="CD123" s="1093"/>
      <c r="CE123" s="1093"/>
      <c r="CF123" s="1030"/>
      <c r="CG123" s="1031"/>
      <c r="CH123" s="1031"/>
      <c r="CI123" s="1031"/>
      <c r="CJ123" s="1032"/>
      <c r="CK123" s="1038"/>
      <c r="CL123" s="1039"/>
      <c r="CM123" s="1039"/>
      <c r="CN123" s="1039"/>
      <c r="CO123" s="1040"/>
      <c r="CP123" s="1048" t="s">
        <v>481</v>
      </c>
      <c r="CQ123" s="1049"/>
      <c r="CR123" s="1049"/>
      <c r="CS123" s="1049"/>
      <c r="CT123" s="1049"/>
      <c r="CU123" s="1049"/>
      <c r="CV123" s="1049"/>
      <c r="CW123" s="1049"/>
      <c r="CX123" s="1049"/>
      <c r="CY123" s="1049"/>
      <c r="CZ123" s="1049"/>
      <c r="DA123" s="1049"/>
      <c r="DB123" s="1049"/>
      <c r="DC123" s="1049"/>
      <c r="DD123" s="1049"/>
      <c r="DE123" s="1049"/>
      <c r="DF123" s="1050"/>
      <c r="DG123" s="987" t="s">
        <v>129</v>
      </c>
      <c r="DH123" s="988"/>
      <c r="DI123" s="988"/>
      <c r="DJ123" s="988"/>
      <c r="DK123" s="989"/>
      <c r="DL123" s="990" t="s">
        <v>129</v>
      </c>
      <c r="DM123" s="988"/>
      <c r="DN123" s="988"/>
      <c r="DO123" s="988"/>
      <c r="DP123" s="989"/>
      <c r="DQ123" s="990" t="s">
        <v>129</v>
      </c>
      <c r="DR123" s="988"/>
      <c r="DS123" s="988"/>
      <c r="DT123" s="988"/>
      <c r="DU123" s="989"/>
      <c r="DV123" s="991" t="s">
        <v>470</v>
      </c>
      <c r="DW123" s="992"/>
      <c r="DX123" s="992"/>
      <c r="DY123" s="992"/>
      <c r="DZ123" s="993"/>
    </row>
    <row r="124" spans="1:130" s="226" customFormat="1" ht="26.25" customHeight="1" thickBot="1" x14ac:dyDescent="0.2">
      <c r="A124" s="1086"/>
      <c r="B124" s="978"/>
      <c r="C124" s="951" t="s">
        <v>465</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129</v>
      </c>
      <c r="AB124" s="988"/>
      <c r="AC124" s="988"/>
      <c r="AD124" s="988"/>
      <c r="AE124" s="989"/>
      <c r="AF124" s="990" t="s">
        <v>470</v>
      </c>
      <c r="AG124" s="988"/>
      <c r="AH124" s="988"/>
      <c r="AI124" s="988"/>
      <c r="AJ124" s="989"/>
      <c r="AK124" s="990" t="s">
        <v>482</v>
      </c>
      <c r="AL124" s="988"/>
      <c r="AM124" s="988"/>
      <c r="AN124" s="988"/>
      <c r="AO124" s="989"/>
      <c r="AP124" s="991" t="s">
        <v>470</v>
      </c>
      <c r="AQ124" s="992"/>
      <c r="AR124" s="992"/>
      <c r="AS124" s="992"/>
      <c r="AT124" s="993"/>
      <c r="AU124" s="1088" t="s">
        <v>483</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92.7</v>
      </c>
      <c r="BR124" s="1056"/>
      <c r="BS124" s="1056"/>
      <c r="BT124" s="1056"/>
      <c r="BU124" s="1056"/>
      <c r="BV124" s="1056">
        <v>62.5</v>
      </c>
      <c r="BW124" s="1056"/>
      <c r="BX124" s="1056"/>
      <c r="BY124" s="1056"/>
      <c r="BZ124" s="1056"/>
      <c r="CA124" s="1056">
        <v>37.6</v>
      </c>
      <c r="CB124" s="1056"/>
      <c r="CC124" s="1056"/>
      <c r="CD124" s="1056"/>
      <c r="CE124" s="1056"/>
      <c r="CF124" s="1057"/>
      <c r="CG124" s="1058"/>
      <c r="CH124" s="1058"/>
      <c r="CI124" s="1058"/>
      <c r="CJ124" s="1059"/>
      <c r="CK124" s="1041"/>
      <c r="CL124" s="1041"/>
      <c r="CM124" s="1041"/>
      <c r="CN124" s="1041"/>
      <c r="CO124" s="1042"/>
      <c r="CP124" s="1048" t="s">
        <v>484</v>
      </c>
      <c r="CQ124" s="1049"/>
      <c r="CR124" s="1049"/>
      <c r="CS124" s="1049"/>
      <c r="CT124" s="1049"/>
      <c r="CU124" s="1049"/>
      <c r="CV124" s="1049"/>
      <c r="CW124" s="1049"/>
      <c r="CX124" s="1049"/>
      <c r="CY124" s="1049"/>
      <c r="CZ124" s="1049"/>
      <c r="DA124" s="1049"/>
      <c r="DB124" s="1049"/>
      <c r="DC124" s="1049"/>
      <c r="DD124" s="1049"/>
      <c r="DE124" s="1049"/>
      <c r="DF124" s="1050"/>
      <c r="DG124" s="1033" t="s">
        <v>129</v>
      </c>
      <c r="DH124" s="1015"/>
      <c r="DI124" s="1015"/>
      <c r="DJ124" s="1015"/>
      <c r="DK124" s="1016"/>
      <c r="DL124" s="1014" t="s">
        <v>129</v>
      </c>
      <c r="DM124" s="1015"/>
      <c r="DN124" s="1015"/>
      <c r="DO124" s="1015"/>
      <c r="DP124" s="1016"/>
      <c r="DQ124" s="1014" t="s">
        <v>470</v>
      </c>
      <c r="DR124" s="1015"/>
      <c r="DS124" s="1015"/>
      <c r="DT124" s="1015"/>
      <c r="DU124" s="1016"/>
      <c r="DV124" s="1017" t="s">
        <v>129</v>
      </c>
      <c r="DW124" s="1018"/>
      <c r="DX124" s="1018"/>
      <c r="DY124" s="1018"/>
      <c r="DZ124" s="1019"/>
    </row>
    <row r="125" spans="1:130" s="226" customFormat="1" ht="26.25" customHeight="1" x14ac:dyDescent="0.15">
      <c r="A125" s="1086"/>
      <c r="B125" s="978"/>
      <c r="C125" s="951" t="s">
        <v>467</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129</v>
      </c>
      <c r="AB125" s="988"/>
      <c r="AC125" s="988"/>
      <c r="AD125" s="988"/>
      <c r="AE125" s="989"/>
      <c r="AF125" s="990" t="s">
        <v>470</v>
      </c>
      <c r="AG125" s="988"/>
      <c r="AH125" s="988"/>
      <c r="AI125" s="988"/>
      <c r="AJ125" s="989"/>
      <c r="AK125" s="990" t="s">
        <v>129</v>
      </c>
      <c r="AL125" s="988"/>
      <c r="AM125" s="988"/>
      <c r="AN125" s="988"/>
      <c r="AO125" s="989"/>
      <c r="AP125" s="991" t="s">
        <v>129</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485</v>
      </c>
      <c r="CL125" s="1036"/>
      <c r="CM125" s="1036"/>
      <c r="CN125" s="1036"/>
      <c r="CO125" s="1037"/>
      <c r="CP125" s="958" t="s">
        <v>486</v>
      </c>
      <c r="CQ125" s="926"/>
      <c r="CR125" s="926"/>
      <c r="CS125" s="926"/>
      <c r="CT125" s="926"/>
      <c r="CU125" s="926"/>
      <c r="CV125" s="926"/>
      <c r="CW125" s="926"/>
      <c r="CX125" s="926"/>
      <c r="CY125" s="926"/>
      <c r="CZ125" s="926"/>
      <c r="DA125" s="926"/>
      <c r="DB125" s="926"/>
      <c r="DC125" s="926"/>
      <c r="DD125" s="926"/>
      <c r="DE125" s="926"/>
      <c r="DF125" s="927"/>
      <c r="DG125" s="959" t="s">
        <v>129</v>
      </c>
      <c r="DH125" s="960"/>
      <c r="DI125" s="960"/>
      <c r="DJ125" s="960"/>
      <c r="DK125" s="960"/>
      <c r="DL125" s="960" t="s">
        <v>129</v>
      </c>
      <c r="DM125" s="960"/>
      <c r="DN125" s="960"/>
      <c r="DO125" s="960"/>
      <c r="DP125" s="960"/>
      <c r="DQ125" s="960" t="s">
        <v>482</v>
      </c>
      <c r="DR125" s="960"/>
      <c r="DS125" s="960"/>
      <c r="DT125" s="960"/>
      <c r="DU125" s="960"/>
      <c r="DV125" s="961" t="s">
        <v>482</v>
      </c>
      <c r="DW125" s="961"/>
      <c r="DX125" s="961"/>
      <c r="DY125" s="961"/>
      <c r="DZ125" s="962"/>
    </row>
    <row r="126" spans="1:130" s="226" customFormat="1" ht="26.25" customHeight="1" thickBot="1" x14ac:dyDescent="0.2">
      <c r="A126" s="1086"/>
      <c r="B126" s="978"/>
      <c r="C126" s="951" t="s">
        <v>469</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129</v>
      </c>
      <c r="AB126" s="988"/>
      <c r="AC126" s="988"/>
      <c r="AD126" s="988"/>
      <c r="AE126" s="989"/>
      <c r="AF126" s="990" t="s">
        <v>129</v>
      </c>
      <c r="AG126" s="988"/>
      <c r="AH126" s="988"/>
      <c r="AI126" s="988"/>
      <c r="AJ126" s="989"/>
      <c r="AK126" s="990" t="s">
        <v>129</v>
      </c>
      <c r="AL126" s="988"/>
      <c r="AM126" s="988"/>
      <c r="AN126" s="988"/>
      <c r="AO126" s="989"/>
      <c r="AP126" s="991" t="s">
        <v>482</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487</v>
      </c>
      <c r="CQ126" s="952"/>
      <c r="CR126" s="952"/>
      <c r="CS126" s="952"/>
      <c r="CT126" s="952"/>
      <c r="CU126" s="952"/>
      <c r="CV126" s="952"/>
      <c r="CW126" s="952"/>
      <c r="CX126" s="952"/>
      <c r="CY126" s="952"/>
      <c r="CZ126" s="952"/>
      <c r="DA126" s="952"/>
      <c r="DB126" s="952"/>
      <c r="DC126" s="952"/>
      <c r="DD126" s="952"/>
      <c r="DE126" s="952"/>
      <c r="DF126" s="953"/>
      <c r="DG126" s="954" t="s">
        <v>129</v>
      </c>
      <c r="DH126" s="955"/>
      <c r="DI126" s="955"/>
      <c r="DJ126" s="955"/>
      <c r="DK126" s="955"/>
      <c r="DL126" s="955" t="s">
        <v>129</v>
      </c>
      <c r="DM126" s="955"/>
      <c r="DN126" s="955"/>
      <c r="DO126" s="955"/>
      <c r="DP126" s="955"/>
      <c r="DQ126" s="955" t="s">
        <v>470</v>
      </c>
      <c r="DR126" s="955"/>
      <c r="DS126" s="955"/>
      <c r="DT126" s="955"/>
      <c r="DU126" s="955"/>
      <c r="DV126" s="956" t="s">
        <v>479</v>
      </c>
      <c r="DW126" s="956"/>
      <c r="DX126" s="956"/>
      <c r="DY126" s="956"/>
      <c r="DZ126" s="957"/>
    </row>
    <row r="127" spans="1:130" s="226" customFormat="1" ht="26.25" customHeight="1" x14ac:dyDescent="0.15">
      <c r="A127" s="1087"/>
      <c r="B127" s="980"/>
      <c r="C127" s="1002" t="s">
        <v>488</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v>77</v>
      </c>
      <c r="AB127" s="988"/>
      <c r="AC127" s="988"/>
      <c r="AD127" s="988"/>
      <c r="AE127" s="989"/>
      <c r="AF127" s="990">
        <v>79</v>
      </c>
      <c r="AG127" s="988"/>
      <c r="AH127" s="988"/>
      <c r="AI127" s="988"/>
      <c r="AJ127" s="989"/>
      <c r="AK127" s="990">
        <v>56</v>
      </c>
      <c r="AL127" s="988"/>
      <c r="AM127" s="988"/>
      <c r="AN127" s="988"/>
      <c r="AO127" s="989"/>
      <c r="AP127" s="991">
        <v>0</v>
      </c>
      <c r="AQ127" s="992"/>
      <c r="AR127" s="992"/>
      <c r="AS127" s="992"/>
      <c r="AT127" s="993"/>
      <c r="AU127" s="228"/>
      <c r="AV127" s="228"/>
      <c r="AW127" s="228"/>
      <c r="AX127" s="1060" t="s">
        <v>489</v>
      </c>
      <c r="AY127" s="1061"/>
      <c r="AZ127" s="1061"/>
      <c r="BA127" s="1061"/>
      <c r="BB127" s="1061"/>
      <c r="BC127" s="1061"/>
      <c r="BD127" s="1061"/>
      <c r="BE127" s="1062"/>
      <c r="BF127" s="1063" t="s">
        <v>490</v>
      </c>
      <c r="BG127" s="1061"/>
      <c r="BH127" s="1061"/>
      <c r="BI127" s="1061"/>
      <c r="BJ127" s="1061"/>
      <c r="BK127" s="1061"/>
      <c r="BL127" s="1062"/>
      <c r="BM127" s="1063" t="s">
        <v>491</v>
      </c>
      <c r="BN127" s="1061"/>
      <c r="BO127" s="1061"/>
      <c r="BP127" s="1061"/>
      <c r="BQ127" s="1061"/>
      <c r="BR127" s="1061"/>
      <c r="BS127" s="1062"/>
      <c r="BT127" s="1063" t="s">
        <v>492</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493</v>
      </c>
      <c r="CQ127" s="952"/>
      <c r="CR127" s="952"/>
      <c r="CS127" s="952"/>
      <c r="CT127" s="952"/>
      <c r="CU127" s="952"/>
      <c r="CV127" s="952"/>
      <c r="CW127" s="952"/>
      <c r="CX127" s="952"/>
      <c r="CY127" s="952"/>
      <c r="CZ127" s="952"/>
      <c r="DA127" s="952"/>
      <c r="DB127" s="952"/>
      <c r="DC127" s="952"/>
      <c r="DD127" s="952"/>
      <c r="DE127" s="952"/>
      <c r="DF127" s="953"/>
      <c r="DG127" s="954" t="s">
        <v>129</v>
      </c>
      <c r="DH127" s="955"/>
      <c r="DI127" s="955"/>
      <c r="DJ127" s="955"/>
      <c r="DK127" s="955"/>
      <c r="DL127" s="955" t="s">
        <v>129</v>
      </c>
      <c r="DM127" s="955"/>
      <c r="DN127" s="955"/>
      <c r="DO127" s="955"/>
      <c r="DP127" s="955"/>
      <c r="DQ127" s="955" t="s">
        <v>129</v>
      </c>
      <c r="DR127" s="955"/>
      <c r="DS127" s="955"/>
      <c r="DT127" s="955"/>
      <c r="DU127" s="955"/>
      <c r="DV127" s="956" t="s">
        <v>129</v>
      </c>
      <c r="DW127" s="956"/>
      <c r="DX127" s="956"/>
      <c r="DY127" s="956"/>
      <c r="DZ127" s="957"/>
    </row>
    <row r="128" spans="1:130" s="226" customFormat="1" ht="26.25" customHeight="1" thickBot="1" x14ac:dyDescent="0.2">
      <c r="A128" s="1070" t="s">
        <v>494</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495</v>
      </c>
      <c r="X128" s="1072"/>
      <c r="Y128" s="1072"/>
      <c r="Z128" s="1073"/>
      <c r="AA128" s="1074">
        <v>107482</v>
      </c>
      <c r="AB128" s="1075"/>
      <c r="AC128" s="1075"/>
      <c r="AD128" s="1075"/>
      <c r="AE128" s="1076"/>
      <c r="AF128" s="1077">
        <v>106430</v>
      </c>
      <c r="AG128" s="1075"/>
      <c r="AH128" s="1075"/>
      <c r="AI128" s="1075"/>
      <c r="AJ128" s="1076"/>
      <c r="AK128" s="1077">
        <v>98567</v>
      </c>
      <c r="AL128" s="1075"/>
      <c r="AM128" s="1075"/>
      <c r="AN128" s="1075"/>
      <c r="AO128" s="1076"/>
      <c r="AP128" s="1078"/>
      <c r="AQ128" s="1079"/>
      <c r="AR128" s="1079"/>
      <c r="AS128" s="1079"/>
      <c r="AT128" s="1080"/>
      <c r="AU128" s="228"/>
      <c r="AV128" s="228"/>
      <c r="AW128" s="228"/>
      <c r="AX128" s="925" t="s">
        <v>496</v>
      </c>
      <c r="AY128" s="926"/>
      <c r="AZ128" s="926"/>
      <c r="BA128" s="926"/>
      <c r="BB128" s="926"/>
      <c r="BC128" s="926"/>
      <c r="BD128" s="926"/>
      <c r="BE128" s="927"/>
      <c r="BF128" s="1081" t="s">
        <v>129</v>
      </c>
      <c r="BG128" s="1082"/>
      <c r="BH128" s="1082"/>
      <c r="BI128" s="1082"/>
      <c r="BJ128" s="1082"/>
      <c r="BK128" s="1082"/>
      <c r="BL128" s="1083"/>
      <c r="BM128" s="1081">
        <v>14.21</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497</v>
      </c>
      <c r="CQ128" s="755"/>
      <c r="CR128" s="755"/>
      <c r="CS128" s="755"/>
      <c r="CT128" s="755"/>
      <c r="CU128" s="755"/>
      <c r="CV128" s="755"/>
      <c r="CW128" s="755"/>
      <c r="CX128" s="755"/>
      <c r="CY128" s="755"/>
      <c r="CZ128" s="755"/>
      <c r="DA128" s="755"/>
      <c r="DB128" s="755"/>
      <c r="DC128" s="755"/>
      <c r="DD128" s="755"/>
      <c r="DE128" s="755"/>
      <c r="DF128" s="1065"/>
      <c r="DG128" s="1066" t="s">
        <v>129</v>
      </c>
      <c r="DH128" s="1067"/>
      <c r="DI128" s="1067"/>
      <c r="DJ128" s="1067"/>
      <c r="DK128" s="1067"/>
      <c r="DL128" s="1067" t="s">
        <v>129</v>
      </c>
      <c r="DM128" s="1067"/>
      <c r="DN128" s="1067"/>
      <c r="DO128" s="1067"/>
      <c r="DP128" s="1067"/>
      <c r="DQ128" s="1067" t="s">
        <v>129</v>
      </c>
      <c r="DR128" s="1067"/>
      <c r="DS128" s="1067"/>
      <c r="DT128" s="1067"/>
      <c r="DU128" s="1067"/>
      <c r="DV128" s="1068" t="s">
        <v>129</v>
      </c>
      <c r="DW128" s="1068"/>
      <c r="DX128" s="1068"/>
      <c r="DY128" s="1068"/>
      <c r="DZ128" s="1069"/>
    </row>
    <row r="129" spans="1:131" s="226" customFormat="1" ht="26.25" customHeight="1" x14ac:dyDescent="0.15">
      <c r="A129" s="963" t="s">
        <v>106</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498</v>
      </c>
      <c r="X129" s="1100"/>
      <c r="Y129" s="1100"/>
      <c r="Z129" s="1101"/>
      <c r="AA129" s="987">
        <v>5869566</v>
      </c>
      <c r="AB129" s="988"/>
      <c r="AC129" s="988"/>
      <c r="AD129" s="988"/>
      <c r="AE129" s="989"/>
      <c r="AF129" s="990">
        <v>6137823</v>
      </c>
      <c r="AG129" s="988"/>
      <c r="AH129" s="988"/>
      <c r="AI129" s="988"/>
      <c r="AJ129" s="989"/>
      <c r="AK129" s="990">
        <v>6547393</v>
      </c>
      <c r="AL129" s="988"/>
      <c r="AM129" s="988"/>
      <c r="AN129" s="988"/>
      <c r="AO129" s="989"/>
      <c r="AP129" s="1102"/>
      <c r="AQ129" s="1103"/>
      <c r="AR129" s="1103"/>
      <c r="AS129" s="1103"/>
      <c r="AT129" s="1104"/>
      <c r="AU129" s="229"/>
      <c r="AV129" s="229"/>
      <c r="AW129" s="229"/>
      <c r="AX129" s="1094" t="s">
        <v>499</v>
      </c>
      <c r="AY129" s="952"/>
      <c r="AZ129" s="952"/>
      <c r="BA129" s="952"/>
      <c r="BB129" s="952"/>
      <c r="BC129" s="952"/>
      <c r="BD129" s="952"/>
      <c r="BE129" s="953"/>
      <c r="BF129" s="1095" t="s">
        <v>129</v>
      </c>
      <c r="BG129" s="1096"/>
      <c r="BH129" s="1096"/>
      <c r="BI129" s="1096"/>
      <c r="BJ129" s="1096"/>
      <c r="BK129" s="1096"/>
      <c r="BL129" s="1097"/>
      <c r="BM129" s="1095">
        <v>19.21</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500</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501</v>
      </c>
      <c r="X130" s="1100"/>
      <c r="Y130" s="1100"/>
      <c r="Z130" s="1101"/>
      <c r="AA130" s="987">
        <v>1155856</v>
      </c>
      <c r="AB130" s="988"/>
      <c r="AC130" s="988"/>
      <c r="AD130" s="988"/>
      <c r="AE130" s="989"/>
      <c r="AF130" s="990">
        <v>1179702</v>
      </c>
      <c r="AG130" s="988"/>
      <c r="AH130" s="988"/>
      <c r="AI130" s="988"/>
      <c r="AJ130" s="989"/>
      <c r="AK130" s="990">
        <v>1208328</v>
      </c>
      <c r="AL130" s="988"/>
      <c r="AM130" s="988"/>
      <c r="AN130" s="988"/>
      <c r="AO130" s="989"/>
      <c r="AP130" s="1102"/>
      <c r="AQ130" s="1103"/>
      <c r="AR130" s="1103"/>
      <c r="AS130" s="1103"/>
      <c r="AT130" s="1104"/>
      <c r="AU130" s="229"/>
      <c r="AV130" s="229"/>
      <c r="AW130" s="229"/>
      <c r="AX130" s="1094" t="s">
        <v>502</v>
      </c>
      <c r="AY130" s="952"/>
      <c r="AZ130" s="952"/>
      <c r="BA130" s="952"/>
      <c r="BB130" s="952"/>
      <c r="BC130" s="952"/>
      <c r="BD130" s="952"/>
      <c r="BE130" s="953"/>
      <c r="BF130" s="1130">
        <v>9.3000000000000007</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503</v>
      </c>
      <c r="X131" s="1137"/>
      <c r="Y131" s="1137"/>
      <c r="Z131" s="1138"/>
      <c r="AA131" s="1033">
        <v>4713710</v>
      </c>
      <c r="AB131" s="1015"/>
      <c r="AC131" s="1015"/>
      <c r="AD131" s="1015"/>
      <c r="AE131" s="1016"/>
      <c r="AF131" s="1014">
        <v>4958121</v>
      </c>
      <c r="AG131" s="1015"/>
      <c r="AH131" s="1015"/>
      <c r="AI131" s="1015"/>
      <c r="AJ131" s="1016"/>
      <c r="AK131" s="1014">
        <v>5339065</v>
      </c>
      <c r="AL131" s="1015"/>
      <c r="AM131" s="1015"/>
      <c r="AN131" s="1015"/>
      <c r="AO131" s="1016"/>
      <c r="AP131" s="1139"/>
      <c r="AQ131" s="1140"/>
      <c r="AR131" s="1140"/>
      <c r="AS131" s="1140"/>
      <c r="AT131" s="1141"/>
      <c r="AU131" s="229"/>
      <c r="AV131" s="229"/>
      <c r="AW131" s="229"/>
      <c r="AX131" s="1112" t="s">
        <v>504</v>
      </c>
      <c r="AY131" s="755"/>
      <c r="AZ131" s="755"/>
      <c r="BA131" s="755"/>
      <c r="BB131" s="755"/>
      <c r="BC131" s="755"/>
      <c r="BD131" s="755"/>
      <c r="BE131" s="1065"/>
      <c r="BF131" s="1113">
        <v>37.6</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505</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506</v>
      </c>
      <c r="W132" s="1123"/>
      <c r="X132" s="1123"/>
      <c r="Y132" s="1123"/>
      <c r="Z132" s="1124"/>
      <c r="AA132" s="1125">
        <v>9.5807548619999992</v>
      </c>
      <c r="AB132" s="1126"/>
      <c r="AC132" s="1126"/>
      <c r="AD132" s="1126"/>
      <c r="AE132" s="1127"/>
      <c r="AF132" s="1128">
        <v>9.177993034</v>
      </c>
      <c r="AG132" s="1126"/>
      <c r="AH132" s="1126"/>
      <c r="AI132" s="1126"/>
      <c r="AJ132" s="1127"/>
      <c r="AK132" s="1128">
        <v>9.1721677859999993</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507</v>
      </c>
      <c r="W133" s="1106"/>
      <c r="X133" s="1106"/>
      <c r="Y133" s="1106"/>
      <c r="Z133" s="1107"/>
      <c r="AA133" s="1108">
        <v>11.7</v>
      </c>
      <c r="AB133" s="1109"/>
      <c r="AC133" s="1109"/>
      <c r="AD133" s="1109"/>
      <c r="AE133" s="1110"/>
      <c r="AF133" s="1108">
        <v>10.4</v>
      </c>
      <c r="AG133" s="1109"/>
      <c r="AH133" s="1109"/>
      <c r="AI133" s="1109"/>
      <c r="AJ133" s="1110"/>
      <c r="AK133" s="1108">
        <v>9.3000000000000007</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grOKP/91CNWS7Djq/b8wvaf4etEOXaDf4g69DuQFhWZZP3wBlSj4FnUgEtocnbEz+Lu657zWoMyJDKcZBQADQ==" saltValue="EJdelemwnrgwEQnpiY4rt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130" zoomScaleNormal="85" zoomScaleSheetLayoutView="13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ZxOoQbDWs9RUWrrnVs431P4ah8pB2lvirtZCkOo51l6iWTC9taFiN8ytVYHtLNESfG+X4fSixrwervzjdJ5sg==" saltValue="HSPg03e8qCxFQyZJjiJ+j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511</v>
      </c>
      <c r="AP7" s="268"/>
      <c r="AQ7" s="269" t="s">
        <v>512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513</v>
      </c>
      <c r="AQ8" s="275" t="s">
        <v>514</v>
      </c>
      <c r="AR8" s="276" t="s">
        <v>515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516</v>
      </c>
      <c r="AL9" s="1146"/>
      <c r="AM9" s="1146"/>
      <c r="AN9" s="1147"/>
      <c r="AO9" s="277">
        <v>1565565</v>
      </c>
      <c r="AP9" s="277">
        <v>97017</v>
      </c>
      <c r="AQ9" s="278">
        <v>112299</v>
      </c>
      <c r="AR9" s="279">
        <v>-13.6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517</v>
      </c>
      <c r="AL10" s="1146"/>
      <c r="AM10" s="1146"/>
      <c r="AN10" s="1147"/>
      <c r="AO10" s="280">
        <v>243934</v>
      </c>
      <c r="AP10" s="280">
        <v>15116</v>
      </c>
      <c r="AQ10" s="281">
        <v>14397</v>
      </c>
      <c r="AR10" s="282">
        <v>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518</v>
      </c>
      <c r="AL11" s="1146"/>
      <c r="AM11" s="1146"/>
      <c r="AN11" s="1147"/>
      <c r="AO11" s="280">
        <v>16695</v>
      </c>
      <c r="AP11" s="280">
        <v>1035</v>
      </c>
      <c r="AQ11" s="281">
        <v>3270</v>
      </c>
      <c r="AR11" s="282">
        <v>-68.3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519</v>
      </c>
      <c r="AL12" s="1146"/>
      <c r="AM12" s="1146"/>
      <c r="AN12" s="1147"/>
      <c r="AO12" s="280" t="s">
        <v>520</v>
      </c>
      <c r="AP12" s="280" t="s">
        <v>520</v>
      </c>
      <c r="AQ12" s="281" t="s">
        <v>520</v>
      </c>
      <c r="AR12" s="282" t="s">
        <v>520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521</v>
      </c>
      <c r="AL13" s="1146"/>
      <c r="AM13" s="1146"/>
      <c r="AN13" s="1147"/>
      <c r="AO13" s="280">
        <v>72450</v>
      </c>
      <c r="AP13" s="280">
        <v>4490</v>
      </c>
      <c r="AQ13" s="281">
        <v>5340</v>
      </c>
      <c r="AR13" s="282">
        <v>-15.9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522</v>
      </c>
      <c r="AL14" s="1146"/>
      <c r="AM14" s="1146"/>
      <c r="AN14" s="1147"/>
      <c r="AO14" s="280">
        <v>54033</v>
      </c>
      <c r="AP14" s="280">
        <v>3348</v>
      </c>
      <c r="AQ14" s="281">
        <v>1646</v>
      </c>
      <c r="AR14" s="282">
        <v>103.4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523</v>
      </c>
      <c r="AL15" s="1149"/>
      <c r="AM15" s="1149"/>
      <c r="AN15" s="1150"/>
      <c r="AO15" s="280">
        <v>-123910</v>
      </c>
      <c r="AP15" s="280">
        <v>-7679</v>
      </c>
      <c r="AQ15" s="281">
        <v>-8096</v>
      </c>
      <c r="AR15" s="282">
        <v>-5.2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190</v>
      </c>
      <c r="AL16" s="1149"/>
      <c r="AM16" s="1149"/>
      <c r="AN16" s="1150"/>
      <c r="AO16" s="280">
        <v>1828767</v>
      </c>
      <c r="AP16" s="280">
        <v>113328</v>
      </c>
      <c r="AQ16" s="281">
        <v>128856</v>
      </c>
      <c r="AR16" s="282">
        <v>-12.1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525</v>
      </c>
      <c r="AP20" s="289" t="s">
        <v>526</v>
      </c>
      <c r="AQ20" s="290" t="s">
        <v>527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528</v>
      </c>
      <c r="AL21" s="1152"/>
      <c r="AM21" s="1152"/>
      <c r="AN21" s="1153"/>
      <c r="AO21" s="293">
        <v>10.66</v>
      </c>
      <c r="AP21" s="294">
        <v>11.72</v>
      </c>
      <c r="AQ21" s="295">
        <v>-1.06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529</v>
      </c>
      <c r="AL22" s="1152"/>
      <c r="AM22" s="1152"/>
      <c r="AN22" s="1153"/>
      <c r="AO22" s="298">
        <v>96.8</v>
      </c>
      <c r="AP22" s="299">
        <v>95.1</v>
      </c>
      <c r="AQ22" s="300">
        <v>1.7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530</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531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511</v>
      </c>
      <c r="AP30" s="268"/>
      <c r="AQ30" s="269" t="s">
        <v>512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513</v>
      </c>
      <c r="AQ31" s="275" t="s">
        <v>514</v>
      </c>
      <c r="AR31" s="276" t="s">
        <v>515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533</v>
      </c>
      <c r="AL32" s="1160"/>
      <c r="AM32" s="1160"/>
      <c r="AN32" s="1161"/>
      <c r="AO32" s="308">
        <v>1508602</v>
      </c>
      <c r="AP32" s="308">
        <v>93487</v>
      </c>
      <c r="AQ32" s="309">
        <v>78499</v>
      </c>
      <c r="AR32" s="310">
        <v>19.100000000000001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534</v>
      </c>
      <c r="AL33" s="1160"/>
      <c r="AM33" s="1160"/>
      <c r="AN33" s="1161"/>
      <c r="AO33" s="308" t="s">
        <v>520</v>
      </c>
      <c r="AP33" s="308" t="s">
        <v>520</v>
      </c>
      <c r="AQ33" s="309" t="s">
        <v>520</v>
      </c>
      <c r="AR33" s="310" t="s">
        <v>520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535</v>
      </c>
      <c r="AL34" s="1160"/>
      <c r="AM34" s="1160"/>
      <c r="AN34" s="1161"/>
      <c r="AO34" s="308" t="s">
        <v>520</v>
      </c>
      <c r="AP34" s="308" t="s">
        <v>520</v>
      </c>
      <c r="AQ34" s="309" t="s">
        <v>520</v>
      </c>
      <c r="AR34" s="310" t="s">
        <v>520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536</v>
      </c>
      <c r="AL35" s="1160"/>
      <c r="AM35" s="1160"/>
      <c r="AN35" s="1161"/>
      <c r="AO35" s="308">
        <v>214092</v>
      </c>
      <c r="AP35" s="308">
        <v>13267</v>
      </c>
      <c r="AQ35" s="309">
        <v>20020</v>
      </c>
      <c r="AR35" s="310">
        <v>-33.700000000000003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537</v>
      </c>
      <c r="AL36" s="1160"/>
      <c r="AM36" s="1160"/>
      <c r="AN36" s="1161"/>
      <c r="AO36" s="308">
        <v>73853</v>
      </c>
      <c r="AP36" s="308">
        <v>4577</v>
      </c>
      <c r="AQ36" s="309">
        <v>2278</v>
      </c>
      <c r="AR36" s="310">
        <v>100.9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538</v>
      </c>
      <c r="AL37" s="1160"/>
      <c r="AM37" s="1160"/>
      <c r="AN37" s="1161"/>
      <c r="AO37" s="308">
        <v>56</v>
      </c>
      <c r="AP37" s="308">
        <v>3</v>
      </c>
      <c r="AQ37" s="309">
        <v>744</v>
      </c>
      <c r="AR37" s="310">
        <v>-99.6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539</v>
      </c>
      <c r="AL38" s="1163"/>
      <c r="AM38" s="1163"/>
      <c r="AN38" s="1164"/>
      <c r="AO38" s="311" t="s">
        <v>520</v>
      </c>
      <c r="AP38" s="311" t="s">
        <v>520</v>
      </c>
      <c r="AQ38" s="312">
        <v>2</v>
      </c>
      <c r="AR38" s="300" t="s">
        <v>520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540</v>
      </c>
      <c r="AL39" s="1163"/>
      <c r="AM39" s="1163"/>
      <c r="AN39" s="1164"/>
      <c r="AO39" s="308">
        <v>-98567</v>
      </c>
      <c r="AP39" s="308">
        <v>-6108</v>
      </c>
      <c r="AQ39" s="309">
        <v>-2296</v>
      </c>
      <c r="AR39" s="310">
        <v>166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541</v>
      </c>
      <c r="AL40" s="1160"/>
      <c r="AM40" s="1160"/>
      <c r="AN40" s="1161"/>
      <c r="AO40" s="308">
        <v>-1208328</v>
      </c>
      <c r="AP40" s="308">
        <v>-74879</v>
      </c>
      <c r="AQ40" s="309">
        <v>-69950</v>
      </c>
      <c r="AR40" s="310">
        <v>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301</v>
      </c>
      <c r="AL41" s="1166"/>
      <c r="AM41" s="1166"/>
      <c r="AN41" s="1167"/>
      <c r="AO41" s="308">
        <v>489708</v>
      </c>
      <c r="AP41" s="308">
        <v>30347</v>
      </c>
      <c r="AQ41" s="309">
        <v>29297</v>
      </c>
      <c r="AR41" s="310">
        <v>3.6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511</v>
      </c>
      <c r="AN49" s="1156" t="s">
        <v>545</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546</v>
      </c>
      <c r="AO50" s="325" t="s">
        <v>547</v>
      </c>
      <c r="AP50" s="326" t="s">
        <v>548</v>
      </c>
      <c r="AQ50" s="327" t="s">
        <v>549</v>
      </c>
      <c r="AR50" s="328" t="s">
        <v>550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551</v>
      </c>
      <c r="AL51" s="321"/>
      <c r="AM51" s="329">
        <v>1788193</v>
      </c>
      <c r="AN51" s="330">
        <v>104098</v>
      </c>
      <c r="AO51" s="331">
        <v>-10.5</v>
      </c>
      <c r="AP51" s="332">
        <v>106005</v>
      </c>
      <c r="AQ51" s="333">
        <v>9.1999999999999993</v>
      </c>
      <c r="AR51" s="334">
        <v>-19.7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552</v>
      </c>
      <c r="AM52" s="337">
        <v>485495</v>
      </c>
      <c r="AN52" s="338">
        <v>28263</v>
      </c>
      <c r="AO52" s="339">
        <v>-52</v>
      </c>
      <c r="AP52" s="340">
        <v>58359</v>
      </c>
      <c r="AQ52" s="341">
        <v>16.5</v>
      </c>
      <c r="AR52" s="342">
        <v>-68.5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553</v>
      </c>
      <c r="AL53" s="321"/>
      <c r="AM53" s="329">
        <v>994379</v>
      </c>
      <c r="AN53" s="330">
        <v>58596</v>
      </c>
      <c r="AO53" s="331">
        <v>-43.7</v>
      </c>
      <c r="AP53" s="332">
        <v>98507</v>
      </c>
      <c r="AQ53" s="333">
        <v>-7.1</v>
      </c>
      <c r="AR53" s="334">
        <v>-36.6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552</v>
      </c>
      <c r="AM54" s="337">
        <v>483323</v>
      </c>
      <c r="AN54" s="338">
        <v>28481</v>
      </c>
      <c r="AO54" s="339">
        <v>0.8</v>
      </c>
      <c r="AP54" s="340">
        <v>47567</v>
      </c>
      <c r="AQ54" s="341">
        <v>-18.5</v>
      </c>
      <c r="AR54" s="342">
        <v>19.3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554</v>
      </c>
      <c r="AL55" s="321"/>
      <c r="AM55" s="329">
        <v>981798</v>
      </c>
      <c r="AN55" s="330">
        <v>58967</v>
      </c>
      <c r="AO55" s="331">
        <v>0.6</v>
      </c>
      <c r="AP55" s="332">
        <v>113347</v>
      </c>
      <c r="AQ55" s="333">
        <v>15.1</v>
      </c>
      <c r="AR55" s="334">
        <v>-14.5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552</v>
      </c>
      <c r="AM56" s="337">
        <v>510688</v>
      </c>
      <c r="AN56" s="338">
        <v>30672</v>
      </c>
      <c r="AO56" s="339">
        <v>7.7</v>
      </c>
      <c r="AP56" s="340">
        <v>58728</v>
      </c>
      <c r="AQ56" s="341">
        <v>23.5</v>
      </c>
      <c r="AR56" s="342">
        <v>-15.8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555</v>
      </c>
      <c r="AL57" s="321"/>
      <c r="AM57" s="329">
        <v>1048893</v>
      </c>
      <c r="AN57" s="330">
        <v>63961</v>
      </c>
      <c r="AO57" s="331">
        <v>8.5</v>
      </c>
      <c r="AP57" s="332">
        <v>125418</v>
      </c>
      <c r="AQ57" s="333">
        <v>10.6</v>
      </c>
      <c r="AR57" s="334">
        <v>-2.1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552</v>
      </c>
      <c r="AM58" s="337">
        <v>470055</v>
      </c>
      <c r="AN58" s="338">
        <v>28664</v>
      </c>
      <c r="AO58" s="339">
        <v>-6.5</v>
      </c>
      <c r="AP58" s="340">
        <v>60445</v>
      </c>
      <c r="AQ58" s="341">
        <v>2.9</v>
      </c>
      <c r="AR58" s="342">
        <v>-9.4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556</v>
      </c>
      <c r="AL59" s="321"/>
      <c r="AM59" s="329">
        <v>1666140</v>
      </c>
      <c r="AN59" s="330">
        <v>103250</v>
      </c>
      <c r="AO59" s="331">
        <v>61.4</v>
      </c>
      <c r="AP59" s="332">
        <v>108384</v>
      </c>
      <c r="AQ59" s="333">
        <v>-13.6</v>
      </c>
      <c r="AR59" s="334">
        <v>75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552</v>
      </c>
      <c r="AM60" s="337">
        <v>1009670</v>
      </c>
      <c r="AN60" s="338">
        <v>62569</v>
      </c>
      <c r="AO60" s="339">
        <v>118.3</v>
      </c>
      <c r="AP60" s="340">
        <v>51153</v>
      </c>
      <c r="AQ60" s="341">
        <v>-15.4</v>
      </c>
      <c r="AR60" s="342">
        <v>133.69999999999999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557</v>
      </c>
      <c r="AL61" s="343"/>
      <c r="AM61" s="344">
        <v>1295881</v>
      </c>
      <c r="AN61" s="345">
        <v>77774</v>
      </c>
      <c r="AO61" s="346">
        <v>3.3</v>
      </c>
      <c r="AP61" s="347">
        <v>110332</v>
      </c>
      <c r="AQ61" s="348">
        <v>2.8</v>
      </c>
      <c r="AR61" s="334">
        <v>0.5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552</v>
      </c>
      <c r="AM62" s="337">
        <v>591846</v>
      </c>
      <c r="AN62" s="338">
        <v>35730</v>
      </c>
      <c r="AO62" s="339">
        <v>13.7</v>
      </c>
      <c r="AP62" s="340">
        <v>55250</v>
      </c>
      <c r="AQ62" s="341">
        <v>1.8</v>
      </c>
      <c r="AR62" s="342">
        <v>11.9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x05UFJwz5IQC7uvCREPDCucejHQtzICTr8Ck2Z8aksQ8OH07e/agSR5XxAY6lu0I24F9eRacU4kYDrGPZ5RF3Q==" saltValue="FePxTX/mDUIU7E84G3Rz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120" zoomScaleNormal="12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559</v>
      </c>
    </row>
    <row r="120" spans="125:125" ht="13.5" hidden="1" customHeight="1" x14ac:dyDescent="0.15"/>
    <row r="121" spans="125:125" ht="13.5" hidden="1" customHeight="1" x14ac:dyDescent="0.15">
      <c r="DU121" s="255"/>
    </row>
  </sheetData>
  <sheetProtection algorithmName="SHA-512" hashValue="4HYbuK/pTdQltNJfIWPm8LPqH3yQh1i7JF+SA+MLY6Hrhqosew/jFs8Vzj1IrLDDYiPdGuxfw7UlvCNi4r357A==" saltValue="vrr1yuTIXvG67xOGYAr3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560</v>
      </c>
    </row>
  </sheetData>
  <sheetProtection algorithmName="SHA-512" hashValue="A6x4JoswkZvHM5JLCCAel3tbWTvcmlxRg7kR0hX5E26vsJ/EGR3zIe0p9Ygams6mazUX7386VmRj+95zFsEwGQ==" saltValue="s/pw6W4p9prCn/xhkSUL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68" t="s">
        <v>3</v>
      </c>
      <c r="D47" s="1168"/>
      <c r="E47" s="1169"/>
      <c r="F47" s="11">
        <v>14.7</v>
      </c>
      <c r="G47" s="12">
        <v>13.65</v>
      </c>
      <c r="H47" s="12">
        <v>10.95</v>
      </c>
      <c r="I47" s="12">
        <v>13.59</v>
      </c>
      <c r="J47" s="13">
        <v>21.21</v>
      </c>
    </row>
    <row r="48" spans="2:10" ht="57.75" customHeight="1" x14ac:dyDescent="0.15">
      <c r="B48" s="14"/>
      <c r="C48" s="1170" t="s">
        <v>4</v>
      </c>
      <c r="D48" s="1170"/>
      <c r="E48" s="1171"/>
      <c r="F48" s="15">
        <v>4.33</v>
      </c>
      <c r="G48" s="16">
        <v>4.01</v>
      </c>
      <c r="H48" s="16">
        <v>6.5</v>
      </c>
      <c r="I48" s="16">
        <v>4.63</v>
      </c>
      <c r="J48" s="17">
        <v>5.74</v>
      </c>
    </row>
    <row r="49" spans="2:10" ht="57.75" customHeight="1" thickBot="1" x14ac:dyDescent="0.2">
      <c r="B49" s="18"/>
      <c r="C49" s="1172" t="s">
        <v>5</v>
      </c>
      <c r="D49" s="1172"/>
      <c r="E49" s="1173"/>
      <c r="F49" s="19" t="s">
        <v>566</v>
      </c>
      <c r="G49" s="20" t="s">
        <v>567</v>
      </c>
      <c r="H49" s="20">
        <v>10.08</v>
      </c>
      <c r="I49" s="20">
        <v>1.53</v>
      </c>
      <c r="J49" s="21">
        <v>9.8699999999999992</v>
      </c>
    </row>
    <row r="50" spans="2:10" x14ac:dyDescent="0.15"/>
  </sheetData>
  <sheetProtection algorithmName="SHA-512" hashValue="lcHBxMTKo2tgN0RxGNh/ftg2vTEjFtzp6KT+FBNQrPieQHAQnFzCcp7fLIFXzF5sM2whZ8o5MRhzIMTJ0VyMqQ==" saltValue="ENG6RCbx7/K7m8ik29g8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2023-03-13T08:25:32Z</cp:lastPrinted>
  <dcterms:created xsi:type="dcterms:W3CDTF">2023-02-20T06:26:11Z</dcterms:created>
  <dcterms:modified xsi:type="dcterms:W3CDTF">2023-09-28T08:49:59Z</dcterms:modified>
  <cp:category/>
</cp:coreProperties>
</file>