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4_公表用最終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U34" i="10"/>
  <c r="U35" i="10" s="1"/>
  <c r="U36"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<sst xmlns="http://schemas.openxmlformats.org/spreadsheetml/2006/main" count="1213" uniqueCount="611">
  <si>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</si>
  <si>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</si>
  <si>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</si>
  <si>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</si>
  <si>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</si>
  <si>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</si>
  <si>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</si>
  <si>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</si>
  <si>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</si>
  <si>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</si>
  <si>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</si>
  <si>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</si>
  <si>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</si>
  <si>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</si>
  <si>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</si>
  <si>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</si>
  <si>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</si>
  <si>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</si>
  <si>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</si>
  <si>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</si>
  <si>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</si>
  <si>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</si>
  <si>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</si>
  <si>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</si>
  <si>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</si>
  <si>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</si>
  <si>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</si>
  <si>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</si>
  <si>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</si>
  <si>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</si>
  <si>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</si>
  <si>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</si>
  <si>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</si>
  <si>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</si>
  <si>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</si>
  <si>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</si>
  <si>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</si>
  <si>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</si>
  <si>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</si>
  <si>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</si>
  <si>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</si>
  <si>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</si>
  <si>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</si>
  <si>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</si>
  <si>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</si>
  <si>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</si>
  <si>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</si>
  <si>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</si>
  <si>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</si>
  <si>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</si>
  <si>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</si>
  <si>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</si>
  <si>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</si>
  <si>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</si>
  <si>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</si>
  <si>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</si>
  <si>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</si>
  <si>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</si>
  <si>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</si>
  <si>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</si>
  <si>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</si>
  <si>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</si>
  <si>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</si>
  <si>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</si>
  <si>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</si>
  <si>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</si>
  <si>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</si>
  <si>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</si>
  <si>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</si>
  <si>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</si>
  <si>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</si>
  <si>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</si>
  <si>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</si>
  <si>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</si>
  <si>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</si>
  <si>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</si>
  <si>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</si>
  <si>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</si>
  <si>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</si>
  <si>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</si>
  <si>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</si>
  <si>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</si>
  <si>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</si>
  <si>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</si>
  <si>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</si>
  <si>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</si>
  <si>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</si>
  <si>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</si>
  <si>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</si>
  <si>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</si>
  <si>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</si>
  <si>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</si>
  <si>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</si>
  <si>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</si>
  <si>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</si>
  <si>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</si>
  <si>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</si>
  <si>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</si>
  <si>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</si>
  <si>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</si>
  <si>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</si>
  <si>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</si>
  <si>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</si>
  <si>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</si>
  <si>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</si>
  <si>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</si>
  <si>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</si>
  <si>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</si>
  <si>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</si>
  <si>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</si>
  <si>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</si>
  <si>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</si>
  <si>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</si>
  <si>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</si>
  <si>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</si>
  <si>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</si>
  <si>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</si>
  <si>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</si>
  <si>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</si>
  <si>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</si>
  <si>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</si>
  <si>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</si>
  <si>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</si>
  <si>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</si>
  <si>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</si>
  <si>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</si>
  <si>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</si>
  <si>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</si>
  <si>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</si>
  <si>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</si>
  <si>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</si>
  <si>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</si>
  <si>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</si>
  <si>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</si>
  <si>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</si>
  <si>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</si>
  <si>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</si>
  <si>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</si>
  <si>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</si>
  <si>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</si>
  <si>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</si>
  <si>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</si>
  <si>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</si>
  <si>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</si>
  <si>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</si>
  <si>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</si>
  <si>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</si>
  <si>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</si>
  <si>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</si>
  <si>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</si>
  <si>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</si>
  <si>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</si>
  <si>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</si>
  <si>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</si>
  <si>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</si>
  <si>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</si>
  <si>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</si>
  <si>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</si>
  <si>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</si>
  <si>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</si>
  <si>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</si>
  <si>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</si>
  <si>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</si>
  <si>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</si>
  <si>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</si>
  <si>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</si>
  <si>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</si>
  <si>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</si>
  <si>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</si>
  <si>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</si>
  <si>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</si>
  <si>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</si>
  <si>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</si>
  <si>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</si>
  <si>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</si>
  <si>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</si>
  <si>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</si>
  <si>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</si>
  <si>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</si>
  <si>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</si>
  <si>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</si>
  <si>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</si>
  <si>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</si>
  <si>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</si>
  <si>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</si>
  <si>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</si>
  <si>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</si>
  <si>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</si>
  <si>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</si>
  <si>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</si>
  <si>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</si>
  <si>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</si>
  <si>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</si>
  <si>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</si>
  <si>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</si>
  <si>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</si>
  <si>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</si>
  <si>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</si>
  <si>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</si>
  <si>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</si>
  <si>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</si>
  <si>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</si>
  <si>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</si>
  <si>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</si>
  <si>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</si>
  <si>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</si>
  <si>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</si>
  <si>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</si>
  <si>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</si>
  <si>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</si>
  <si>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</si>
  <si>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</si>
  <si>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和歌山県太地町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</si>
  <si>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</si>
  <si>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</si>
  <si>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</si>
  <si>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</si>
  <si>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</si>
  <si>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</si>
  <si>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</si>
  <si>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</si>
  <si>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</si>
  <si>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</si>
  <si>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</si>
  <si>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</si>
  <si>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</si>
  <si>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</si>
  <si>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</si>
  <si>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</si>
  <si>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</si>
  <si>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</si>
  <si>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</si>
  <si>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</si>
  <si>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</si>
  <si>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</si>
  <si>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</si>
  <si>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</si>
  <si>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</si>
  <si>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</si>
  <si>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</si>
  <si>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</si>
  <si>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</si>
  <si>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</si>
  <si>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</si>
  <si>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</si>
  <si>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</si>
  <si>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</si>
  <si>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</si>
  <si>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</si>
  <si>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</si>
  <si>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</si>
  <si>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</si>
  <si>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</si>
  <si>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</si>
  <si>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</si>
  <si>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</si>
  <si>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</si>
  <si>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</si>
  <si>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</si>
  <si>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</si>
  <si>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</si>
  <si>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</si>
  <si>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</si>
  <si>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</si>
  <si>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</si>
  <si>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</si>
  <si>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</si>
  <si>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</si>
  <si>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</si>
  <si>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</si>
  <si>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</si>
  <si>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</si>
  <si>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</si>
  <si>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</si>
  <si>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</si>
  <si>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</si>
  <si>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</si>
  <si>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</si>
  <si>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</si>
  <si>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</si>
  <si>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</si>
  <si>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</si>
  <si>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</si>
  <si>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</si>
  <si>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</si>
  <si>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</si>
  <si>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</si>
  <si>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</si>
  <si>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</si>
  <si>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</si>
  <si>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</si>
  <si>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</si>
  <si>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</si>
  <si>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</si>
  <si>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</si>
  <si>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</si>
  <si>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</si>
  <si>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</si>
  <si>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</si>
  <si>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</si>
  <si>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</si>
  <si>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</si>
  <si>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</si>
  <si>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</si>
  <si>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</si>
  <si>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</si>
  <si>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</si>
  <si>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</si>
  <si>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</si>
  <si>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</si>
  <si>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</si>
  <si>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</si>
  <si>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</si>
  <si>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</si>
  <si>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</si>
  <si>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</si>
  <si>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</si>
  <si>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</si>
  <si>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</si>
  <si>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</si>
  <si>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</si>
  <si>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</si>
  <si>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</si>
  <si>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</si>
  <si>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</si>
  <si>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</si>
  <si>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</si>
  <si>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</si>
  <si>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</si>
  <si>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</si>
  <si>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</si>
  <si>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観光施設</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</si>
  <si>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</si>
  <si>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</si>
  <si>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</si>
  <si>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</si>
  <si>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</si>
  <si>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</si>
  <si>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</si>
  <si>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</si>
  <si>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</si>
  <si>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</si>
  <si>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</si>
  <si>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</si>
  <si>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</si>
  <si>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</si>
  <si>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</si>
  <si>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</si>
  <si>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</si>
  <si>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</si>
  <si>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</si>
  <si>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</si>
  <si>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</si>
  <si>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</si>
  <si>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</si>
  <si>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</si>
  <si>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</si>
  <si>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</si>
  <si>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</si>
  <si>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</si>
  <si>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</si>
  <si>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</si>
  <si>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</si>
  <si>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</si>
  <si>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</si>
  <si>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</si>
  <si>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</si>
  <si>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</si>
  <si>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和歌山県太地町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</si>
  <si>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</si>
  <si>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</si>
  <si>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</si>
  <si>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</si>
  <si>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</si>
  <si>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</si>
  <si>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</si>
  <si>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</si>
  <si>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</si>
  <si>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</si>
  <si>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</si>
  <si>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</si>
  <si>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</si>
  <si>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</si>
  <si>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</si>
  <si>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</si>
  <si>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</si>
  <si>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</si>
  <si>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</si>
  <si>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</si>
  <si>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</si>
  <si>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</si>
  <si>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</si>
  <si>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</si>
  <si>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</si>
  <si>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</si>
  <si>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</si>
  <si>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</si>
  <si>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</si>
  <si>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</si>
  <si>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</si>
  <si>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</si>
  <si>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</si>
  <si>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t>
    <phoneticPr fontId="5"/>
  </si>
  <si>
    <t>法適用企業</t>
    <phoneticPr fontId="5"/>
  </si>
  <si>
    <t>都市計画公共下水道事業</t>
    <phoneticPr fontId="5"/>
  </si>
  <si>
    <t>法非適用企業</t>
    <phoneticPr fontId="5"/>
  </si>
  <si>
    <t>くじらの博物館事業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</si>
  <si>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</si>
  <si>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</si>
  <si>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</si>
  <si>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</si>
  <si>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</si>
  <si>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</si>
  <si>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</si>
  <si>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</si>
  <si>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</si>
  <si>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</si>
  <si>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</si>
  <si>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</si>
  <si>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</si>
  <si>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</si>
  <si>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</si>
  <si>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</si>
  <si>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</si>
  <si>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</si>
  <si>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</si>
  <si>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</si>
  <si>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</si>
  <si>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</si>
  <si>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</si>
  <si>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</si>
  <si>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</si>
  <si>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</si>
  <si>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</si>
  <si>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</si>
  <si>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</si>
  <si>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</si>
  <si>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</si>
  <si>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</si>
  <si>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</si>
  <si>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</si>
  <si>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</si>
  <si>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</si>
  <si>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</si>
  <si>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</si>
  <si>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</si>
  <si>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</si>
  <si>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</si>
  <si>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</si>
  <si>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</si>
  <si>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</si>
  <si>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</si>
  <si>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</si>
  <si>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</si>
  <si>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</si>
  <si>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</si>
  <si>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</si>
  <si>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</si>
  <si>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</si>
  <si>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</si>
  <si>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</si>
  <si>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</si>
  <si>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</si>
  <si>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</si>
  <si>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</si>
  <si>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</si>
  <si>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</si>
  <si>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</si>
  <si>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</si>
  <si>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</si>
  <si>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</si>
  <si>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</si>
  <si>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</si>
  <si>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</si>
  <si>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</si>
  <si>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</si>
  <si>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</si>
  <si>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</si>
  <si>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</si>
  <si>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</si>
  <si>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</si>
  <si>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</si>
  <si>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</si>
  <si>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</si>
  <si>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</si>
  <si>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</si>
  <si>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</si>
  <si>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</si>
  <si>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</si>
  <si>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</si>
  <si>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</si>
  <si>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</si>
  <si>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</si>
  <si>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</si>
  <si>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</si>
  <si>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</si>
  <si>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</si>
  <si>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</si>
  <si>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</si>
  <si>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</si>
  <si>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</si>
  <si>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</si>
  <si>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</si>
  <si>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</si>
  <si>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</si>
  <si>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</si>
  <si>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</si>
  <si>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</si>
  <si>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</si>
  <si>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</si>
  <si>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</si>
  <si>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</si>
  <si>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</si>
  <si>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</si>
  <si>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</si>
  <si>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</si>
  <si>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</si>
  <si>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</si>
  <si>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</si>
  <si>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</si>
  <si>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</si>
  <si>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</si>
  <si>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</si>
  <si>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</si>
  <si>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</si>
  <si>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</si>
  <si>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</si>
  <si>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</si>
  <si>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</si>
  <si>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</si>
  <si>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</si>
  <si>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</si>
  <si>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</si>
  <si>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</si>
  <si>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</si>
  <si>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</si>
  <si>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</si>
  <si>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</si>
  <si>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</si>
  <si>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</si>
  <si>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</si>
  <si>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</si>
  <si>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</si>
  <si>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</si>
  <si>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</si>
  <si>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</si>
  <si>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</si>
  <si>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</si>
  <si>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</si>
  <si>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</si>
  <si>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</si>
  <si>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</si>
  <si>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</si>
  <si>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4.82</t>
  </si>
  <si>
    <t>▲ 3.68</t>
  </si>
  <si>
    <t>▲ 3.52</t>
  </si>
  <si>
    <t>くじらの博物館事業</t>
  </si>
  <si>
    <t>水道事業</t>
  </si>
  <si>
    <t>一般会計</t>
  </si>
  <si>
    <t>介護保険事業</t>
  </si>
  <si>
    <t>国民健康保険事業</t>
  </si>
  <si>
    <t>都市計画公共下水道事業</t>
  </si>
  <si>
    <t>後期高齢者医療事業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</si>
  <si>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</si>
  <si>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</si>
  <si>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</si>
  <si>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</si>
  <si>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</si>
  <si>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</si>
  <si>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</si>
  <si>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</si>
  <si>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塵芥処理場建設資金基金</t>
  </si>
  <si>
    <t>地域福祉基金</t>
  </si>
  <si>
    <t>石垣記念館運営基金</t>
  </si>
  <si>
    <t>福祉基金</t>
  </si>
  <si>
    <t>ふるさと創生基金</t>
  </si>
  <si>
    <t>和歌山県市町村総合事務組合</t>
    <rPh sb="0" eb="4">
      <t>ワカヤマケン</t>
    </rPh>
    <rPh sb="4" eb="7">
      <t>シチョウソン</t>
    </rPh>
    <rPh sb="7" eb="9">
      <t>ソウゴウ</t>
    </rPh>
    <rPh sb="9" eb="11">
      <t>ジム</t>
    </rPh>
    <rPh sb="11" eb="12">
      <t>ク</t>
    </rPh>
    <rPh sb="12" eb="13">
      <t>ア</t>
    </rPh>
    <phoneticPr fontId="5"/>
  </si>
  <si>
    <t>紀南学園事務組合</t>
    <rPh sb="0" eb="2">
      <t>キナン</t>
    </rPh>
    <rPh sb="2" eb="4">
      <t>ガクエン</t>
    </rPh>
    <rPh sb="4" eb="6">
      <t>ジム</t>
    </rPh>
    <rPh sb="6" eb="7">
      <t>ク</t>
    </rPh>
    <rPh sb="7" eb="8">
      <t>ア</t>
    </rPh>
    <phoneticPr fontId="5"/>
  </si>
  <si>
    <t>東牟婁郡町村新宮市老人福祉施設事務組合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phoneticPr fontId="5"/>
  </si>
  <si>
    <t>東牟婁郡町村新宮市老人福祉施設事務組合（公営企業会計）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rPh sb="20" eb="22">
      <t>コウエイ</t>
    </rPh>
    <rPh sb="22" eb="24">
      <t>キギョウ</t>
    </rPh>
    <rPh sb="24" eb="26">
      <t>カイケイ</t>
    </rPh>
    <phoneticPr fontId="5"/>
  </si>
  <si>
    <t>那智勝浦町太地町環境衛生施設一部事務組合</t>
    <rPh sb="0" eb="4">
      <t>ナチカツウラ</t>
    </rPh>
    <rPh sb="4" eb="5">
      <t>マチ</t>
    </rPh>
    <rPh sb="5" eb="7">
      <t>タイジ</t>
    </rPh>
    <rPh sb="7" eb="8">
      <t>チョウ</t>
    </rPh>
    <rPh sb="8" eb="10">
      <t>カンキョウ</t>
    </rPh>
    <rPh sb="10" eb="12">
      <t>エイセイ</t>
    </rPh>
    <rPh sb="12" eb="14">
      <t>シセツ</t>
    </rPh>
    <rPh sb="14" eb="16">
      <t>イチブ</t>
    </rPh>
    <rPh sb="16" eb="18">
      <t>ジム</t>
    </rPh>
    <rPh sb="18" eb="20">
      <t>クミアイ</t>
    </rPh>
    <phoneticPr fontId="5"/>
  </si>
  <si>
    <t>新宮周辺広域市町村圏事務組合</t>
    <rPh sb="0" eb="2">
      <t>シングウ</t>
    </rPh>
    <rPh sb="2" eb="4">
      <t>シュウヘン</t>
    </rPh>
    <rPh sb="4" eb="6">
      <t>コウイキ</t>
    </rPh>
    <rPh sb="6" eb="9">
      <t>シチョウソン</t>
    </rPh>
    <rPh sb="9" eb="10">
      <t>ケン</t>
    </rPh>
    <rPh sb="10" eb="12">
      <t>ジム</t>
    </rPh>
    <rPh sb="12" eb="13">
      <t>ク</t>
    </rPh>
    <rPh sb="13" eb="14">
      <t>ア</t>
    </rPh>
    <phoneticPr fontId="5"/>
  </si>
  <si>
    <t>新宮周辺広域市町村圏事務組合（公営企業会計）</t>
    <rPh sb="0" eb="2">
      <t>シングウ</t>
    </rPh>
    <rPh sb="2" eb="4">
      <t>シュウヘン</t>
    </rPh>
    <rPh sb="4" eb="6">
      <t>コウイキ</t>
    </rPh>
    <rPh sb="6" eb="9">
      <t>シチョウソン</t>
    </rPh>
    <rPh sb="9" eb="10">
      <t>ケン</t>
    </rPh>
    <rPh sb="10" eb="12">
      <t>ジム</t>
    </rPh>
    <rPh sb="12" eb="13">
      <t>ク</t>
    </rPh>
    <rPh sb="13" eb="14">
      <t>ア</t>
    </rPh>
    <rPh sb="15" eb="17">
      <t>コウエイ</t>
    </rPh>
    <rPh sb="17" eb="19">
      <t>キギョウ</t>
    </rPh>
    <rPh sb="19" eb="21">
      <t>カイケイ</t>
    </rPh>
    <phoneticPr fontId="5"/>
  </si>
  <si>
    <t>和歌山地方税回収機構</t>
    <rPh sb="0" eb="3">
      <t>ワカヤマ</t>
    </rPh>
    <rPh sb="3" eb="6">
      <t>チホウゼイ</t>
    </rPh>
    <rPh sb="6" eb="8">
      <t>カイシュウ</t>
    </rPh>
    <rPh sb="8" eb="10">
      <t>キコウ</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</si>
  <si>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</si>
  <si>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</si>
  <si>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紀南環境広域施設組合</t>
    <rPh sb="0" eb="2">
      <t>キナン</t>
    </rPh>
    <rPh sb="2" eb="4">
      <t>カンキョウ</t>
    </rPh>
    <rPh sb="4" eb="6">
      <t>コウイキ</t>
    </rPh>
    <rPh sb="6" eb="8">
      <t>シセツ</t>
    </rPh>
    <rPh sb="8" eb="9">
      <t>ク</t>
    </rPh>
    <rPh sb="9" eb="10">
      <t>ア</t>
    </rPh>
    <phoneticPr fontId="5"/>
  </si>
  <si>
    <t>紀南環境衛生施設事務組合</t>
    <rPh sb="0" eb="2">
      <t>キナン</t>
    </rPh>
    <rPh sb="2" eb="4">
      <t>カンキョウ</t>
    </rPh>
    <rPh sb="4" eb="6">
      <t>エイセイ</t>
    </rPh>
    <rPh sb="6" eb="8">
      <t>シセツ</t>
    </rPh>
    <rPh sb="8" eb="10">
      <t>ジム</t>
    </rPh>
    <rPh sb="10" eb="12">
      <t>クミアイ</t>
    </rPh>
    <phoneticPr fontId="2"/>
  </si>
  <si>
    <t>太地町開発公社</t>
    <rPh sb="0" eb="3">
      <t>タイジチョウ</t>
    </rPh>
    <rPh sb="3" eb="5">
      <t>カイハツ</t>
    </rPh>
    <rPh sb="5" eb="7">
      <t>コウシャ</t>
    </rPh>
    <phoneticPr fontId="2"/>
  </si>
  <si>
    <t>‐</t>
    <phoneticPr fontId="2"/>
  </si>
  <si>
    <t>‐</t>
    <phoneticPr fontId="2"/>
  </si>
  <si>
    <t>‐</t>
    <phoneticPr fontId="2"/>
  </si>
  <si>
    <t>国民健康保険事業会計</t>
    <rPh sb="8" eb="10">
      <t>カイケイ</t>
    </rPh>
    <phoneticPr fontId="5"/>
  </si>
  <si>
    <t>介護保険事業会計</t>
    <rPh sb="6" eb="8">
      <t>カイケイ</t>
    </rPh>
    <phoneticPr fontId="5"/>
  </si>
  <si>
    <t>後期高齢者医療事業会計</t>
    <rPh sb="9" eb="11">
      <t>カイケイ</t>
    </rPh>
    <phoneticPr fontId="5"/>
  </si>
  <si>
    <t>水道事業会計</t>
    <rPh sb="4" eb="6">
      <t>カイケイ</t>
    </rPh>
    <phoneticPr fontId="5"/>
  </si>
  <si>
    <t>都市計画公共下水道事業会計</t>
    <rPh sb="11" eb="13">
      <t>カイケイ</t>
    </rPh>
    <phoneticPr fontId="5"/>
  </si>
  <si>
    <t>くじらの博物館事業会計</t>
    <rPh sb="9" eb="11">
      <t>カイケイ</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</si>
  <si>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</si>
  <si>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</si>
  <si>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</si>
  <si>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</si>
  <si>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</si>
  <si>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</si>
  <si>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近年減少傾向を示していたが、平成22年度以降まちづくりのための投資的事業のため過疎債を中心に多額の借入れを行っており、平成29年度より元金償還額が大幅に増加している。これにより今後、実質公債費比率は上昇が続く。また、「公営企業に要する経費の財源とする地方債の償還に充てたと認められる繰入金」について、国民宿舎事業の会計廃止により26年度で償還が完了し、現在は下水道事業のみとなっている。下水道事業においては、近年借入れがないことから償還額は減少しているが、下水道施設の老朽化が懸念事項となっている。将来負担比率については先述のとおり、主に地方債の借入れにより今後の上昇が見込まれるため、新規事業の実施についてはより慎重に判断していく。</t>
    <rPh sb="39" eb="41">
      <t>トウシ</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</si>
  <si>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</si>
  <si>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</si>
  <si>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</si>
  <si>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額のうち、大半を「一般会計等に係る地方債の現在高」が占めている。道路新設等の大型事業の実施に伴う起債にはじまり、平成25年度以降、地方債残高の上昇が顕著である。今後数年間はまちづくりのための投資的事業を積極的に行うため、増額傾向の継続が見込まれる。ただし、起債に際しては財政措置率の高いものを選択しているため、基準財政需要額算入額が増加する。平成30年度までは充当可能財源等が将来負担額を上回っていたが、昨年度において、はじめて将来負担比率が数値化された。今後も、地方債を活用する方針であるため、将来負担比率は更に上昇する。有形固定資産減価償却率の高さが示すとおり、本庁舎をはじめとして多くの公共施設が建設から相当の年数が経過している。一方で観光開発等を積極的に行っており、新規施設整備事業を推進しているが、これと並行して災害に対応した施設整備も進めていかなければならない。新規の投資的事業の実施にあたっては、既存の公共施設の維持コストとのバランスに配慮しながら推進していく。</t>
    <rPh sb="175" eb="177">
      <t>ヘイセイ</t>
    </rPh>
    <rPh sb="206" eb="209">
      <t>サクネンド</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</si>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</sst>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A1A9-47A4-A100-C6D0595428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106263</c:v>
                </c:pt>
                <c:pt idx="1">
                  <c:v>303600</c:v>
                </c:pt>
                <c:pt idx="2">
                  <c:v>131350</c:v>
                </c:pt>
                <c:pt idx="3">
                  <c:v>264289</c:v>
                </c:pt>
                <c:pt idx="4">
                  <c:v>309067</c:v>
                </c:pt>
              </c:numCache>
            </c:numRef>
          </c:val>
          <c:smooth val="0"/>
          <c:extLst>
            <c:ext xmlns:c16="http://schemas.microsoft.com/office/drawing/2014/chart" uri="{C3380CC4-5D6E-409C-BE32-E72D297353CC}">
              <c16:uniqueId val="{00000001-A1A9-47A4-A100-C6D0595428ED}"/>
            </c:ext>
          </c:extLst>
        </c:ser>
        <c:dLbls>
          <c:showLegendKey val="0"/>
          <c:showVal val="0"/>
          <c:showCatName val="0"/>
          <c:showSerName val="0"/>
          <c:showPercent val="0"/>
          <c:showBubbleSize val="0"/>
        </c:dLbls>
        <c:marker val="1"/>
        <c:smooth val="0"/>
        <c:axId val="602152144"/>
        <c:axId val="602143912"/>
      </c:lineChart>
      <c:catAx>
        <c:axId val="602152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2143912"/>
        <c:crosses val="autoZero"/>
        <c:auto val="1"/>
        <c:lblAlgn val="ctr"/>
        <c:lblOffset val="100"/>
        <c:tickLblSkip val="1"/>
        <c:tickMarkSkip val="1"/>
        <c:noMultiLvlLbl val="0"/>
      </c:catAx>
      <c:valAx>
        <c:axId val="60214391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2152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9.52</c:v>
                </c:pt>
                <c:pt idx="1">
                  <c:v>6.85</c:v>
                </c:pt>
                <c:pt idx="2">
                  <c:v>6.32</c:v>
                </c:pt>
                <c:pt idx="3">
                  <c:v>6.08</c:v>
                </c:pt>
                <c:pt idx="4">
                  <c:v>8.52</c:v>
                </c:pt>
              </c:numCache>
            </c:numRef>
          </c:val>
          <c:extLst>
            <c:ext xmlns:c16="http://schemas.microsoft.com/office/drawing/2014/chart" uri="{C3380CC4-5D6E-409C-BE32-E72D297353CC}">
              <c16:uniqueId val="{00000000-EE74-4210-8EA0-8E8B62D691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48.14</c:v>
                </c:pt>
                <c:pt idx="1">
                  <c:v>41.79</c:v>
                </c:pt>
                <c:pt idx="2">
                  <c:v>40.14</c:v>
                </c:pt>
                <c:pt idx="3">
                  <c:v>36.75</c:v>
                </c:pt>
                <c:pt idx="4">
                  <c:v>34.950000000000003</c:v>
                </c:pt>
              </c:numCache>
            </c:numRef>
          </c:val>
          <c:extLst>
            <c:ext xmlns:c16="http://schemas.microsoft.com/office/drawing/2014/chart" uri="{C3380CC4-5D6E-409C-BE32-E72D297353CC}">
              <c16:uniqueId val="{00000001-EE74-4210-8EA0-8E8B62D691BE}"/>
            </c:ext>
          </c:extLst>
        </c:ser>
        <c:dLbls>
          <c:showLegendKey val="0"/>
          <c:showVal val="0"/>
          <c:showCatName val="0"/>
          <c:showSerName val="0"/>
          <c:showPercent val="0"/>
          <c:showBubbleSize val="0"/>
        </c:dLbls>
        <c:gapWidth val="250"/>
        <c:overlap val="100"/>
        <c:axId val="602163904"/>
        <c:axId val="602159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0.83</c:v>
                </c:pt>
                <c:pt idx="1">
                  <c:v>-4.82</c:v>
                </c:pt>
                <c:pt idx="2">
                  <c:v>-3.68</c:v>
                </c:pt>
                <c:pt idx="3">
                  <c:v>-3.52</c:v>
                </c:pt>
                <c:pt idx="4">
                  <c:v>2.74</c:v>
                </c:pt>
              </c:numCache>
            </c:numRef>
          </c:val>
          <c:smooth val="0"/>
          <c:extLst>
            <c:ext xmlns:c16="http://schemas.microsoft.com/office/drawing/2014/chart" uri="{C3380CC4-5D6E-409C-BE32-E72D297353CC}">
              <c16:uniqueId val="{00000002-EE74-4210-8EA0-8E8B62D691BE}"/>
            </c:ext>
          </c:extLst>
        </c:ser>
        <c:dLbls>
          <c:showLegendKey val="0"/>
          <c:showVal val="0"/>
          <c:showCatName val="0"/>
          <c:showSerName val="0"/>
          <c:showPercent val="0"/>
          <c:showBubbleSize val="0"/>
        </c:dLbls>
        <c:marker val="1"/>
        <c:smooth val="0"/>
        <c:axId val="602163904"/>
        <c:axId val="602159592"/>
      </c:lineChart>
      <c:catAx>
        <c:axId val="60216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02159592"/>
        <c:crosses val="autoZero"/>
        <c:auto val="1"/>
        <c:lblAlgn val="ctr"/>
        <c:lblOffset val="100"/>
        <c:tickLblSkip val="1"/>
        <c:tickMarkSkip val="1"/>
        <c:noMultiLvlLbl val="0"/>
      </c:catAx>
      <c:valAx>
        <c:axId val="602159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216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696-4D86-9893-701980151B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96-4D86-9893-701980151BF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696-4D86-9893-701980151BFA}"/>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0.25</c:v>
                </c:pt>
                <c:pt idx="4">
                  <c:v>#N/A</c:v>
                </c:pt>
                <c:pt idx="5">
                  <c:v>0.37</c:v>
                </c:pt>
                <c:pt idx="6">
                  <c:v>#N/A</c:v>
                </c:pt>
                <c:pt idx="7">
                  <c:v>0.41</c:v>
                </c:pt>
                <c:pt idx="8">
                  <c:v>#N/A</c:v>
                </c:pt>
                <c:pt idx="9">
                  <c:v>0.05</c:v>
                </c:pt>
              </c:numCache>
            </c:numRef>
          </c:val>
          <c:extLst>
            <c:ext xmlns:c16="http://schemas.microsoft.com/office/drawing/2014/chart" uri="{C3380CC4-5D6E-409C-BE32-E72D297353CC}">
              <c16:uniqueId val="{00000003-7696-4D86-9893-701980151BFA}"/>
            </c:ext>
          </c:extLst>
        </c:ser>
        <c:ser>
          <c:idx val="4"/>
          <c:order val="4"/>
          <c:tx>
            <c:strRef>
              <c:f>データシート!$A$31</c:f>
              <c:strCache>
                <c:ptCount val="1"/>
                <c:pt idx="0">
                  <c:v>都市計画公共下水道事業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0.12</c:v>
                </c:pt>
                <c:pt idx="4">
                  <c:v>#N/A</c:v>
                </c:pt>
                <c:pt idx="5">
                  <c:v>0.08</c:v>
                </c:pt>
                <c:pt idx="6">
                  <c:v>#N/A</c:v>
                </c:pt>
                <c:pt idx="7">
                  <c:v>0.12</c:v>
                </c:pt>
                <c:pt idx="8">
                  <c:v>#N/A</c:v>
                </c:pt>
                <c:pt idx="9">
                  <c:v>0.14000000000000001</c:v>
                </c:pt>
              </c:numCache>
            </c:numRef>
          </c:val>
          <c:extLst>
            <c:ext xmlns:c16="http://schemas.microsoft.com/office/drawing/2014/chart" uri="{C3380CC4-5D6E-409C-BE32-E72D297353CC}">
              <c16:uniqueId val="{00000004-7696-4D86-9893-701980151BFA}"/>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1.08</c:v>
                </c:pt>
                <c:pt idx="2">
                  <c:v>#N/A</c:v>
                </c:pt>
                <c:pt idx="3">
                  <c:v>2.27</c:v>
                </c:pt>
                <c:pt idx="4">
                  <c:v>#N/A</c:v>
                </c:pt>
                <c:pt idx="5">
                  <c:v>0.06</c:v>
                </c:pt>
                <c:pt idx="6">
                  <c:v>#N/A</c:v>
                </c:pt>
                <c:pt idx="7">
                  <c:v>0.04</c:v>
                </c:pt>
                <c:pt idx="8">
                  <c:v>#N/A</c:v>
                </c:pt>
                <c:pt idx="9">
                  <c:v>0.32</c:v>
                </c:pt>
              </c:numCache>
            </c:numRef>
          </c:val>
          <c:extLst>
            <c:ext xmlns:c16="http://schemas.microsoft.com/office/drawing/2014/chart" uri="{C3380CC4-5D6E-409C-BE32-E72D297353CC}">
              <c16:uniqueId val="{00000005-7696-4D86-9893-701980151BFA}"/>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1.04</c:v>
                </c:pt>
                <c:pt idx="2">
                  <c:v>#N/A</c:v>
                </c:pt>
                <c:pt idx="3">
                  <c:v>0.77</c:v>
                </c:pt>
                <c:pt idx="4">
                  <c:v>#N/A</c:v>
                </c:pt>
                <c:pt idx="5">
                  <c:v>0</c:v>
                </c:pt>
                <c:pt idx="6">
                  <c:v>#N/A</c:v>
                </c:pt>
                <c:pt idx="7">
                  <c:v>0.81</c:v>
                </c:pt>
                <c:pt idx="8">
                  <c:v>#N/A</c:v>
                </c:pt>
                <c:pt idx="9">
                  <c:v>0.37</c:v>
                </c:pt>
              </c:numCache>
            </c:numRef>
          </c:val>
          <c:extLst>
            <c:ext xmlns:c16="http://schemas.microsoft.com/office/drawing/2014/chart" uri="{C3380CC4-5D6E-409C-BE32-E72D297353CC}">
              <c16:uniqueId val="{00000006-7696-4D86-9893-701980151BF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9.51</c:v>
                </c:pt>
                <c:pt idx="2">
                  <c:v>#N/A</c:v>
                </c:pt>
                <c:pt idx="3">
                  <c:v>6.85</c:v>
                </c:pt>
                <c:pt idx="4">
                  <c:v>#N/A</c:v>
                </c:pt>
                <c:pt idx="5">
                  <c:v>6.32</c:v>
                </c:pt>
                <c:pt idx="6">
                  <c:v>#N/A</c:v>
                </c:pt>
                <c:pt idx="7">
                  <c:v>6.07</c:v>
                </c:pt>
                <c:pt idx="8">
                  <c:v>#N/A</c:v>
                </c:pt>
                <c:pt idx="9">
                  <c:v>8.51</c:v>
                </c:pt>
              </c:numCache>
            </c:numRef>
          </c:val>
          <c:extLst>
            <c:ext xmlns:c16="http://schemas.microsoft.com/office/drawing/2014/chart" uri="{C3380CC4-5D6E-409C-BE32-E72D297353CC}">
              <c16:uniqueId val="{00000007-7696-4D86-9893-701980151BFA}"/>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8.75</c:v>
                </c:pt>
                <c:pt idx="2">
                  <c:v>#N/A</c:v>
                </c:pt>
                <c:pt idx="3">
                  <c:v>6.59</c:v>
                </c:pt>
                <c:pt idx="4">
                  <c:v>#N/A</c:v>
                </c:pt>
                <c:pt idx="5">
                  <c:v>7.03</c:v>
                </c:pt>
                <c:pt idx="6">
                  <c:v>#N/A</c:v>
                </c:pt>
                <c:pt idx="7">
                  <c:v>7.93</c:v>
                </c:pt>
                <c:pt idx="8">
                  <c:v>#N/A</c:v>
                </c:pt>
                <c:pt idx="9">
                  <c:v>8.76</c:v>
                </c:pt>
              </c:numCache>
            </c:numRef>
          </c:val>
          <c:extLst>
            <c:ext xmlns:c16="http://schemas.microsoft.com/office/drawing/2014/chart" uri="{C3380CC4-5D6E-409C-BE32-E72D297353CC}">
              <c16:uniqueId val="{00000008-7696-4D86-9893-701980151BFA}"/>
            </c:ext>
          </c:extLst>
        </c:ser>
        <c:ser>
          <c:idx val="9"/>
          <c:order val="9"/>
          <c:tx>
            <c:strRef>
              <c:f>データシート!$A$36</c:f>
              <c:strCache>
                <c:ptCount val="1"/>
                <c:pt idx="0">
                  <c:v>くじらの博物館事業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1.1399999999999999</c:v>
                </c:pt>
                <c:pt idx="2">
                  <c:v>#N/A</c:v>
                </c:pt>
                <c:pt idx="3">
                  <c:v>10.47</c:v>
                </c:pt>
                <c:pt idx="4">
                  <c:v>#N/A</c:v>
                </c:pt>
                <c:pt idx="5">
                  <c:v>18.399999999999999</c:v>
                </c:pt>
                <c:pt idx="6">
                  <c:v>#N/A</c:v>
                </c:pt>
                <c:pt idx="7">
                  <c:v>11.11</c:v>
                </c:pt>
                <c:pt idx="8">
                  <c:v>#N/A</c:v>
                </c:pt>
                <c:pt idx="9">
                  <c:v>9.65</c:v>
                </c:pt>
              </c:numCache>
            </c:numRef>
          </c:val>
          <c:extLst>
            <c:ext xmlns:c16="http://schemas.microsoft.com/office/drawing/2014/chart" uri="{C3380CC4-5D6E-409C-BE32-E72D297353CC}">
              <c16:uniqueId val="{00000009-7696-4D86-9893-701980151BFA}"/>
            </c:ext>
          </c:extLst>
        </c:ser>
        <c:dLbls>
          <c:showLegendKey val="0"/>
          <c:showVal val="0"/>
          <c:showCatName val="0"/>
          <c:showSerName val="0"/>
          <c:showPercent val="0"/>
          <c:showBubbleSize val="0"/>
        </c:dLbls>
        <c:gapWidth val="150"/>
        <c:overlap val="100"/>
        <c:axId val="602163512"/>
        <c:axId val="602162336"/>
      </c:barChart>
      <c:catAx>
        <c:axId val="602163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2162336"/>
        <c:crosses val="autoZero"/>
        <c:auto val="1"/>
        <c:lblAlgn val="ctr"/>
        <c:lblOffset val="100"/>
        <c:tickLblSkip val="1"/>
        <c:tickMarkSkip val="1"/>
        <c:noMultiLvlLbl val="0"/>
      </c:catAx>
      <c:valAx>
        <c:axId val="60216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2163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148</c:v>
                </c:pt>
                <c:pt idx="5">
                  <c:v>185</c:v>
                </c:pt>
                <c:pt idx="8">
                  <c:v>200</c:v>
                </c:pt>
                <c:pt idx="11">
                  <c:v>214</c:v>
                </c:pt>
                <c:pt idx="14">
                  <c:v>222</c:v>
                </c:pt>
              </c:numCache>
            </c:numRef>
          </c:val>
          <c:extLst>
            <c:ext xmlns:c16="http://schemas.microsoft.com/office/drawing/2014/chart" uri="{C3380CC4-5D6E-409C-BE32-E72D297353CC}">
              <c16:uniqueId val="{00000000-82A4-4718-8C5C-88359C4DBC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A4-4718-8C5C-88359C4DBC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2A4-4718-8C5C-88359C4DBC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A4-4718-8C5C-88359C4DBC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c:v>
                </c:pt>
                <c:pt idx="3">
                  <c:v>17</c:v>
                </c:pt>
                <c:pt idx="6">
                  <c:v>16</c:v>
                </c:pt>
                <c:pt idx="9">
                  <c:v>16</c:v>
                </c:pt>
                <c:pt idx="12">
                  <c:v>13</c:v>
                </c:pt>
              </c:numCache>
            </c:numRef>
          </c:val>
          <c:extLst>
            <c:ext xmlns:c16="http://schemas.microsoft.com/office/drawing/2014/chart" uri="{C3380CC4-5D6E-409C-BE32-E72D297353CC}">
              <c16:uniqueId val="{00000004-82A4-4718-8C5C-88359C4DBC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A4-4718-8C5C-88359C4DBC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A4-4718-8C5C-88359C4DBC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167</c:v>
                </c:pt>
                <c:pt idx="3">
                  <c:v>219</c:v>
                </c:pt>
                <c:pt idx="6">
                  <c:v>241</c:v>
                </c:pt>
                <c:pt idx="9">
                  <c:v>257</c:v>
                </c:pt>
                <c:pt idx="12">
                  <c:v>275</c:v>
                </c:pt>
              </c:numCache>
            </c:numRef>
          </c:val>
          <c:extLst>
            <c:ext xmlns:c16="http://schemas.microsoft.com/office/drawing/2014/chart" uri="{C3380CC4-5D6E-409C-BE32-E72D297353CC}">
              <c16:uniqueId val="{00000007-82A4-4718-8C5C-88359C4DBCFB}"/>
            </c:ext>
          </c:extLst>
        </c:ser>
        <c:dLbls>
          <c:showLegendKey val="0"/>
          <c:showVal val="0"/>
          <c:showCatName val="0"/>
          <c:showSerName val="0"/>
          <c:showPercent val="0"/>
          <c:showBubbleSize val="0"/>
        </c:dLbls>
        <c:gapWidth val="100"/>
        <c:overlap val="100"/>
        <c:axId val="602152928"/>
        <c:axId val="602156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40</c:v>
                </c:pt>
                <c:pt idx="2">
                  <c:v>#N/A</c:v>
                </c:pt>
                <c:pt idx="3">
                  <c:v>#N/A</c:v>
                </c:pt>
                <c:pt idx="4">
                  <c:v>51</c:v>
                </c:pt>
                <c:pt idx="5">
                  <c:v>#N/A</c:v>
                </c:pt>
                <c:pt idx="6">
                  <c:v>#N/A</c:v>
                </c:pt>
                <c:pt idx="7">
                  <c:v>57</c:v>
                </c:pt>
                <c:pt idx="8">
                  <c:v>#N/A</c:v>
                </c:pt>
                <c:pt idx="9">
                  <c:v>#N/A</c:v>
                </c:pt>
                <c:pt idx="10">
                  <c:v>59</c:v>
                </c:pt>
                <c:pt idx="11">
                  <c:v>#N/A</c:v>
                </c:pt>
                <c:pt idx="12">
                  <c:v>#N/A</c:v>
                </c:pt>
                <c:pt idx="13">
                  <c:v>66</c:v>
                </c:pt>
                <c:pt idx="14">
                  <c:v>#N/A</c:v>
                </c:pt>
              </c:numCache>
            </c:numRef>
          </c:val>
          <c:smooth val="0"/>
          <c:extLst>
            <c:ext xmlns:c16="http://schemas.microsoft.com/office/drawing/2014/chart" uri="{C3380CC4-5D6E-409C-BE32-E72D297353CC}">
              <c16:uniqueId val="{00000008-82A4-4718-8C5C-88359C4DBCFB}"/>
            </c:ext>
          </c:extLst>
        </c:ser>
        <c:dLbls>
          <c:showLegendKey val="0"/>
          <c:showVal val="0"/>
          <c:showCatName val="0"/>
          <c:showSerName val="0"/>
          <c:showPercent val="0"/>
          <c:showBubbleSize val="0"/>
        </c:dLbls>
        <c:marker val="1"/>
        <c:smooth val="0"/>
        <c:axId val="602152928"/>
        <c:axId val="602156064"/>
      </c:lineChart>
      <c:catAx>
        <c:axId val="60215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2156064"/>
        <c:crosses val="autoZero"/>
        <c:auto val="1"/>
        <c:lblAlgn val="ctr"/>
        <c:lblOffset val="100"/>
        <c:tickLblSkip val="1"/>
        <c:tickMarkSkip val="1"/>
        <c:noMultiLvlLbl val="0"/>
      </c:catAx>
      <c:valAx>
        <c:axId val="602156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215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2169</c:v>
                </c:pt>
                <c:pt idx="5">
                  <c:v>2574</c:v>
                </c:pt>
                <c:pt idx="8">
                  <c:v>2698</c:v>
                </c:pt>
                <c:pt idx="11">
                  <c:v>3056</c:v>
                </c:pt>
                <c:pt idx="14">
                  <c:v>3365</c:v>
                </c:pt>
              </c:numCache>
            </c:numRef>
          </c:val>
          <c:extLst>
            <c:ext xmlns:c16="http://schemas.microsoft.com/office/drawing/2014/chart" uri="{C3380CC4-5D6E-409C-BE32-E72D297353CC}">
              <c16:uniqueId val="{00000000-760D-4BAF-91C6-6552D3C111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60D-4BAF-91C6-6552D3C111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1625</c:v>
                </c:pt>
                <c:pt idx="5">
                  <c:v>1570</c:v>
                </c:pt>
                <c:pt idx="8">
                  <c:v>1574</c:v>
                </c:pt>
                <c:pt idx="11">
                  <c:v>1520</c:v>
                </c:pt>
                <c:pt idx="14">
                  <c:v>1516</c:v>
                </c:pt>
              </c:numCache>
            </c:numRef>
          </c:val>
          <c:extLst>
            <c:ext xmlns:c16="http://schemas.microsoft.com/office/drawing/2014/chart" uri="{C3380CC4-5D6E-409C-BE32-E72D297353CC}">
              <c16:uniqueId val="{00000002-760D-4BAF-91C6-6552D3C111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0D-4BAF-91C6-6552D3C111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0D-4BAF-91C6-6552D3C111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0D-4BAF-91C6-6552D3C111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603</c:v>
                </c:pt>
                <c:pt idx="3">
                  <c:v>580</c:v>
                </c:pt>
                <c:pt idx="6">
                  <c:v>555</c:v>
                </c:pt>
                <c:pt idx="9">
                  <c:v>513</c:v>
                </c:pt>
                <c:pt idx="12">
                  <c:v>512</c:v>
                </c:pt>
              </c:numCache>
            </c:numRef>
          </c:val>
          <c:extLst>
            <c:ext xmlns:c16="http://schemas.microsoft.com/office/drawing/2014/chart" uri="{C3380CC4-5D6E-409C-BE32-E72D297353CC}">
              <c16:uniqueId val="{00000006-760D-4BAF-91C6-6552D3C111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102</c:v>
                </c:pt>
                <c:pt idx="3">
                  <c:v>102</c:v>
                </c:pt>
                <c:pt idx="6">
                  <c:v>101</c:v>
                </c:pt>
                <c:pt idx="9">
                  <c:v>97</c:v>
                </c:pt>
                <c:pt idx="12">
                  <c:v>93</c:v>
                </c:pt>
              </c:numCache>
            </c:numRef>
          </c:val>
          <c:extLst>
            <c:ext xmlns:c16="http://schemas.microsoft.com/office/drawing/2014/chart" uri="{C3380CC4-5D6E-409C-BE32-E72D297353CC}">
              <c16:uniqueId val="{00000007-760D-4BAF-91C6-6552D3C111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174</c:v>
                </c:pt>
                <c:pt idx="3">
                  <c:v>148</c:v>
                </c:pt>
                <c:pt idx="6">
                  <c:v>125</c:v>
                </c:pt>
                <c:pt idx="9">
                  <c:v>104</c:v>
                </c:pt>
                <c:pt idx="12">
                  <c:v>88</c:v>
                </c:pt>
              </c:numCache>
            </c:numRef>
          </c:val>
          <c:extLst>
            <c:ext xmlns:c16="http://schemas.microsoft.com/office/drawing/2014/chart" uri="{C3380CC4-5D6E-409C-BE32-E72D297353CC}">
              <c16:uniqueId val="{00000008-760D-4BAF-91C6-6552D3C111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0D-4BAF-91C6-6552D3C111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2536</c:v>
                </c:pt>
                <c:pt idx="3">
                  <c:v>3129</c:v>
                </c:pt>
                <c:pt idx="6">
                  <c:v>3325</c:v>
                </c:pt>
                <c:pt idx="9">
                  <c:v>3865</c:v>
                </c:pt>
                <c:pt idx="12">
                  <c:v>4358</c:v>
                </c:pt>
              </c:numCache>
            </c:numRef>
          </c:val>
          <c:extLst>
            <c:ext xmlns:c16="http://schemas.microsoft.com/office/drawing/2014/chart" uri="{C3380CC4-5D6E-409C-BE32-E72D297353CC}">
              <c16:uniqueId val="{0000000A-760D-4BAF-91C6-6552D3C111EB}"/>
            </c:ext>
          </c:extLst>
        </c:ser>
        <c:dLbls>
          <c:showLegendKey val="0"/>
          <c:showVal val="0"/>
          <c:showCatName val="0"/>
          <c:showSerName val="0"/>
          <c:showPercent val="0"/>
          <c:showBubbleSize val="0"/>
        </c:dLbls>
        <c:gapWidth val="100"/>
        <c:overlap val="100"/>
        <c:axId val="602156456"/>
        <c:axId val="602164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5</c:v>
                </c:pt>
                <c:pt idx="11">
                  <c:v>#N/A</c:v>
                </c:pt>
                <c:pt idx="12">
                  <c:v>#N/A</c:v>
                </c:pt>
                <c:pt idx="13">
                  <c:v>170</c:v>
                </c:pt>
                <c:pt idx="14">
                  <c:v>#N/A</c:v>
                </c:pt>
              </c:numCache>
            </c:numRef>
          </c:val>
          <c:smooth val="0"/>
          <c:extLst>
            <c:ext xmlns:c16="http://schemas.microsoft.com/office/drawing/2014/chart" uri="{C3380CC4-5D6E-409C-BE32-E72D297353CC}">
              <c16:uniqueId val="{0000000B-760D-4BAF-91C6-6552D3C111EB}"/>
            </c:ext>
          </c:extLst>
        </c:ser>
        <c:dLbls>
          <c:showLegendKey val="0"/>
          <c:showVal val="0"/>
          <c:showCatName val="0"/>
          <c:showSerName val="0"/>
          <c:showPercent val="0"/>
          <c:showBubbleSize val="0"/>
        </c:dLbls>
        <c:marker val="1"/>
        <c:smooth val="0"/>
        <c:axId val="602156456"/>
        <c:axId val="602164688"/>
      </c:lineChart>
      <c:catAx>
        <c:axId val="602156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02164688"/>
        <c:crosses val="autoZero"/>
        <c:auto val="1"/>
        <c:lblAlgn val="ctr"/>
        <c:lblOffset val="100"/>
        <c:tickLblSkip val="1"/>
        <c:tickMarkSkip val="1"/>
        <c:noMultiLvlLbl val="0"/>
      </c:catAx>
      <c:valAx>
        <c:axId val="60216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2156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547</c:v>
                </c:pt>
                <c:pt idx="1">
                  <c:v>502</c:v>
                </c:pt>
                <c:pt idx="2">
                  <c:v>502</c:v>
                </c:pt>
              </c:numCache>
            </c:numRef>
          </c:val>
          <c:extLst>
            <c:ext xmlns:c16="http://schemas.microsoft.com/office/drawing/2014/chart" uri="{C3380CC4-5D6E-409C-BE32-E72D297353CC}">
              <c16:uniqueId val="{00000000-E9AC-4F94-8185-FBF0C64702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339</c:v>
                </c:pt>
                <c:pt idx="1">
                  <c:v>334</c:v>
                </c:pt>
                <c:pt idx="2">
                  <c:v>350</c:v>
                </c:pt>
              </c:numCache>
            </c:numRef>
          </c:val>
          <c:extLst>
            <c:ext xmlns:c16="http://schemas.microsoft.com/office/drawing/2014/chart" uri="{C3380CC4-5D6E-409C-BE32-E72D297353CC}">
              <c16:uniqueId val="{00000001-E9AC-4F94-8185-FBF0C64702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617</c:v>
                </c:pt>
                <c:pt idx="1">
                  <c:v>612</c:v>
                </c:pt>
                <c:pt idx="2">
                  <c:v>601</c:v>
                </c:pt>
              </c:numCache>
            </c:numRef>
          </c:val>
          <c:extLst>
            <c:ext xmlns:c16="http://schemas.microsoft.com/office/drawing/2014/chart" uri="{C3380CC4-5D6E-409C-BE32-E72D297353CC}">
              <c16:uniqueId val="{00000002-E9AC-4F94-8185-FBF0C647023D}"/>
            </c:ext>
          </c:extLst>
        </c:ser>
        <c:dLbls>
          <c:showLegendKey val="0"/>
          <c:showVal val="0"/>
          <c:showCatName val="0"/>
          <c:showSerName val="0"/>
          <c:showPercent val="0"/>
          <c:showBubbleSize val="0"/>
        </c:dLbls>
        <c:gapWidth val="120"/>
        <c:overlap val="100"/>
        <c:axId val="602161944"/>
        <c:axId val="602165080"/>
      </c:barChart>
      <c:catAx>
        <c:axId val="60216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02165080"/>
        <c:crosses val="autoZero"/>
        <c:auto val="1"/>
        <c:lblAlgn val="ctr"/>
        <c:lblOffset val="100"/>
        <c:tickLblSkip val="1"/>
        <c:tickMarkSkip val="1"/>
        <c:noMultiLvlLbl val="0"/>
      </c:catAx>
      <c:valAx>
        <c:axId val="602165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02161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{827C5327-7AC2-4D5C-AE59-4B1165F31902}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196-45C4-B257-3176885523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{047E7C62-DA35-49D6-9770-02AE0085CD28}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96-45C4-B257-3176885523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{265387F3-86E9-4D5E-A11F-20F4D20342B2}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96-45C4-B257-3176885523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{1579716E-E8F2-49EE-8DFD-BD2BCEEB8611}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96-45C4-B257-3176885523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{AADAC5D4-9F13-4402-B334-6E0CDDA98C68}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96-45C4-B257-31768855232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{A7B621AA-E91D-4801-AC87-8D4AA8C9EB81}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196-45C4-B257-31768855232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{E2561B68-226F-4310-9250-50E179AC61C6}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196-45C4-B257-31768855232C}"/>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{10473F05-C403-4CEB-A41C-E596217DBB35}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196-45C4-B257-31768855232C}"/>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{34B4A6C7-9A26-444D-B066-326FD27CF160}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196-45C4-B257-3176885523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73.099999999999994</c:v>
                </c:pt>
                <c:pt idx="8">
                  <c:v>64.599999999999994</c:v>
                </c:pt>
                <c:pt idx="16">
                  <c:v>64.2</c:v>
                </c:pt>
                <c:pt idx="24">
                  <c:v>63.5</c:v>
                </c:pt>
                <c:pt idx="32">
                  <c:v>63.3</c:v>
                </c:pt>
              </c:numCache>
            </c:numRef>
          </c:xVal>
          <c:yVal>
            <c:numRef>
              <c:f>公会計指標分析・財政指標組合せ分析表!$BP$51:$DC$51</c:f>
              <c:numCache>
                <c:formatCode>#,##0.0;"▲ "#,##0.0</c:formatCode>
                <c:ptCount val="40"/>
                <c:pt idx="24">
                  <c:v>0.3</c:v>
                </c:pt>
                <c:pt idx="32">
                  <c:v>13.9</c:v>
                </c:pt>
              </c:numCache>
            </c:numRef>
          </c:yVal>
          <c:smooth val="0"/>
          <c:extLst>
            <c:ext xmlns:c16="http://schemas.microsoft.com/office/drawing/2014/chart" uri="{C3380CC4-5D6E-409C-BE32-E72D297353CC}">
              <c16:uniqueId val="{00000009-B196-45C4-B257-3176885523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{20F885FE-1FA1-4777-B402-1D1246F32275}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196-45C4-B257-3176885523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{FBCB9EB1-BCDA-4CA0-A234-B5DC8C58C6B2}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96-45C4-B257-3176885523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{23AA1B9F-5592-475D-A1E3-2E8B4A638839}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96-45C4-B257-3176885523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{3D4310F6-45F4-4301-AC30-EF6357AC03C9}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96-45C4-B257-3176885523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{66B8BE61-2EB1-4228-9DD0-F8B2BEC3D6D6}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96-45C4-B257-31768855232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{06C57074-602B-47F8-907A-AE8C9EC2B3C1}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196-45C4-B257-31768855232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{F7FA4D38-0F72-40DB-9CD9-B57F7082B0DB}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196-45C4-B257-31768855232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{B63A1050-5D51-464A-87C7-AD70E960A403}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196-45C4-B257-31768855232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{A20929F6-39F1-4BFF-8081-136B3D65D6AE}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196-45C4-B257-3176885523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196-45C4-B257-31768855232C}"/>
            </c:ext>
          </c:extLst>
        </c:ser>
        <c:dLbls>
          <c:showLegendKey val="0"/>
          <c:showVal val="1"/>
          <c:showCatName val="0"/>
          <c:showSerName val="0"/>
          <c:showPercent val="0"/>
          <c:showBubbleSize val="0"/>
        </c:dLbls>
        <c:axId val="377206912"/>
        <c:axId val="377204168"/>
      </c:scatterChart>
      <c:valAx>
        <c:axId val="377206912"/>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7204168"/>
        <c:crosses val="autoZero"/>
        <c:crossBetween val="midCat"/>
      </c:valAx>
      <c:valAx>
        <c:axId val="377204168"/>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77206912"/>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{CC6BD81F-4FBE-48BC-920A-AAAC66FB5F4C}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231-4D0F-84CD-AC1747FC32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{DE67CF9B-C4CF-4F5E-9D85-BEB18EF81B8A}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31-4D0F-84CD-AC1747FC32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{CCD1EE92-70D3-438A-A70C-52295A897CCB}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31-4D0F-84CD-AC1747FC32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{A305B792-4803-427D-B78C-F2A078483296}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31-4D0F-84CD-AC1747FC32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{84D8228D-3181-4F68-BEC8-AACBCE384CA1}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31-4D0F-84CD-AC1747FC32C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{21225498-A312-4923-9153-45DFE05A4BB1}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231-4D0F-84CD-AC1747FC32C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{361BEB59-97AC-4737-AE72-D40B22AE0E9C}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231-4D0F-84CD-AC1747FC32C1}"/>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{C4134F54-2807-49B2-A9E8-C55A6FBFEC63}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231-4D0F-84CD-AC1747FC32C1}"/>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{CCB9AE54-E87A-461F-9D85-3192E3E15EA2}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231-4D0F-84CD-AC1747FC32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3.6</c:v>
                </c:pt>
                <c:pt idx="16">
                  <c:v>4.0999999999999996</c:v>
                </c:pt>
                <c:pt idx="24">
                  <c:v>4.7</c:v>
                </c:pt>
                <c:pt idx="32">
                  <c:v>5.0999999999999996</c:v>
                </c:pt>
              </c:numCache>
            </c:numRef>
          </c:xVal>
          <c:yVal>
            <c:numRef>
              <c:f>公会計指標分析・財政指標組合せ分析表!$BP$73:$DC$73</c:f>
              <c:numCache>
                <c:formatCode>#,##0.0;"▲ "#,##0.0</c:formatCode>
                <c:ptCount val="40"/>
                <c:pt idx="24">
                  <c:v>0.3</c:v>
                </c:pt>
                <c:pt idx="32">
                  <c:v>13.9</c:v>
                </c:pt>
              </c:numCache>
            </c:numRef>
          </c:yVal>
          <c:smooth val="0"/>
          <c:extLst>
            <c:ext xmlns:c16="http://schemas.microsoft.com/office/drawing/2014/chart" uri="{C3380CC4-5D6E-409C-BE32-E72D297353CC}">
              <c16:uniqueId val="{00000009-7231-4D0F-84CD-AC1747FC32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{3E4CF3FA-12A3-4B41-87F8-1C820993F03C}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231-4D0F-84CD-AC1747FC32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{99C3D727-F428-4184-A839-168AEB3195C7}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31-4D0F-84CD-AC1747FC32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{1749811C-93CD-4DD5-87ED-FE5ACAC0EC14}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31-4D0F-84CD-AC1747FC32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{F6C13CE9-5672-445A-90B8-BE414A838C48}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31-4D0F-84CD-AC1747FC32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{C8485CB5-6ACA-4623-9B1C-F558261D0345}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31-4D0F-84CD-AC1747FC32C1}"/>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{605E91AF-9E29-48C0-B338-65397CC4B622}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231-4D0F-84CD-AC1747FC32C1}"/>
                </c:ext>
              </c:extLst>
            </c:dLbl>
            <c:dLbl>
              <c:idx val="16"/>
              <c:layout>
                <c:manualLayout>
                  <c:x val="-4.509653070695374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{8F1BFE46-834E-4F4D-8215-FEEFF54DBA70}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231-4D0F-84CD-AC1747FC32C1}"/>
                </c:ext>
              </c:extLst>
            </c:dLbl>
            <c:dLbl>
              <c:idx val="24"/>
              <c:layout>
                <c:manualLayout>
                  <c:x val="-1.8171803637232534E-2"/>
                  <c:y val="-4.349592131553585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{2F5E2BE5-DC42-428E-9C8A-AC46394B1737}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231-4D0F-84CD-AC1747FC32C1}"/>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{F2863F3E-BDBE-4263-9E2F-4D119CB42330}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231-4D0F-84CD-AC1747FC32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231-4D0F-84CD-AC1747FC32C1}"/>
            </c:ext>
          </c:extLst>
        </c:ser>
        <c:dLbls>
          <c:showLegendKey val="0"/>
          <c:showVal val="1"/>
          <c:showCatName val="0"/>
          <c:showSerName val="0"/>
          <c:showPercent val="0"/>
          <c:showBubbleSize val="0"/>
        </c:dLbls>
        <c:axId val="377205736"/>
        <c:axId val="377207304"/>
      </c:scatterChart>
      <c:valAx>
        <c:axId val="37720573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7207304"/>
        <c:crosses val="autoZero"/>
        <c:crossBetween val="midCat"/>
      </c:valAx>
      <c:valAx>
        <c:axId val="377207304"/>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7720573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元利償還は平成</a:t>
          </a:r>
          <a:r>
            <a:rPr kumimoji="1" lang="en-US" altLang="ja-JP" sz="1100">
              <a:solidFill>
                <a:sysClr val="windowText" lastClr="000000"/>
              </a:solidFill>
              <a:latin typeface="ＭＳ ゴシック" pitchFamily="49" charset="-128"/>
              <a:ea typeface="ＭＳ ゴシック" pitchFamily="49" charset="-128"/>
            </a:rPr>
            <a:t>22</a:t>
          </a:r>
          <a:r>
            <a:rPr kumimoji="1" lang="ja-JP" altLang="en-US" sz="1100">
              <a:solidFill>
                <a:sysClr val="windowText" lastClr="000000"/>
              </a:solidFill>
              <a:latin typeface="ＭＳ ゴシック" pitchFamily="49" charset="-128"/>
              <a:ea typeface="ＭＳ ゴシック" pitchFamily="49" charset="-128"/>
            </a:rPr>
            <a:t>年度以降、過疎債を活用し、大型公共工事等を実施するとともに、緊急防災・減災事業債を活用する事業を実施しており、これらに係る元金償還額が増加している。これらの償還金は交付税に算入される率が高いため、実質公債費比率の急な上昇は避けられている。公営企業債の元利償還金は下水道事業会計分の元利償還金である。これは一般会計からの繰出金により償還を行っている。下水道事業においては近年は起債していないため、償還が進んでいる。</a:t>
          </a:r>
        </a:p>
        <a:p>
          <a:r>
            <a:rPr kumimoji="1" lang="ja-JP" altLang="en-US" sz="1100">
              <a:solidFill>
                <a:sysClr val="windowText" lastClr="000000"/>
              </a:solidFill>
              <a:latin typeface="ＭＳ ゴシック" pitchFamily="49" charset="-128"/>
              <a:ea typeface="ＭＳ ゴシック" pitchFamily="49" charset="-128"/>
            </a:rPr>
            <a:t>　今後も大型事業のため発行した過疎債の償還金の額が大きくなるが、同時に交付税算入公債費等も増額するため、実質公債費比率の上昇は急激なものとはならない。ただし、償還額の上昇は確実に見込まれるため、上昇率の抑制に向け事業内容の精査等、慎重な財政運営を行っていく。</a:t>
          </a: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将来負担額は、大半を一般会計等に係る地方債の現在高が占めており、次いで退職手当負担見込額、公営企業債等繰入見込額となっている。これらの推移をみた場合、一般会計の現在高は大型のまちづくり事業の実施に伴い、平成</a:t>
          </a:r>
          <a:r>
            <a:rPr kumimoji="1" lang="en-US" altLang="ja-JP" sz="1100">
              <a:solidFill>
                <a:sysClr val="windowText" lastClr="000000"/>
              </a:solidFill>
              <a:latin typeface="ＭＳ ゴシック" pitchFamily="49" charset="-128"/>
              <a:ea typeface="ＭＳ ゴシック" pitchFamily="49" charset="-128"/>
            </a:rPr>
            <a:t>25</a:t>
          </a:r>
          <a:r>
            <a:rPr kumimoji="1" lang="ja-JP" altLang="en-US" sz="1100">
              <a:solidFill>
                <a:sysClr val="windowText" lastClr="000000"/>
              </a:solidFill>
              <a:latin typeface="ＭＳ ゴシック" pitchFamily="49" charset="-128"/>
              <a:ea typeface="ＭＳ ゴシック" pitchFamily="49" charset="-128"/>
            </a:rPr>
            <a:t>年度から顕著な上昇をみせており、今後も同様の事業を実施していくため上昇が見込まれる。公営企業債繰入見込は、平成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に将来推計の算定値として計上したため上昇に転じるが、近年、起債発行をしていないため年々減少傾向にある。しかし、下水道施設の老朽化が進行しており、今後財政負担の要因として懸念される。また、平成</a:t>
          </a:r>
          <a:r>
            <a:rPr kumimoji="1" lang="en-US" altLang="ja-JP" sz="1100">
              <a:solidFill>
                <a:sysClr val="windowText" lastClr="000000"/>
              </a:solidFill>
              <a:latin typeface="ＭＳ ゴシック" pitchFamily="49" charset="-128"/>
              <a:ea typeface="ＭＳ ゴシック" pitchFamily="49" charset="-128"/>
            </a:rPr>
            <a:t>25</a:t>
          </a:r>
          <a:r>
            <a:rPr kumimoji="1" lang="ja-JP" altLang="en-US" sz="1100">
              <a:solidFill>
                <a:sysClr val="windowText" lastClr="000000"/>
              </a:solidFill>
              <a:latin typeface="ＭＳ ゴシック" pitchFamily="49" charset="-128"/>
              <a:ea typeface="ＭＳ ゴシック" pitchFamily="49" charset="-128"/>
            </a:rPr>
            <a:t>年度新たに計上したものとして組合等見込額があるが、これは老人福祉施設建設に伴う市町村負担金となっている。</a:t>
          </a:r>
        </a:p>
        <a:p>
          <a:r>
            <a:rPr kumimoji="1" lang="ja-JP" altLang="en-US" sz="1100">
              <a:solidFill>
                <a:sysClr val="windowText" lastClr="000000"/>
              </a:solidFill>
              <a:latin typeface="ＭＳ ゴシック" pitchFamily="49" charset="-128"/>
              <a:ea typeface="ＭＳ ゴシック" pitchFamily="49" charset="-128"/>
            </a:rPr>
            <a:t>　次に、充当可能財源等は、充当可能基金及び基準財政需要額算入見込額によって構成され、合計で将来負担額を下回るようになった。今後もまちづくり事業の財源として地方債の活用を予定しているため、将来負担額における地方債現在高が更に伸びる。過疎債の償還は財政措置されるため現在高の上昇にあわせて交付税算入され、財政需要額が大きくなるが、一般財源も必要なため、基金の取崩しは避けられない。今後は将来負担比率の状況に注意し、堅実な財政運営を念頭に慎重に起債の発行を行っていく。</a:t>
          </a: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和歌山県太地町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基金現在高について、全体額（土地開発基金を除く）で令和元年度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1,448,744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千円に対して令和２年度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1,453,204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千円増額した。内訳としては、減債基金が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百万円増額、特定目的基金のうち石垣記念館運営積立基金が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百万円減額、ふるさと創生基金が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百万円減額した。現在、まちづくりに資する事業を積極的に行っており、起債に加え状況に応じて基金を活用している。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の適正な積立額について、適正と考える対標準財政規模比等はないが、今後まちづくりのために活用していくため、将来的には取り崩していくこととなる。基本的な考え方は、負債（主に地方債）を担保する基金を確保したいと考えており、将来の世代に負担を残さないために基金を運用する。現時点ではその他特定目的基金については今後積極的に積立額を増やす予定はなく、それほど大きく基金残高は増減しないと思われる。現在、各種施設の建設等、まちづくりに資する事業を主に地方債を財源として進めているため、将来の償還に備えて可能な限り減債基金の積立額を増や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塵芥処理場建設資金基金積立金」は新たに塵芥処理場を建設するための財源を積立てることを目的としているが、当初の建設計画が変更となったため、現時点では具体的な使用予定はない。「石垣記念館運営積立金」は太地町石垣記念館の運営費用に充てることを目的としている。太地町ふるさと創生事業積立金は太地町の歴史、伝統、文化、産業等を活かし、独創的、個性的な地域づくりを行うふるさと創生事業の財源を積み立てる。「太地町地域福祉基金積立金」は高齢化社会における高齢者の在宅福祉の向上、健康づくり、ボランティア活動の活発化等図るため民間団体が行う高齢者保健福祉推進事業に、この基金から生ずる運用益金でもって助成することを目的とする。「太地町福祉基金」は高齢化社会における地域福祉活動の促進、生活環境の形成等図ることを目的と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「石垣記念館運営積立金」からは当記念館の運営費に充てるため、毎年度約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百万円を取崩している。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その他特定目的基金については今後積極的に積立額を増やしてく予定はなく、地域振興及び地域福祉の充実等を実現するため、これらの限られた財源を最大限有効に運用していく。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は「太地町冷凍施設整備事業」等を実施したこと等により普通建設事業費が大幅に増額したため基金を取り崩したが、新型コロナウィルス感染症流行の影響で物件費等の支出が減少したことで取崩額と同額を積み立てることができ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まちづくりに資する事業費を実施するため、この財源として積み立てる。また事業の実施に伴い地方債の借入れが増えており、将来の償還開始に備えて、減債基金への振り替えも想定している。決算状況が許す限り積み立てることが望ましいが、少なくとも基金残高が大きく減少することがないように運用していく方針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過疎債や緊急防災・減災事業債を活用し、まちづくりに資する事業を実施してきた。これらの地方債償還額が年々増加しており、基本的には減債基金を取り崩すこととなるが、令和２年度は新型コロナウィルス流行の影響で物件費等が減少した分、積立が可能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現在の地方債残高が約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億円で前年度末から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億円増加した。地方債借入額の約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％について地方交付税の収入を見込んでおり、残りの一般財源負担が約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る。現時点では、この一般財源部分の額を積立額のおおよその目標とする。ただし、現在、各種施設の建設等、まちづくりに資する事業を地方債を財源として進めているため、可能な限り積立額を増やすことが望ましいが、事業実施の可否等ついては財政状況を見極め、総合的に判断するため目標値は事業の実施状況によって変動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3,005
2,992
5.81
3,830,517
3,703,558
122,477
1,437,806
4,357,784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庁舎をはじめとして、既に多くの施設が建設から相当の年数が経過している。修繕等による長寿命化を施設管理の基本方針としているため、今後も減価償却率の上昇が見込まれる。ただし、全体的に減価償却率が高い中にあって、防災・消防施設については防災施策を推進してきた結果として減価償却率が低くなっている。その他の施設のうち一部は、津波対策を含む施設移転が必要であり、平成</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年度末には幼稚園と保育所を高台に移転させる形で、新たにこども園を建設した。このような方策により、今後の減価償却率の上昇は抑制される見込みである。平成</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年度に減価償却率が大幅に低下しているのは、固定資産台帳を修正したためである。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3" name="直線コネクタ 72"/>
        <xdr:cNvCxnSpPr/>
      </xdr:nvCxnSpPr>
      <xdr:spPr>
        <a:xfrm flipV="1">
          <a:off x="4760595" y="4400459"/>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4" name="有形固定資産減価償却率最小値テキスト"/>
        <xdr:cNvSpPr txBox="1"/>
      </xdr:nvSpPr>
      <xdr:spPr>
        <a:xfrm>
          <a:off x="48133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5" name="直線コネクタ 74"/>
        <xdr:cNvCxnSpPr/>
      </xdr:nvCxnSpPr>
      <xdr:spPr>
        <a:xfrm>
          <a:off x="4673600" y="588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6" name="有形固定資産減価償却率最大値テキスト"/>
        <xdr:cNvSpPr txBox="1"/>
      </xdr:nvSpPr>
      <xdr:spPr>
        <a:xfrm>
          <a:off x="4813300" y="417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7" name="直線コネクタ 76"/>
        <xdr:cNvCxnSpPr/>
      </xdr:nvCxnSpPr>
      <xdr:spPr>
        <a:xfrm>
          <a:off x="4673600" y="440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8" name="有形固定資産減価償却率平均値テキスト"/>
        <xdr:cNvSpPr txBox="1"/>
      </xdr:nvSpPr>
      <xdr:spPr>
        <a:xfrm>
          <a:off x="4813300" y="49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フローチャート: 判断 78"/>
        <xdr:cNvSpPr/>
      </xdr:nvSpPr>
      <xdr:spPr>
        <a:xfrm>
          <a:off x="47117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0" name="フローチャート: 判断 79"/>
        <xdr:cNvSpPr/>
      </xdr:nvSpPr>
      <xdr:spPr>
        <a:xfrm>
          <a:off x="4000500" y="50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1" name="フローチャート: 判断 80"/>
        <xdr:cNvSpPr/>
      </xdr:nvSpPr>
      <xdr:spPr>
        <a:xfrm>
          <a:off x="32385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2" name="フローチャート: 判断 81"/>
        <xdr:cNvSpPr/>
      </xdr:nvSpPr>
      <xdr:spPr>
        <a:xfrm>
          <a:off x="2476500" y="50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3" name="フローチャート: 判断 82"/>
        <xdr:cNvSpPr/>
      </xdr:nvSpPr>
      <xdr:spPr>
        <a:xfrm>
          <a:off x="1714500" y="499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14242</xdr:rowOff>
    </xdr:from>
    <xdr:to>
      <xdr:col>23</xdr:col>
      <xdr:colOff>136525</xdr:colOff>
      <xdr:row>30</xdr:row>
      <xdr:rowOff>115842</xdr:rowOff>
    </xdr:to>
    <xdr:sp macro="" textlink="">
      <xdr:nvSpPr>
        <xdr:cNvPr id="89" name="楕円 88"/>
        <xdr:cNvSpPr/>
      </xdr:nvSpPr>
      <xdr:spPr>
        <a:xfrm>
          <a:off x="4711700" y="51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164119</xdr:rowOff>
    </xdr:from>
    <xdr:ext cx="405111" cy="259045"/>
    <xdr:sp macro="" textlink="">
      <xdr:nvSpPr>
        <xdr:cNvPr id="90" name="有形固定資産減価償却率該当値テキスト"/>
        <xdr:cNvSpPr txBox="1"/>
      </xdr:nvSpPr>
      <xdr:spPr>
        <a:xfrm>
          <a:off x="4813300" y="5136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20411</xdr:rowOff>
    </xdr:from>
    <xdr:to>
      <xdr:col>19</xdr:col>
      <xdr:colOff>187325</xdr:colOff>
      <xdr:row>30</xdr:row>
      <xdr:rowOff>122011</xdr:rowOff>
    </xdr:to>
    <xdr:sp macro="" textlink="">
      <xdr:nvSpPr>
        <xdr:cNvPr id="91" name="楕円 90"/>
        <xdr:cNvSpPr/>
      </xdr:nvSpPr>
      <xdr:spPr>
        <a:xfrm>
          <a:off x="4000500" y="516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65042</xdr:rowOff>
    </xdr:from>
    <xdr:to>
      <xdr:col>23</xdr:col>
      <xdr:colOff>85725</xdr:colOff>
      <xdr:row>30</xdr:row>
      <xdr:rowOff>71211</xdr:rowOff>
    </xdr:to>
    <xdr:cxnSp macro="">
      <xdr:nvCxnSpPr>
        <xdr:cNvPr id="92" name="直線コネクタ 91"/>
        <xdr:cNvCxnSpPr/>
      </xdr:nvCxnSpPr>
      <xdr:spPr>
        <a:xfrm flipV="1">
          <a:off x="4051300" y="5208542"/>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42001</xdr:rowOff>
    </xdr:from>
    <xdr:to>
      <xdr:col>15</xdr:col>
      <xdr:colOff>187325</xdr:colOff>
      <xdr:row>30</xdr:row>
      <xdr:rowOff>143601</xdr:rowOff>
    </xdr:to>
    <xdr:sp macro="" textlink="">
      <xdr:nvSpPr>
        <xdr:cNvPr id="93" name="楕円 92"/>
        <xdr:cNvSpPr/>
      </xdr:nvSpPr>
      <xdr:spPr>
        <a:xfrm>
          <a:off x="3238500" y="51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71211</xdr:rowOff>
    </xdr:from>
    <xdr:to>
      <xdr:col>19</xdr:col>
      <xdr:colOff>136525</xdr:colOff>
      <xdr:row>30</xdr:row>
      <xdr:rowOff>92801</xdr:rowOff>
    </xdr:to>
    <xdr:cxnSp macro="">
      <xdr:nvCxnSpPr>
        <xdr:cNvPr id="94" name="直線コネクタ 93"/>
        <xdr:cNvCxnSpPr/>
      </xdr:nvCxnSpPr>
      <xdr:spPr>
        <a:xfrm flipV="1">
          <a:off x="3289300" y="521471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54338</xdr:rowOff>
    </xdr:from>
    <xdr:to>
      <xdr:col>11</xdr:col>
      <xdr:colOff>187325</xdr:colOff>
      <xdr:row>30</xdr:row>
      <xdr:rowOff>155938</xdr:rowOff>
    </xdr:to>
    <xdr:sp macro="" textlink="">
      <xdr:nvSpPr>
        <xdr:cNvPr id="95" name="楕円 94"/>
        <xdr:cNvSpPr/>
      </xdr:nvSpPr>
      <xdr:spPr>
        <a:xfrm>
          <a:off x="2476500" y="51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92801</xdr:rowOff>
    </xdr:from>
    <xdr:to>
      <xdr:col>15</xdr:col>
      <xdr:colOff>136525</xdr:colOff>
      <xdr:row>30</xdr:row>
      <xdr:rowOff>105138</xdr:rowOff>
    </xdr:to>
    <xdr:cxnSp macro="">
      <xdr:nvCxnSpPr>
        <xdr:cNvPr id="96" name="直線コネクタ 95"/>
        <xdr:cNvCxnSpPr/>
      </xdr:nvCxnSpPr>
      <xdr:spPr>
        <a:xfrm flipV="1">
          <a:off x="2527300" y="5236301"/>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145052</xdr:rowOff>
    </xdr:from>
    <xdr:to>
      <xdr:col>7</xdr:col>
      <xdr:colOff>187325</xdr:colOff>
      <xdr:row>32</xdr:row>
      <xdr:rowOff>75202</xdr:rowOff>
    </xdr:to>
    <xdr:sp macro="" textlink="">
      <xdr:nvSpPr>
        <xdr:cNvPr id="97" name="楕円 96"/>
        <xdr:cNvSpPr/>
      </xdr:nvSpPr>
      <xdr:spPr>
        <a:xfrm>
          <a:off x="1714500" y="54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105138</xdr:rowOff>
    </xdr:from>
    <xdr:to>
      <xdr:col>11</xdr:col>
      <xdr:colOff>136525</xdr:colOff>
      <xdr:row>32</xdr:row>
      <xdr:rowOff>24402</xdr:rowOff>
    </xdr:to>
    <xdr:cxnSp macro="">
      <xdr:nvCxnSpPr>
        <xdr:cNvPr id="98" name="直線コネクタ 97"/>
        <xdr:cNvCxnSpPr/>
      </xdr:nvCxnSpPr>
      <xdr:spPr>
        <a:xfrm flipV="1">
          <a:off x="1765300" y="5248638"/>
          <a:ext cx="762000" cy="26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99" name="n_1aveValue有形固定資産減価償却率"/>
        <xdr:cNvSpPr txBox="1"/>
      </xdr:nvSpPr>
      <xdr:spPr>
        <a:xfrm>
          <a:off x="3836044" y="484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0" name="n_2aveValue有形固定資産減価償却率"/>
        <xdr:cNvSpPr txBox="1"/>
      </xdr:nvSpPr>
      <xdr:spPr>
        <a:xfrm>
          <a:off x="30867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101" name="n_3aveValue有形固定資産減価償却率"/>
        <xdr:cNvSpPr txBox="1"/>
      </xdr:nvSpPr>
      <xdr:spPr>
        <a:xfrm>
          <a:off x="2324744" y="477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2" name="n_4aveValue有形固定資産減価償却率"/>
        <xdr:cNvSpPr txBox="1"/>
      </xdr:nvSpPr>
      <xdr:spPr>
        <a:xfrm>
          <a:off x="1562744" y="4766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113138</xdr:rowOff>
    </xdr:from>
    <xdr:ext cx="405111" cy="259045"/>
    <xdr:sp macro="" textlink="">
      <xdr:nvSpPr>
        <xdr:cNvPr id="103" name="n_1mainValue有形固定資産減価償却率"/>
        <xdr:cNvSpPr txBox="1"/>
      </xdr:nvSpPr>
      <xdr:spPr>
        <a:xfrm>
          <a:off x="3836044" y="525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134728</xdr:rowOff>
    </xdr:from>
    <xdr:ext cx="405111" cy="259045"/>
    <xdr:sp macro="" textlink="">
      <xdr:nvSpPr>
        <xdr:cNvPr id="104" name="n_2mainValue有形固定資産減価償却率"/>
        <xdr:cNvSpPr txBox="1"/>
      </xdr:nvSpPr>
      <xdr:spPr>
        <a:xfrm>
          <a:off x="3086744" y="527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147065</xdr:rowOff>
    </xdr:from>
    <xdr:ext cx="405111" cy="259045"/>
    <xdr:sp macro="" textlink="">
      <xdr:nvSpPr>
        <xdr:cNvPr id="105" name="n_3mainValue有形固定資産減価償却率"/>
        <xdr:cNvSpPr txBox="1"/>
      </xdr:nvSpPr>
      <xdr:spPr>
        <a:xfrm>
          <a:off x="2324744" y="529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66329</xdr:rowOff>
    </xdr:from>
    <xdr:ext cx="405111" cy="259045"/>
    <xdr:sp macro="" textlink="">
      <xdr:nvSpPr>
        <xdr:cNvPr id="106" name="n_4mainValue有形固定資産減価償却率"/>
        <xdr:cNvSpPr txBox="1"/>
      </xdr:nvSpPr>
      <xdr:spPr>
        <a:xfrm>
          <a:off x="1562744" y="5552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在、まちづくりのために投資的事業を積極的に進めており、その財源として地方債を活用している。このため、自治体規模に対して実質債務の額が高く、債務償還比率が類似団体と比較して高くなっていると考えられる。ただし、地方債の借入れについては、基金残高や、経常収支比率等の指標を参照し、適切な範囲で行っ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5" name="直線コネクタ 134"/>
        <xdr:cNvCxnSpPr/>
      </xdr:nvCxnSpPr>
      <xdr:spPr>
        <a:xfrm flipV="1">
          <a:off x="14793595" y="4541308"/>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6" name="債務償還比率最小値テキスト"/>
        <xdr:cNvSpPr txBox="1"/>
      </xdr:nvSpPr>
      <xdr:spPr>
        <a:xfrm>
          <a:off x="14846300" y="59050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7" name="直線コネクタ 136"/>
        <xdr:cNvCxnSpPr/>
      </xdr:nvCxnSpPr>
      <xdr:spPr>
        <a:xfrm>
          <a:off x="14706600" y="590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40" name="債務償還比率平均値テキスト"/>
        <xdr:cNvSpPr txBox="1"/>
      </xdr:nvSpPr>
      <xdr:spPr>
        <a:xfrm>
          <a:off x="14846300" y="4776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1" name="フローチャート: 判断 140"/>
        <xdr:cNvSpPr/>
      </xdr:nvSpPr>
      <xdr:spPr>
        <a:xfrm>
          <a:off x="14744700" y="4925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2" name="フローチャート: 判断 141"/>
        <xdr:cNvSpPr/>
      </xdr:nvSpPr>
      <xdr:spPr>
        <a:xfrm>
          <a:off x="140335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3" name="フローチャート: 判断 142"/>
        <xdr:cNvSpPr/>
      </xdr:nvSpPr>
      <xdr:spPr>
        <a:xfrm>
          <a:off x="13271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4" name="フローチャート: 判断 143"/>
        <xdr:cNvSpPr/>
      </xdr:nvSpPr>
      <xdr:spPr>
        <a:xfrm>
          <a:off x="12509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5" name="フローチャート: 判断 144"/>
        <xdr:cNvSpPr/>
      </xdr:nvSpPr>
      <xdr:spPr>
        <a:xfrm>
          <a:off x="11747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28864</xdr:rowOff>
    </xdr:from>
    <xdr:to>
      <xdr:col>76</xdr:col>
      <xdr:colOff>73025</xdr:colOff>
      <xdr:row>33</xdr:row>
      <xdr:rowOff>130464</xdr:rowOff>
    </xdr:to>
    <xdr:sp macro="" textlink="">
      <xdr:nvSpPr>
        <xdr:cNvPr id="151" name="楕円 150"/>
        <xdr:cNvSpPr/>
      </xdr:nvSpPr>
      <xdr:spPr>
        <a:xfrm>
          <a:off x="14744700" y="56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7291</xdr:rowOff>
    </xdr:from>
    <xdr:ext cx="469744" cy="259045"/>
    <xdr:sp macro="" textlink="">
      <xdr:nvSpPr>
        <xdr:cNvPr id="152" name="債務償還比率該当値テキスト"/>
        <xdr:cNvSpPr txBox="1"/>
      </xdr:nvSpPr>
      <xdr:spPr>
        <a:xfrm>
          <a:off x="14846300" y="566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99032</xdr:rowOff>
    </xdr:from>
    <xdr:to>
      <xdr:col>72</xdr:col>
      <xdr:colOff>123825</xdr:colOff>
      <xdr:row>34</xdr:row>
      <xdr:rowOff>29182</xdr:rowOff>
    </xdr:to>
    <xdr:sp macro="" textlink="">
      <xdr:nvSpPr>
        <xdr:cNvPr id="153" name="楕円 152"/>
        <xdr:cNvSpPr/>
      </xdr:nvSpPr>
      <xdr:spPr>
        <a:xfrm>
          <a:off x="14033500" y="57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79664</xdr:rowOff>
    </xdr:from>
    <xdr:to>
      <xdr:col>76</xdr:col>
      <xdr:colOff>22225</xdr:colOff>
      <xdr:row>33</xdr:row>
      <xdr:rowOff>149832</xdr:rowOff>
    </xdr:to>
    <xdr:cxnSp macro="">
      <xdr:nvCxnSpPr>
        <xdr:cNvPr id="154" name="直線コネクタ 153"/>
        <xdr:cNvCxnSpPr/>
      </xdr:nvCxnSpPr>
      <xdr:spPr>
        <a:xfrm flipV="1">
          <a:off x="14084300" y="5737514"/>
          <a:ext cx="7112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159103</xdr:rowOff>
    </xdr:from>
    <xdr:to>
      <xdr:col>68</xdr:col>
      <xdr:colOff>123825</xdr:colOff>
      <xdr:row>32</xdr:row>
      <xdr:rowOff>89253</xdr:rowOff>
    </xdr:to>
    <xdr:sp macro="" textlink="">
      <xdr:nvSpPr>
        <xdr:cNvPr id="155" name="楕円 154"/>
        <xdr:cNvSpPr/>
      </xdr:nvSpPr>
      <xdr:spPr>
        <a:xfrm>
          <a:off x="13271500" y="547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38453</xdr:rowOff>
    </xdr:from>
    <xdr:to>
      <xdr:col>72</xdr:col>
      <xdr:colOff>73025</xdr:colOff>
      <xdr:row>33</xdr:row>
      <xdr:rowOff>149832</xdr:rowOff>
    </xdr:to>
    <xdr:cxnSp macro="">
      <xdr:nvCxnSpPr>
        <xdr:cNvPr id="156" name="直線コネクタ 155"/>
        <xdr:cNvCxnSpPr/>
      </xdr:nvCxnSpPr>
      <xdr:spPr>
        <a:xfrm>
          <a:off x="13322300" y="5524853"/>
          <a:ext cx="762000" cy="2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117052</xdr:rowOff>
    </xdr:from>
    <xdr:to>
      <xdr:col>64</xdr:col>
      <xdr:colOff>123825</xdr:colOff>
      <xdr:row>31</xdr:row>
      <xdr:rowOff>47202</xdr:rowOff>
    </xdr:to>
    <xdr:sp macro="" textlink="">
      <xdr:nvSpPr>
        <xdr:cNvPr id="157" name="楕円 156"/>
        <xdr:cNvSpPr/>
      </xdr:nvSpPr>
      <xdr:spPr>
        <a:xfrm>
          <a:off x="12509500" y="526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167852</xdr:rowOff>
    </xdr:from>
    <xdr:to>
      <xdr:col>68</xdr:col>
      <xdr:colOff>73025</xdr:colOff>
      <xdr:row>32</xdr:row>
      <xdr:rowOff>38453</xdr:rowOff>
    </xdr:to>
    <xdr:cxnSp macro="">
      <xdr:nvCxnSpPr>
        <xdr:cNvPr id="158" name="直線コネクタ 157"/>
        <xdr:cNvCxnSpPr/>
      </xdr:nvCxnSpPr>
      <xdr:spPr>
        <a:xfrm>
          <a:off x="12560300" y="5311352"/>
          <a:ext cx="762000" cy="2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83227</xdr:rowOff>
    </xdr:from>
    <xdr:to>
      <xdr:col>60</xdr:col>
      <xdr:colOff>123825</xdr:colOff>
      <xdr:row>31</xdr:row>
      <xdr:rowOff>13377</xdr:rowOff>
    </xdr:to>
    <xdr:sp macro="" textlink="">
      <xdr:nvSpPr>
        <xdr:cNvPr id="159" name="楕円 158"/>
        <xdr:cNvSpPr/>
      </xdr:nvSpPr>
      <xdr:spPr>
        <a:xfrm>
          <a:off x="11747500" y="52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134027</xdr:rowOff>
    </xdr:from>
    <xdr:to>
      <xdr:col>64</xdr:col>
      <xdr:colOff>73025</xdr:colOff>
      <xdr:row>30</xdr:row>
      <xdr:rowOff>167852</xdr:rowOff>
    </xdr:to>
    <xdr:cxnSp macro="">
      <xdr:nvCxnSpPr>
        <xdr:cNvPr id="160" name="直線コネクタ 159"/>
        <xdr:cNvCxnSpPr/>
      </xdr:nvCxnSpPr>
      <xdr:spPr>
        <a:xfrm>
          <a:off x="11798300" y="5277527"/>
          <a:ext cx="762000" cy="3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61" name="n_1aveValue債務償還比率"/>
        <xdr:cNvSpPr txBox="1"/>
      </xdr:nvSpPr>
      <xdr:spPr>
        <a:xfrm>
          <a:off x="13836727" y="47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62" name="n_2aveValue債務償還比率"/>
        <xdr:cNvSpPr txBox="1"/>
      </xdr:nvSpPr>
      <xdr:spPr>
        <a:xfrm>
          <a:off x="13087427" y="4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63" name="n_3aveValue債務償還比率"/>
        <xdr:cNvSpPr txBox="1"/>
      </xdr:nvSpPr>
      <xdr:spPr>
        <a:xfrm>
          <a:off x="12325427" y="47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64" name="n_4aveValue債務償還比率"/>
        <xdr:cNvSpPr txBox="1"/>
      </xdr:nvSpPr>
      <xdr:spPr>
        <a:xfrm>
          <a:off x="11563427" y="47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20309</xdr:rowOff>
    </xdr:from>
    <xdr:ext cx="560923" cy="259045"/>
    <xdr:sp macro="" textlink="">
      <xdr:nvSpPr>
        <xdr:cNvPr id="165" name="n_1mainValue債務償還比率"/>
        <xdr:cNvSpPr txBox="1"/>
      </xdr:nvSpPr>
      <xdr:spPr>
        <a:xfrm>
          <a:off x="13791138" y="58496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80380</xdr:rowOff>
    </xdr:from>
    <xdr:ext cx="469744" cy="259045"/>
    <xdr:sp macro="" textlink="">
      <xdr:nvSpPr>
        <xdr:cNvPr id="166" name="n_2mainValue債務償還比率"/>
        <xdr:cNvSpPr txBox="1"/>
      </xdr:nvSpPr>
      <xdr:spPr>
        <a:xfrm>
          <a:off x="13087427" y="556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38329</xdr:rowOff>
    </xdr:from>
    <xdr:ext cx="469744" cy="259045"/>
    <xdr:sp macro="" textlink="">
      <xdr:nvSpPr>
        <xdr:cNvPr id="167" name="n_3mainValue債務償還比率"/>
        <xdr:cNvSpPr txBox="1"/>
      </xdr:nvSpPr>
      <xdr:spPr>
        <a:xfrm>
          <a:off x="12325427" y="535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4504</xdr:rowOff>
    </xdr:from>
    <xdr:ext cx="469744" cy="259045"/>
    <xdr:sp macro="" textlink="">
      <xdr:nvSpPr>
        <xdr:cNvPr id="168" name="n_4mainValue債務償還比率"/>
        <xdr:cNvSpPr txBox="1"/>
      </xdr:nvSpPr>
      <xdr:spPr>
        <a:xfrm>
          <a:off x="11563427" y="531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3,005
2,992
5.81
3,830,517
3,703,558
122,477
1,437,806
4,357,784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31115</xdr:rowOff>
    </xdr:from>
    <xdr:to>
      <xdr:col>24</xdr:col>
      <xdr:colOff>114300</xdr:colOff>
      <xdr:row>36</xdr:row>
      <xdr:rowOff>132715</xdr:rowOff>
    </xdr:to>
    <xdr:sp macro="" textlink="">
      <xdr:nvSpPr>
        <xdr:cNvPr id="73" name="楕円 72"/>
        <xdr:cNvSpPr/>
      </xdr:nvSpPr>
      <xdr:spPr>
        <a:xfrm>
          <a:off x="45847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53992</xdr:rowOff>
    </xdr:from>
    <xdr:ext cx="405111" cy="259045"/>
    <xdr:sp macro="" textlink="">
      <xdr:nvSpPr>
        <xdr:cNvPr id="74" name="【道路】&#10;有形固定資産減価償却率該当値テキスト"/>
        <xdr:cNvSpPr txBox="1"/>
      </xdr:nvSpPr>
      <xdr:spPr>
        <a:xfrm>
          <a:off x="4673600"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101600</xdr:rowOff>
    </xdr:from>
    <xdr:to>
      <xdr:col>20</xdr:col>
      <xdr:colOff>38100</xdr:colOff>
      <xdr:row>37</xdr:row>
      <xdr:rowOff>31750</xdr:rowOff>
    </xdr:to>
    <xdr:sp macro="" textlink="">
      <xdr:nvSpPr>
        <xdr:cNvPr id="75" name="楕円 74"/>
        <xdr:cNvSpPr/>
      </xdr:nvSpPr>
      <xdr:spPr>
        <a:xfrm>
          <a:off x="3746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81915</xdr:rowOff>
    </xdr:from>
    <xdr:to>
      <xdr:col>24</xdr:col>
      <xdr:colOff>63500</xdr:colOff>
      <xdr:row>36</xdr:row>
      <xdr:rowOff>152400</xdr:rowOff>
    </xdr:to>
    <xdr:cxnSp macro="">
      <xdr:nvCxnSpPr>
        <xdr:cNvPr id="76" name="直線コネクタ 75"/>
        <xdr:cNvCxnSpPr/>
      </xdr:nvCxnSpPr>
      <xdr:spPr>
        <a:xfrm flipV="1">
          <a:off x="3797300" y="625411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76835</xdr:rowOff>
    </xdr:from>
    <xdr:to>
      <xdr:col>15</xdr:col>
      <xdr:colOff>101600</xdr:colOff>
      <xdr:row>37</xdr:row>
      <xdr:rowOff>6985</xdr:rowOff>
    </xdr:to>
    <xdr:sp macro="" textlink="">
      <xdr:nvSpPr>
        <xdr:cNvPr id="77" name="楕円 76"/>
        <xdr:cNvSpPr/>
      </xdr:nvSpPr>
      <xdr:spPr>
        <a:xfrm>
          <a:off x="2857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127635</xdr:rowOff>
    </xdr:from>
    <xdr:to>
      <xdr:col>19</xdr:col>
      <xdr:colOff>177800</xdr:colOff>
      <xdr:row>36</xdr:row>
      <xdr:rowOff>152400</xdr:rowOff>
    </xdr:to>
    <xdr:cxnSp macro="">
      <xdr:nvCxnSpPr>
        <xdr:cNvPr id="78" name="直線コネクタ 77"/>
        <xdr:cNvCxnSpPr/>
      </xdr:nvCxnSpPr>
      <xdr:spPr>
        <a:xfrm>
          <a:off x="2908300" y="62998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79" name="楕円 78"/>
        <xdr:cNvSpPr/>
      </xdr:nvSpPr>
      <xdr:spPr>
        <a:xfrm>
          <a:off x="196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127635</xdr:rowOff>
    </xdr:from>
    <xdr:to>
      <xdr:col>15</xdr:col>
      <xdr:colOff>50800</xdr:colOff>
      <xdr:row>37</xdr:row>
      <xdr:rowOff>110490</xdr:rowOff>
    </xdr:to>
    <xdr:cxnSp macro="">
      <xdr:nvCxnSpPr>
        <xdr:cNvPr id="80" name="直線コネクタ 79"/>
        <xdr:cNvCxnSpPr/>
      </xdr:nvCxnSpPr>
      <xdr:spPr>
        <a:xfrm flipV="1">
          <a:off x="2019300" y="629983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44450</xdr:rowOff>
    </xdr:from>
    <xdr:to>
      <xdr:col>6</xdr:col>
      <xdr:colOff>38100</xdr:colOff>
      <xdr:row>37</xdr:row>
      <xdr:rowOff>146050</xdr:rowOff>
    </xdr:to>
    <xdr:sp macro="" textlink="">
      <xdr:nvSpPr>
        <xdr:cNvPr id="81" name="楕円 80"/>
        <xdr:cNvSpPr/>
      </xdr:nvSpPr>
      <xdr:spPr>
        <a:xfrm>
          <a:off x="107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95250</xdr:rowOff>
    </xdr:from>
    <xdr:to>
      <xdr:col>10</xdr:col>
      <xdr:colOff>114300</xdr:colOff>
      <xdr:row>37</xdr:row>
      <xdr:rowOff>110490</xdr:rowOff>
    </xdr:to>
    <xdr:cxnSp macro="">
      <xdr:nvCxnSpPr>
        <xdr:cNvPr id="82" name="直線コネクタ 81"/>
        <xdr:cNvCxnSpPr/>
      </xdr:nvCxnSpPr>
      <xdr:spPr>
        <a:xfrm>
          <a:off x="1130300" y="6438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4" name="n_2aveValue【道路】&#10;有形固定資産減価償却率"/>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48277</xdr:rowOff>
    </xdr:from>
    <xdr:ext cx="405111" cy="259045"/>
    <xdr:sp macro="" textlink="">
      <xdr:nvSpPr>
        <xdr:cNvPr id="87" name="n_1mainValue【道路】&#10;有形固定資産減価償却率"/>
        <xdr:cNvSpPr txBox="1"/>
      </xdr:nvSpPr>
      <xdr:spPr>
        <a:xfrm>
          <a:off x="3582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8" name="n_2mainValue【道路】&#10;有形固定資産減価償却率"/>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9" name="n_3mainValue【道路】&#10;有形固定資産減価償却率"/>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162577</xdr:rowOff>
    </xdr:from>
    <xdr:ext cx="405111" cy="259045"/>
    <xdr:sp macro="" textlink="">
      <xdr:nvSpPr>
        <xdr:cNvPr id="90" name="n_4mainValue【道路】&#10;有形固定資産減価償却率"/>
        <xdr:cNvSpPr txBox="1"/>
      </xdr:nvSpPr>
      <xdr:spPr>
        <a:xfrm>
          <a:off x="927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158232</xdr:rowOff>
    </xdr:from>
    <xdr:ext cx="534377" cy="259045"/>
    <xdr:sp macro="" textlink="">
      <xdr:nvSpPr>
        <xdr:cNvPr id="117" name="【道路】&#10;一人当たり延長平均値テキスト"/>
        <xdr:cNvSpPr txBox="1"/>
      </xdr:nvSpPr>
      <xdr:spPr>
        <a:xfrm>
          <a:off x="10515600" y="684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53036</xdr:rowOff>
    </xdr:from>
    <xdr:to>
      <xdr:col>55</xdr:col>
      <xdr:colOff>50800</xdr:colOff>
      <xdr:row>41</xdr:row>
      <xdr:rowOff>154636</xdr:rowOff>
    </xdr:to>
    <xdr:sp macro="" textlink="">
      <xdr:nvSpPr>
        <xdr:cNvPr id="128" name="楕円 127"/>
        <xdr:cNvSpPr/>
      </xdr:nvSpPr>
      <xdr:spPr>
        <a:xfrm>
          <a:off x="10426700" y="708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139413</xdr:rowOff>
    </xdr:from>
    <xdr:ext cx="534377" cy="259045"/>
    <xdr:sp macro="" textlink="">
      <xdr:nvSpPr>
        <xdr:cNvPr id="129" name="【道路】&#10;一人当たり延長該当値テキスト"/>
        <xdr:cNvSpPr txBox="1"/>
      </xdr:nvSpPr>
      <xdr:spPr>
        <a:xfrm>
          <a:off x="10515600" y="699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53621</xdr:rowOff>
    </xdr:from>
    <xdr:to>
      <xdr:col>50</xdr:col>
      <xdr:colOff>165100</xdr:colOff>
      <xdr:row>41</xdr:row>
      <xdr:rowOff>155221</xdr:rowOff>
    </xdr:to>
    <xdr:sp macro="" textlink="">
      <xdr:nvSpPr>
        <xdr:cNvPr id="130" name="楕円 129"/>
        <xdr:cNvSpPr/>
      </xdr:nvSpPr>
      <xdr:spPr>
        <a:xfrm>
          <a:off x="9588500" y="70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103836</xdr:rowOff>
    </xdr:from>
    <xdr:to>
      <xdr:col>55</xdr:col>
      <xdr:colOff>0</xdr:colOff>
      <xdr:row>41</xdr:row>
      <xdr:rowOff>104421</xdr:rowOff>
    </xdr:to>
    <xdr:cxnSp macro="">
      <xdr:nvCxnSpPr>
        <xdr:cNvPr id="131" name="直線コネクタ 130"/>
        <xdr:cNvCxnSpPr/>
      </xdr:nvCxnSpPr>
      <xdr:spPr>
        <a:xfrm flipV="1">
          <a:off x="9639300" y="7133286"/>
          <a:ext cx="8382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54135</xdr:rowOff>
    </xdr:from>
    <xdr:to>
      <xdr:col>46</xdr:col>
      <xdr:colOff>38100</xdr:colOff>
      <xdr:row>41</xdr:row>
      <xdr:rowOff>155735</xdr:rowOff>
    </xdr:to>
    <xdr:sp macro="" textlink="">
      <xdr:nvSpPr>
        <xdr:cNvPr id="132" name="楕円 131"/>
        <xdr:cNvSpPr/>
      </xdr:nvSpPr>
      <xdr:spPr>
        <a:xfrm>
          <a:off x="8699500" y="70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104421</xdr:rowOff>
    </xdr:from>
    <xdr:to>
      <xdr:col>50</xdr:col>
      <xdr:colOff>114300</xdr:colOff>
      <xdr:row>41</xdr:row>
      <xdr:rowOff>104935</xdr:rowOff>
    </xdr:to>
    <xdr:cxnSp macro="">
      <xdr:nvCxnSpPr>
        <xdr:cNvPr id="133" name="直線コネクタ 132"/>
        <xdr:cNvCxnSpPr/>
      </xdr:nvCxnSpPr>
      <xdr:spPr>
        <a:xfrm flipV="1">
          <a:off x="8750300" y="7133871"/>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54951</xdr:rowOff>
    </xdr:from>
    <xdr:to>
      <xdr:col>41</xdr:col>
      <xdr:colOff>101600</xdr:colOff>
      <xdr:row>41</xdr:row>
      <xdr:rowOff>156551</xdr:rowOff>
    </xdr:to>
    <xdr:sp macro="" textlink="">
      <xdr:nvSpPr>
        <xdr:cNvPr id="134" name="楕円 133"/>
        <xdr:cNvSpPr/>
      </xdr:nvSpPr>
      <xdr:spPr>
        <a:xfrm>
          <a:off x="7810500" y="708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104935</xdr:rowOff>
    </xdr:from>
    <xdr:to>
      <xdr:col>45</xdr:col>
      <xdr:colOff>177800</xdr:colOff>
      <xdr:row>41</xdr:row>
      <xdr:rowOff>105751</xdr:rowOff>
    </xdr:to>
    <xdr:cxnSp macro="">
      <xdr:nvCxnSpPr>
        <xdr:cNvPr id="135" name="直線コネクタ 134"/>
        <xdr:cNvCxnSpPr/>
      </xdr:nvCxnSpPr>
      <xdr:spPr>
        <a:xfrm flipV="1">
          <a:off x="7861300" y="7134385"/>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55559</xdr:rowOff>
    </xdr:from>
    <xdr:to>
      <xdr:col>36</xdr:col>
      <xdr:colOff>165100</xdr:colOff>
      <xdr:row>41</xdr:row>
      <xdr:rowOff>157159</xdr:rowOff>
    </xdr:to>
    <xdr:sp macro="" textlink="">
      <xdr:nvSpPr>
        <xdr:cNvPr id="136" name="楕円 135"/>
        <xdr:cNvSpPr/>
      </xdr:nvSpPr>
      <xdr:spPr>
        <a:xfrm>
          <a:off x="6921500" y="70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105751</xdr:rowOff>
    </xdr:from>
    <xdr:to>
      <xdr:col>41</xdr:col>
      <xdr:colOff>50800</xdr:colOff>
      <xdr:row>41</xdr:row>
      <xdr:rowOff>106359</xdr:rowOff>
    </xdr:to>
    <xdr:cxnSp macro="">
      <xdr:nvCxnSpPr>
        <xdr:cNvPr id="137" name="直線コネクタ 136"/>
        <xdr:cNvCxnSpPr/>
      </xdr:nvCxnSpPr>
      <xdr:spPr>
        <a:xfrm flipV="1">
          <a:off x="6972300" y="7135201"/>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73692</xdr:rowOff>
    </xdr:from>
    <xdr:ext cx="534377" cy="259045"/>
    <xdr:sp macro="" textlink="">
      <xdr:nvSpPr>
        <xdr:cNvPr id="138" name="n_1aveValue【道路】&#10;一人当たり延長"/>
        <xdr:cNvSpPr txBox="1"/>
      </xdr:nvSpPr>
      <xdr:spPr>
        <a:xfrm>
          <a:off x="9359411" y="67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39" name="n_2aveValue【道路】&#10;一人当たり延長"/>
        <xdr:cNvSpPr txBox="1"/>
      </xdr:nvSpPr>
      <xdr:spPr>
        <a:xfrm>
          <a:off x="8483111"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40" name="n_3aveValue【道路】&#10;一人当たり延長"/>
        <xdr:cNvSpPr txBox="1"/>
      </xdr:nvSpPr>
      <xdr:spPr>
        <a:xfrm>
          <a:off x="7594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146348</xdr:rowOff>
    </xdr:from>
    <xdr:ext cx="534377" cy="259045"/>
    <xdr:sp macro="" textlink="">
      <xdr:nvSpPr>
        <xdr:cNvPr id="142" name="n_1mainValue【道路】&#10;一人当たり延長"/>
        <xdr:cNvSpPr txBox="1"/>
      </xdr:nvSpPr>
      <xdr:spPr>
        <a:xfrm>
          <a:off x="9359411" y="71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146862</xdr:rowOff>
    </xdr:from>
    <xdr:ext cx="534377" cy="259045"/>
    <xdr:sp macro="" textlink="">
      <xdr:nvSpPr>
        <xdr:cNvPr id="143" name="n_2mainValue【道路】&#10;一人当たり延長"/>
        <xdr:cNvSpPr txBox="1"/>
      </xdr:nvSpPr>
      <xdr:spPr>
        <a:xfrm>
          <a:off x="8483111" y="717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147678</xdr:rowOff>
    </xdr:from>
    <xdr:ext cx="534377" cy="259045"/>
    <xdr:sp macro="" textlink="">
      <xdr:nvSpPr>
        <xdr:cNvPr id="144" name="n_3mainValue【道路】&#10;一人当たり延長"/>
        <xdr:cNvSpPr txBox="1"/>
      </xdr:nvSpPr>
      <xdr:spPr>
        <a:xfrm>
          <a:off x="7594111" y="717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148286</xdr:rowOff>
    </xdr:from>
    <xdr:ext cx="534377" cy="259045"/>
    <xdr:sp macro="" textlink="">
      <xdr:nvSpPr>
        <xdr:cNvPr id="145" name="n_4mainValue【道路】&#10;一人当たり延長"/>
        <xdr:cNvSpPr txBox="1"/>
      </xdr:nvSpPr>
      <xdr:spPr>
        <a:xfrm>
          <a:off x="6705111" y="717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164737</xdr:rowOff>
    </xdr:from>
    <xdr:to>
      <xdr:col>24</xdr:col>
      <xdr:colOff>114300</xdr:colOff>
      <xdr:row>60</xdr:row>
      <xdr:rowOff>94887</xdr:rowOff>
    </xdr:to>
    <xdr:sp macro="" textlink="">
      <xdr:nvSpPr>
        <xdr:cNvPr id="187" name="楕円 186"/>
        <xdr:cNvSpPr/>
      </xdr:nvSpPr>
      <xdr:spPr>
        <a:xfrm>
          <a:off x="45847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16164</xdr:rowOff>
    </xdr:from>
    <xdr:ext cx="405111" cy="259045"/>
    <xdr:sp macro="" textlink="">
      <xdr:nvSpPr>
        <xdr:cNvPr id="188" name="【橋りょう・トンネル】&#10;有形固定資産減価償却率該当値テキスト"/>
        <xdr:cNvSpPr txBox="1"/>
      </xdr:nvSpPr>
      <xdr:spPr>
        <a:xfrm>
          <a:off x="4673600"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123916</xdr:rowOff>
    </xdr:from>
    <xdr:to>
      <xdr:col>20</xdr:col>
      <xdr:colOff>38100</xdr:colOff>
      <xdr:row>60</xdr:row>
      <xdr:rowOff>54066</xdr:rowOff>
    </xdr:to>
    <xdr:sp macro="" textlink="">
      <xdr:nvSpPr>
        <xdr:cNvPr id="189" name="楕円 188"/>
        <xdr:cNvSpPr/>
      </xdr:nvSpPr>
      <xdr:spPr>
        <a:xfrm>
          <a:off x="3746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3266</xdr:rowOff>
    </xdr:from>
    <xdr:to>
      <xdr:col>24</xdr:col>
      <xdr:colOff>63500</xdr:colOff>
      <xdr:row>60</xdr:row>
      <xdr:rowOff>44087</xdr:rowOff>
    </xdr:to>
    <xdr:cxnSp macro="">
      <xdr:nvCxnSpPr>
        <xdr:cNvPr id="190" name="直線コネクタ 189"/>
        <xdr:cNvCxnSpPr/>
      </xdr:nvCxnSpPr>
      <xdr:spPr>
        <a:xfrm>
          <a:off x="3797300" y="1029026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83094</xdr:rowOff>
    </xdr:from>
    <xdr:to>
      <xdr:col>15</xdr:col>
      <xdr:colOff>101600</xdr:colOff>
      <xdr:row>60</xdr:row>
      <xdr:rowOff>13244</xdr:rowOff>
    </xdr:to>
    <xdr:sp macro="" textlink="">
      <xdr:nvSpPr>
        <xdr:cNvPr id="191" name="楕円 190"/>
        <xdr:cNvSpPr/>
      </xdr:nvSpPr>
      <xdr:spPr>
        <a:xfrm>
          <a:off x="2857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133894</xdr:rowOff>
    </xdr:from>
    <xdr:to>
      <xdr:col>19</xdr:col>
      <xdr:colOff>177800</xdr:colOff>
      <xdr:row>60</xdr:row>
      <xdr:rowOff>3266</xdr:rowOff>
    </xdr:to>
    <xdr:cxnSp macro="">
      <xdr:nvCxnSpPr>
        <xdr:cNvPr id="192" name="直線コネクタ 191"/>
        <xdr:cNvCxnSpPr/>
      </xdr:nvCxnSpPr>
      <xdr:spPr>
        <a:xfrm>
          <a:off x="2908300" y="1024944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3" name="楕円 192"/>
        <xdr:cNvSpPr/>
      </xdr:nvSpPr>
      <xdr:spPr>
        <a:xfrm>
          <a:off x="196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133894</xdr:rowOff>
    </xdr:to>
    <xdr:cxnSp macro="">
      <xdr:nvCxnSpPr>
        <xdr:cNvPr id="194" name="直線コネクタ 193"/>
        <xdr:cNvCxnSpPr/>
      </xdr:nvCxnSpPr>
      <xdr:spPr>
        <a:xfrm>
          <a:off x="2019300" y="1020699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169635</xdr:rowOff>
    </xdr:from>
    <xdr:to>
      <xdr:col>6</xdr:col>
      <xdr:colOff>38100</xdr:colOff>
      <xdr:row>59</xdr:row>
      <xdr:rowOff>99785</xdr:rowOff>
    </xdr:to>
    <xdr:sp macro="" textlink="">
      <xdr:nvSpPr>
        <xdr:cNvPr id="195" name="楕円 194"/>
        <xdr:cNvSpPr/>
      </xdr:nvSpPr>
      <xdr:spPr>
        <a:xfrm>
          <a:off x="1079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48985</xdr:rowOff>
    </xdr:from>
    <xdr:to>
      <xdr:col>10</xdr:col>
      <xdr:colOff>114300</xdr:colOff>
      <xdr:row>59</xdr:row>
      <xdr:rowOff>91440</xdr:rowOff>
    </xdr:to>
    <xdr:cxnSp macro="">
      <xdr:nvCxnSpPr>
        <xdr:cNvPr id="196" name="直線コネクタ 195"/>
        <xdr:cNvCxnSpPr/>
      </xdr:nvCxnSpPr>
      <xdr:spPr>
        <a:xfrm>
          <a:off x="1130300" y="1016453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9" name="n_3aveValue【橋りょう・トンネル】&#10;有形固定資産減価償却率"/>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70593</xdr:rowOff>
    </xdr:from>
    <xdr:ext cx="405111" cy="259045"/>
    <xdr:sp macro="" textlink="">
      <xdr:nvSpPr>
        <xdr:cNvPr id="201" name="n_1mainValue【橋りょう・トンネル】&#10;有形固定資産減価償却率"/>
        <xdr:cNvSpPr txBox="1"/>
      </xdr:nvSpPr>
      <xdr:spPr>
        <a:xfrm>
          <a:off x="3582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29771</xdr:rowOff>
    </xdr:from>
    <xdr:ext cx="405111" cy="259045"/>
    <xdr:sp macro="" textlink="">
      <xdr:nvSpPr>
        <xdr:cNvPr id="202" name="n_2mainValue【橋りょう・トンネル】&#10;有形固定資産減価償却率"/>
        <xdr:cNvSpPr txBox="1"/>
      </xdr:nvSpPr>
      <xdr:spPr>
        <a:xfrm>
          <a:off x="2705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203" name="n_3mainValue【橋りょう・トンネル】&#10;有形固定資産減価償却率"/>
        <xdr:cNvSpPr txBox="1"/>
      </xdr:nvSpPr>
      <xdr:spPr>
        <a:xfrm>
          <a:off x="1816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116312</xdr:rowOff>
    </xdr:from>
    <xdr:ext cx="405111" cy="259045"/>
    <xdr:sp macro="" textlink="">
      <xdr:nvSpPr>
        <xdr:cNvPr id="204" name="n_4mainValue【橋りょう・トンネル】&#10;有形固定資産減価償却率"/>
        <xdr:cNvSpPr txBox="1"/>
      </xdr:nvSpPr>
      <xdr:spPr>
        <a:xfrm>
          <a:off x="927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124467</xdr:rowOff>
    </xdr:from>
    <xdr:to>
      <xdr:col>55</xdr:col>
      <xdr:colOff>50800</xdr:colOff>
      <xdr:row>64</xdr:row>
      <xdr:rowOff>54617</xdr:rowOff>
    </xdr:to>
    <xdr:sp macro="" textlink="">
      <xdr:nvSpPr>
        <xdr:cNvPr id="244" name="楕円 243"/>
        <xdr:cNvSpPr/>
      </xdr:nvSpPr>
      <xdr:spPr>
        <a:xfrm>
          <a:off x="10426700" y="1092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39394</xdr:rowOff>
    </xdr:from>
    <xdr:ext cx="599010" cy="259045"/>
    <xdr:sp macro="" textlink="">
      <xdr:nvSpPr>
        <xdr:cNvPr id="245" name="【橋りょう・トンネル】&#10;一人当たり有形固定資産（償却資産）額該当値テキスト"/>
        <xdr:cNvSpPr txBox="1"/>
      </xdr:nvSpPr>
      <xdr:spPr>
        <a:xfrm>
          <a:off x="10515600" y="108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126171</xdr:rowOff>
    </xdr:from>
    <xdr:to>
      <xdr:col>50</xdr:col>
      <xdr:colOff>165100</xdr:colOff>
      <xdr:row>64</xdr:row>
      <xdr:rowOff>56321</xdr:rowOff>
    </xdr:to>
    <xdr:sp macro="" textlink="">
      <xdr:nvSpPr>
        <xdr:cNvPr id="246" name="楕円 245"/>
        <xdr:cNvSpPr/>
      </xdr:nvSpPr>
      <xdr:spPr>
        <a:xfrm>
          <a:off x="9588500" y="109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3817</xdr:rowOff>
    </xdr:from>
    <xdr:to>
      <xdr:col>55</xdr:col>
      <xdr:colOff>0</xdr:colOff>
      <xdr:row>64</xdr:row>
      <xdr:rowOff>5521</xdr:rowOff>
    </xdr:to>
    <xdr:cxnSp macro="">
      <xdr:nvCxnSpPr>
        <xdr:cNvPr id="247" name="直線コネクタ 246"/>
        <xdr:cNvCxnSpPr/>
      </xdr:nvCxnSpPr>
      <xdr:spPr>
        <a:xfrm flipV="1">
          <a:off x="9639300" y="10976617"/>
          <a:ext cx="8382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127681</xdr:rowOff>
    </xdr:from>
    <xdr:to>
      <xdr:col>46</xdr:col>
      <xdr:colOff>38100</xdr:colOff>
      <xdr:row>64</xdr:row>
      <xdr:rowOff>57831</xdr:rowOff>
    </xdr:to>
    <xdr:sp macro="" textlink="">
      <xdr:nvSpPr>
        <xdr:cNvPr id="248" name="楕円 247"/>
        <xdr:cNvSpPr/>
      </xdr:nvSpPr>
      <xdr:spPr>
        <a:xfrm>
          <a:off x="8699500" y="109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5521</xdr:rowOff>
    </xdr:from>
    <xdr:to>
      <xdr:col>50</xdr:col>
      <xdr:colOff>114300</xdr:colOff>
      <xdr:row>64</xdr:row>
      <xdr:rowOff>7031</xdr:rowOff>
    </xdr:to>
    <xdr:cxnSp macro="">
      <xdr:nvCxnSpPr>
        <xdr:cNvPr id="249" name="直線コネクタ 248"/>
        <xdr:cNvCxnSpPr/>
      </xdr:nvCxnSpPr>
      <xdr:spPr>
        <a:xfrm flipV="1">
          <a:off x="8750300" y="10978321"/>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129132</xdr:rowOff>
    </xdr:from>
    <xdr:to>
      <xdr:col>41</xdr:col>
      <xdr:colOff>101600</xdr:colOff>
      <xdr:row>64</xdr:row>
      <xdr:rowOff>59282</xdr:rowOff>
    </xdr:to>
    <xdr:sp macro="" textlink="">
      <xdr:nvSpPr>
        <xdr:cNvPr id="250" name="楕円 249"/>
        <xdr:cNvSpPr/>
      </xdr:nvSpPr>
      <xdr:spPr>
        <a:xfrm>
          <a:off x="7810500" y="1093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7031</xdr:rowOff>
    </xdr:from>
    <xdr:to>
      <xdr:col>45</xdr:col>
      <xdr:colOff>177800</xdr:colOff>
      <xdr:row>64</xdr:row>
      <xdr:rowOff>8482</xdr:rowOff>
    </xdr:to>
    <xdr:cxnSp macro="">
      <xdr:nvCxnSpPr>
        <xdr:cNvPr id="251" name="直線コネクタ 250"/>
        <xdr:cNvCxnSpPr/>
      </xdr:nvCxnSpPr>
      <xdr:spPr>
        <a:xfrm flipV="1">
          <a:off x="7861300" y="10979831"/>
          <a:ext cx="8890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130625</xdr:rowOff>
    </xdr:from>
    <xdr:to>
      <xdr:col>36</xdr:col>
      <xdr:colOff>165100</xdr:colOff>
      <xdr:row>64</xdr:row>
      <xdr:rowOff>60775</xdr:rowOff>
    </xdr:to>
    <xdr:sp macro="" textlink="">
      <xdr:nvSpPr>
        <xdr:cNvPr id="252" name="楕円 251"/>
        <xdr:cNvSpPr/>
      </xdr:nvSpPr>
      <xdr:spPr>
        <a:xfrm>
          <a:off x="6921500" y="109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8482</xdr:rowOff>
    </xdr:from>
    <xdr:to>
      <xdr:col>41</xdr:col>
      <xdr:colOff>50800</xdr:colOff>
      <xdr:row>64</xdr:row>
      <xdr:rowOff>9975</xdr:rowOff>
    </xdr:to>
    <xdr:cxnSp macro="">
      <xdr:nvCxnSpPr>
        <xdr:cNvPr id="253" name="直線コネクタ 252"/>
        <xdr:cNvCxnSpPr/>
      </xdr:nvCxnSpPr>
      <xdr:spPr>
        <a:xfrm flipV="1">
          <a:off x="6972300" y="10981282"/>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47448</xdr:rowOff>
    </xdr:from>
    <xdr:ext cx="599010" cy="259045"/>
    <xdr:sp macro="" textlink="">
      <xdr:nvSpPr>
        <xdr:cNvPr id="258" name="n_1mainValue【橋りょう・トンネル】&#10;一人当たり有形固定資産（償却資産）額"/>
        <xdr:cNvSpPr txBox="1"/>
      </xdr:nvSpPr>
      <xdr:spPr>
        <a:xfrm>
          <a:off x="9327095" y="1102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48958</xdr:rowOff>
    </xdr:from>
    <xdr:ext cx="599010" cy="259045"/>
    <xdr:sp macro="" textlink="">
      <xdr:nvSpPr>
        <xdr:cNvPr id="259" name="n_2mainValue【橋りょう・トンネル】&#10;一人当たり有形固定資産（償却資産）額"/>
        <xdr:cNvSpPr txBox="1"/>
      </xdr:nvSpPr>
      <xdr:spPr>
        <a:xfrm>
          <a:off x="8450795" y="110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50409</xdr:rowOff>
    </xdr:from>
    <xdr:ext cx="599010" cy="259045"/>
    <xdr:sp macro="" textlink="">
      <xdr:nvSpPr>
        <xdr:cNvPr id="260" name="n_3mainValue【橋りょう・トンネル】&#10;一人当たり有形固定資産（償却資産）額"/>
        <xdr:cNvSpPr txBox="1"/>
      </xdr:nvSpPr>
      <xdr:spPr>
        <a:xfrm>
          <a:off x="7561795" y="1102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51902</xdr:rowOff>
    </xdr:from>
    <xdr:ext cx="599010" cy="259045"/>
    <xdr:sp macro="" textlink="">
      <xdr:nvSpPr>
        <xdr:cNvPr id="261" name="n_4mainValue【橋りょう・トンネル】&#10;一人当たり有形固定資産（償却資産）額"/>
        <xdr:cNvSpPr txBox="1"/>
      </xdr:nvSpPr>
      <xdr:spPr>
        <a:xfrm>
          <a:off x="6672795" y="1102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3" name="楕円 302"/>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4" name="【公営住宅】&#10;有形固定資産減価償却率該当値テキスト"/>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5" name="楕円 304"/>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6" name="直線コネクタ 305"/>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7" name="楕円 306"/>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8" name="直線コネクタ 307"/>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09" name="楕円 308"/>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0" name="直線コネクタ 309"/>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1" name="楕円 310"/>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2" name="直線コネクタ 311"/>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13" name="n_1aveValue【公営住宅】&#10;有形固定資産減価償却率"/>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14" name="n_2aveValue【公営住宅】&#10;有形固定資産減価償却率"/>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5" name="n_3aveValue【公営住宅】&#10;有形固定資産減価償却率"/>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6" name="n_4aveValue【公営住宅】&#10;有形固定資産減価償却率"/>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7" name="n_1mainValue【公営住宅】&#10;有形固定資産減価償却率"/>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8" name="n_2mainValue【公営住宅】&#10;有形固定資産減価償却率"/>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19" name="n_3mainValue【公営住宅】&#10;有形固定資産減価償却率"/>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0" name="n_4mainValue【公営住宅】&#10;有形固定資産減価償却率"/>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140463</xdr:rowOff>
    </xdr:from>
    <xdr:to>
      <xdr:col>55</xdr:col>
      <xdr:colOff>50800</xdr:colOff>
      <xdr:row>86</xdr:row>
      <xdr:rowOff>70613</xdr:rowOff>
    </xdr:to>
    <xdr:sp macro="" textlink="">
      <xdr:nvSpPr>
        <xdr:cNvPr id="358" name="楕円 357"/>
        <xdr:cNvSpPr/>
      </xdr:nvSpPr>
      <xdr:spPr>
        <a:xfrm>
          <a:off x="10426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55390</xdr:rowOff>
    </xdr:from>
    <xdr:ext cx="469744" cy="259045"/>
    <xdr:sp macro="" textlink="">
      <xdr:nvSpPr>
        <xdr:cNvPr id="359" name="【公営住宅】&#10;一人当たり面積該当値テキスト"/>
        <xdr:cNvSpPr txBox="1"/>
      </xdr:nvSpPr>
      <xdr:spPr>
        <a:xfrm>
          <a:off x="10515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140827</xdr:rowOff>
    </xdr:from>
    <xdr:to>
      <xdr:col>50</xdr:col>
      <xdr:colOff>165100</xdr:colOff>
      <xdr:row>86</xdr:row>
      <xdr:rowOff>70977</xdr:rowOff>
    </xdr:to>
    <xdr:sp macro="" textlink="">
      <xdr:nvSpPr>
        <xdr:cNvPr id="360" name="楕円 359"/>
        <xdr:cNvSpPr/>
      </xdr:nvSpPr>
      <xdr:spPr>
        <a:xfrm>
          <a:off x="9588500" y="147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19813</xdr:rowOff>
    </xdr:from>
    <xdr:to>
      <xdr:col>55</xdr:col>
      <xdr:colOff>0</xdr:colOff>
      <xdr:row>86</xdr:row>
      <xdr:rowOff>20177</xdr:rowOff>
    </xdr:to>
    <xdr:cxnSp macro="">
      <xdr:nvCxnSpPr>
        <xdr:cNvPr id="361" name="直線コネクタ 360"/>
        <xdr:cNvCxnSpPr/>
      </xdr:nvCxnSpPr>
      <xdr:spPr>
        <a:xfrm flipV="1">
          <a:off x="9639300" y="14764513"/>
          <a:ext cx="838200" cy="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141148</xdr:rowOff>
    </xdr:from>
    <xdr:to>
      <xdr:col>46</xdr:col>
      <xdr:colOff>38100</xdr:colOff>
      <xdr:row>86</xdr:row>
      <xdr:rowOff>71298</xdr:rowOff>
    </xdr:to>
    <xdr:sp macro="" textlink="">
      <xdr:nvSpPr>
        <xdr:cNvPr id="362" name="楕円 361"/>
        <xdr:cNvSpPr/>
      </xdr:nvSpPr>
      <xdr:spPr>
        <a:xfrm>
          <a:off x="8699500" y="1471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20177</xdr:rowOff>
    </xdr:from>
    <xdr:to>
      <xdr:col>50</xdr:col>
      <xdr:colOff>114300</xdr:colOff>
      <xdr:row>86</xdr:row>
      <xdr:rowOff>20498</xdr:rowOff>
    </xdr:to>
    <xdr:cxnSp macro="">
      <xdr:nvCxnSpPr>
        <xdr:cNvPr id="363" name="直線コネクタ 362"/>
        <xdr:cNvCxnSpPr/>
      </xdr:nvCxnSpPr>
      <xdr:spPr>
        <a:xfrm flipV="1">
          <a:off x="8750300" y="14764877"/>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141514</xdr:rowOff>
    </xdr:from>
    <xdr:to>
      <xdr:col>41</xdr:col>
      <xdr:colOff>101600</xdr:colOff>
      <xdr:row>86</xdr:row>
      <xdr:rowOff>71664</xdr:rowOff>
    </xdr:to>
    <xdr:sp macro="" textlink="">
      <xdr:nvSpPr>
        <xdr:cNvPr id="364" name="楕円 363"/>
        <xdr:cNvSpPr/>
      </xdr:nvSpPr>
      <xdr:spPr>
        <a:xfrm>
          <a:off x="7810500" y="147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20498</xdr:rowOff>
    </xdr:from>
    <xdr:to>
      <xdr:col>45</xdr:col>
      <xdr:colOff>177800</xdr:colOff>
      <xdr:row>86</xdr:row>
      <xdr:rowOff>20864</xdr:rowOff>
    </xdr:to>
    <xdr:cxnSp macro="">
      <xdr:nvCxnSpPr>
        <xdr:cNvPr id="365" name="直線コネクタ 364"/>
        <xdr:cNvCxnSpPr/>
      </xdr:nvCxnSpPr>
      <xdr:spPr>
        <a:xfrm flipV="1">
          <a:off x="7861300" y="1476519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141925</xdr:rowOff>
    </xdr:from>
    <xdr:to>
      <xdr:col>36</xdr:col>
      <xdr:colOff>165100</xdr:colOff>
      <xdr:row>86</xdr:row>
      <xdr:rowOff>72075</xdr:rowOff>
    </xdr:to>
    <xdr:sp macro="" textlink="">
      <xdr:nvSpPr>
        <xdr:cNvPr id="366" name="楕円 365"/>
        <xdr:cNvSpPr/>
      </xdr:nvSpPr>
      <xdr:spPr>
        <a:xfrm>
          <a:off x="6921500" y="147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20864</xdr:rowOff>
    </xdr:from>
    <xdr:to>
      <xdr:col>41</xdr:col>
      <xdr:colOff>50800</xdr:colOff>
      <xdr:row>86</xdr:row>
      <xdr:rowOff>21275</xdr:rowOff>
    </xdr:to>
    <xdr:cxnSp macro="">
      <xdr:nvCxnSpPr>
        <xdr:cNvPr id="367" name="直線コネクタ 366"/>
        <xdr:cNvCxnSpPr/>
      </xdr:nvCxnSpPr>
      <xdr:spPr>
        <a:xfrm flipV="1">
          <a:off x="6972300" y="1476556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68" name="n_1aveValue【公営住宅】&#10;一人当たり面積"/>
        <xdr:cNvSpPr txBox="1"/>
      </xdr:nvSpPr>
      <xdr:spPr>
        <a:xfrm>
          <a:off x="9391727"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69" name="n_2aveValue【公営住宅】&#10;一人当たり面積"/>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70" name="n_3aveValue【公営住宅】&#10;一人当たり面積"/>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71" name="n_4aveValue【公営住宅】&#10;一人当たり面積"/>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62104</xdr:rowOff>
    </xdr:from>
    <xdr:ext cx="469744" cy="259045"/>
    <xdr:sp macro="" textlink="">
      <xdr:nvSpPr>
        <xdr:cNvPr id="372" name="n_1mainValue【公営住宅】&#10;一人当たり面積"/>
        <xdr:cNvSpPr txBox="1"/>
      </xdr:nvSpPr>
      <xdr:spPr>
        <a:xfrm>
          <a:off x="9391727" y="1480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62425</xdr:rowOff>
    </xdr:from>
    <xdr:ext cx="469744" cy="259045"/>
    <xdr:sp macro="" textlink="">
      <xdr:nvSpPr>
        <xdr:cNvPr id="373" name="n_2mainValue【公営住宅】&#10;一人当たり面積"/>
        <xdr:cNvSpPr txBox="1"/>
      </xdr:nvSpPr>
      <xdr:spPr>
        <a:xfrm>
          <a:off x="8515427" y="1480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62791</xdr:rowOff>
    </xdr:from>
    <xdr:ext cx="469744" cy="259045"/>
    <xdr:sp macro="" textlink="">
      <xdr:nvSpPr>
        <xdr:cNvPr id="374" name="n_3mainValue【公営住宅】&#10;一人当たり面積"/>
        <xdr:cNvSpPr txBox="1"/>
      </xdr:nvSpPr>
      <xdr:spPr>
        <a:xfrm>
          <a:off x="7626427" y="1480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63202</xdr:rowOff>
    </xdr:from>
    <xdr:ext cx="469744" cy="259045"/>
    <xdr:sp macro="" textlink="">
      <xdr:nvSpPr>
        <xdr:cNvPr id="375" name="n_4mainValue【公営住宅】&#10;一人当たり面積"/>
        <xdr:cNvSpPr txBox="1"/>
      </xdr:nvSpPr>
      <xdr:spPr>
        <a:xfrm>
          <a:off x="6737427" y="1480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8" name="テキスト ボックス 38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8" name="テキスト ボックス 39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30480</xdr:rowOff>
    </xdr:to>
    <xdr:cxnSp macro="">
      <xdr:nvCxnSpPr>
        <xdr:cNvPr id="401" name="直線コネクタ 400"/>
        <xdr:cNvCxnSpPr/>
      </xdr:nvCxnSpPr>
      <xdr:spPr>
        <a:xfrm flipV="1">
          <a:off x="4634865" y="172212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2" name="【港湾・漁港】&#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3" name="直線コネクタ 402"/>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4" name="【港湾・漁港】&#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5" name="直線コネクタ 404"/>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6" name="【港湾・漁港】&#10;有形固定資産減価償却率平均値テキスト"/>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07" name="フローチャート: 判断 406"/>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08" name="フローチャート: 判断 407"/>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22134</xdr:rowOff>
    </xdr:from>
    <xdr:to>
      <xdr:col>15</xdr:col>
      <xdr:colOff>101600</xdr:colOff>
      <xdr:row>104</xdr:row>
      <xdr:rowOff>123734</xdr:rowOff>
    </xdr:to>
    <xdr:sp macro="" textlink="">
      <xdr:nvSpPr>
        <xdr:cNvPr id="409" name="フローチャート: 判断 408"/>
        <xdr:cNvSpPr/>
      </xdr:nvSpPr>
      <xdr:spPr>
        <a:xfrm>
          <a:off x="2857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10" name="フローチャート: 判断 409"/>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133169</xdr:rowOff>
    </xdr:from>
    <xdr:to>
      <xdr:col>6</xdr:col>
      <xdr:colOff>38100</xdr:colOff>
      <xdr:row>104</xdr:row>
      <xdr:rowOff>63319</xdr:rowOff>
    </xdr:to>
    <xdr:sp macro="" textlink="">
      <xdr:nvSpPr>
        <xdr:cNvPr id="411" name="フローチャート: 判断 410"/>
        <xdr:cNvSpPr/>
      </xdr:nvSpPr>
      <xdr:spPr>
        <a:xfrm>
          <a:off x="1079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23768</xdr:rowOff>
    </xdr:from>
    <xdr:to>
      <xdr:col>24</xdr:col>
      <xdr:colOff>114300</xdr:colOff>
      <xdr:row>108</xdr:row>
      <xdr:rowOff>125368</xdr:rowOff>
    </xdr:to>
    <xdr:sp macro="" textlink="">
      <xdr:nvSpPr>
        <xdr:cNvPr id="417" name="楕円 416"/>
        <xdr:cNvSpPr/>
      </xdr:nvSpPr>
      <xdr:spPr>
        <a:xfrm>
          <a:off x="45847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2195</xdr:rowOff>
    </xdr:from>
    <xdr:ext cx="405111" cy="259045"/>
    <xdr:sp macro="" textlink="">
      <xdr:nvSpPr>
        <xdr:cNvPr id="418" name="【港湾・漁港】&#10;有形固定資産減価償却率該当値テキスト"/>
        <xdr:cNvSpPr txBox="1"/>
      </xdr:nvSpPr>
      <xdr:spPr>
        <a:xfrm>
          <a:off x="4673600"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100512</xdr:rowOff>
    </xdr:from>
    <xdr:to>
      <xdr:col>20</xdr:col>
      <xdr:colOff>38100</xdr:colOff>
      <xdr:row>108</xdr:row>
      <xdr:rowOff>30662</xdr:rowOff>
    </xdr:to>
    <xdr:sp macro="" textlink="">
      <xdr:nvSpPr>
        <xdr:cNvPr id="419" name="楕円 418"/>
        <xdr:cNvSpPr/>
      </xdr:nvSpPr>
      <xdr:spPr>
        <a:xfrm>
          <a:off x="3746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151312</xdr:rowOff>
    </xdr:from>
    <xdr:to>
      <xdr:col>24</xdr:col>
      <xdr:colOff>63500</xdr:colOff>
      <xdr:row>108</xdr:row>
      <xdr:rowOff>74568</xdr:rowOff>
    </xdr:to>
    <xdr:cxnSp macro="">
      <xdr:nvCxnSpPr>
        <xdr:cNvPr id="420" name="直線コネクタ 419"/>
        <xdr:cNvCxnSpPr/>
      </xdr:nvCxnSpPr>
      <xdr:spPr>
        <a:xfrm>
          <a:off x="3797300" y="18496462"/>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98879</xdr:rowOff>
    </xdr:from>
    <xdr:to>
      <xdr:col>15</xdr:col>
      <xdr:colOff>101600</xdr:colOff>
      <xdr:row>108</xdr:row>
      <xdr:rowOff>29029</xdr:rowOff>
    </xdr:to>
    <xdr:sp macro="" textlink="">
      <xdr:nvSpPr>
        <xdr:cNvPr id="421" name="楕円 420"/>
        <xdr:cNvSpPr/>
      </xdr:nvSpPr>
      <xdr:spPr>
        <a:xfrm>
          <a:off x="2857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149679</xdr:rowOff>
    </xdr:from>
    <xdr:to>
      <xdr:col>19</xdr:col>
      <xdr:colOff>177800</xdr:colOff>
      <xdr:row>107</xdr:row>
      <xdr:rowOff>151312</xdr:rowOff>
    </xdr:to>
    <xdr:cxnSp macro="">
      <xdr:nvCxnSpPr>
        <xdr:cNvPr id="422" name="直線コネクタ 421"/>
        <xdr:cNvCxnSpPr/>
      </xdr:nvCxnSpPr>
      <xdr:spPr>
        <a:xfrm>
          <a:off x="2908300" y="1849482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82550</xdr:rowOff>
    </xdr:from>
    <xdr:to>
      <xdr:col>10</xdr:col>
      <xdr:colOff>165100</xdr:colOff>
      <xdr:row>108</xdr:row>
      <xdr:rowOff>12700</xdr:rowOff>
    </xdr:to>
    <xdr:sp macro="" textlink="">
      <xdr:nvSpPr>
        <xdr:cNvPr id="423" name="楕円 422"/>
        <xdr:cNvSpPr/>
      </xdr:nvSpPr>
      <xdr:spPr>
        <a:xfrm>
          <a:off x="196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133350</xdr:rowOff>
    </xdr:from>
    <xdr:to>
      <xdr:col>15</xdr:col>
      <xdr:colOff>50800</xdr:colOff>
      <xdr:row>107</xdr:row>
      <xdr:rowOff>149679</xdr:rowOff>
    </xdr:to>
    <xdr:cxnSp macro="">
      <xdr:nvCxnSpPr>
        <xdr:cNvPr id="424" name="直線コネクタ 423"/>
        <xdr:cNvCxnSpPr/>
      </xdr:nvCxnSpPr>
      <xdr:spPr>
        <a:xfrm>
          <a:off x="2019300" y="184785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59689</xdr:rowOff>
    </xdr:from>
    <xdr:to>
      <xdr:col>6</xdr:col>
      <xdr:colOff>38100</xdr:colOff>
      <xdr:row>107</xdr:row>
      <xdr:rowOff>161289</xdr:rowOff>
    </xdr:to>
    <xdr:sp macro="" textlink="">
      <xdr:nvSpPr>
        <xdr:cNvPr id="425" name="楕円 424"/>
        <xdr:cNvSpPr/>
      </xdr:nvSpPr>
      <xdr:spPr>
        <a:xfrm>
          <a:off x="1079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110489</xdr:rowOff>
    </xdr:from>
    <xdr:to>
      <xdr:col>10</xdr:col>
      <xdr:colOff>114300</xdr:colOff>
      <xdr:row>107</xdr:row>
      <xdr:rowOff>133350</xdr:rowOff>
    </xdr:to>
    <xdr:cxnSp macro="">
      <xdr:nvCxnSpPr>
        <xdr:cNvPr id="426" name="直線コネクタ 425"/>
        <xdr:cNvCxnSpPr/>
      </xdr:nvCxnSpPr>
      <xdr:spPr>
        <a:xfrm>
          <a:off x="1130300" y="18455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27" name="n_1aveValue【港湾・漁港】&#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140261</xdr:rowOff>
    </xdr:from>
    <xdr:ext cx="405111" cy="259045"/>
    <xdr:sp macro="" textlink="">
      <xdr:nvSpPr>
        <xdr:cNvPr id="428" name="n_2aveValue【港湾・漁港】&#10;有形固定資産減価償却率"/>
        <xdr:cNvSpPr txBox="1"/>
      </xdr:nvSpPr>
      <xdr:spPr>
        <a:xfrm>
          <a:off x="2705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429" name="n_3aveValue【港湾・漁港】&#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79846</xdr:rowOff>
    </xdr:from>
    <xdr:ext cx="405111" cy="259045"/>
    <xdr:sp macro="" textlink="">
      <xdr:nvSpPr>
        <xdr:cNvPr id="430" name="n_4aveValue【港湾・漁港】&#10;有形固定資産減価償却率"/>
        <xdr:cNvSpPr txBox="1"/>
      </xdr:nvSpPr>
      <xdr:spPr>
        <a:xfrm>
          <a:off x="927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21789</xdr:rowOff>
    </xdr:from>
    <xdr:ext cx="405111" cy="259045"/>
    <xdr:sp macro="" textlink="">
      <xdr:nvSpPr>
        <xdr:cNvPr id="431" name="n_1mainValue【港湾・漁港】&#10;有形固定資産減価償却率"/>
        <xdr:cNvSpPr txBox="1"/>
      </xdr:nvSpPr>
      <xdr:spPr>
        <a:xfrm>
          <a:off x="35820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20156</xdr:rowOff>
    </xdr:from>
    <xdr:ext cx="405111" cy="259045"/>
    <xdr:sp macro="" textlink="">
      <xdr:nvSpPr>
        <xdr:cNvPr id="432" name="n_2mainValue【港湾・漁港】&#10;有形固定資産減価償却率"/>
        <xdr:cNvSpPr txBox="1"/>
      </xdr:nvSpPr>
      <xdr:spPr>
        <a:xfrm>
          <a:off x="2705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3827</xdr:rowOff>
    </xdr:from>
    <xdr:ext cx="405111" cy="259045"/>
    <xdr:sp macro="" textlink="">
      <xdr:nvSpPr>
        <xdr:cNvPr id="433" name="n_3mainValue【港湾・漁港】&#10;有形固定資産減価償却率"/>
        <xdr:cNvSpPr txBox="1"/>
      </xdr:nvSpPr>
      <xdr:spPr>
        <a:xfrm>
          <a:off x="1816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152416</xdr:rowOff>
    </xdr:from>
    <xdr:ext cx="405111" cy="259045"/>
    <xdr:sp macro="" textlink="">
      <xdr:nvSpPr>
        <xdr:cNvPr id="434" name="n_4mainValue【港湾・漁港】&#10;有形固定資産減価償却率"/>
        <xdr:cNvSpPr txBox="1"/>
      </xdr:nvSpPr>
      <xdr:spPr>
        <a:xfrm>
          <a:off x="927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8" name="テキスト ボックス 447"/>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0" name="テキスト ボックス 449"/>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2" name="テキスト ボックス 451"/>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54" name="テキスト ボックス 453"/>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6" name="テキスト ボックス 455"/>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130699</xdr:rowOff>
    </xdr:from>
    <xdr:to>
      <xdr:col>54</xdr:col>
      <xdr:colOff>189865</xdr:colOff>
      <xdr:row>108</xdr:row>
      <xdr:rowOff>152333</xdr:rowOff>
    </xdr:to>
    <xdr:cxnSp macro="">
      <xdr:nvCxnSpPr>
        <xdr:cNvPr id="458" name="直線コネクタ 457"/>
        <xdr:cNvCxnSpPr/>
      </xdr:nvCxnSpPr>
      <xdr:spPr>
        <a:xfrm flipV="1">
          <a:off x="10476865" y="17104249"/>
          <a:ext cx="0" cy="156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59" name="【港湾・漁港】&#10;一人当たり有形固定資産（償却資産）額最小値テキスト"/>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60" name="直線コネクタ 459"/>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77376</xdr:rowOff>
    </xdr:from>
    <xdr:ext cx="754822" cy="259045"/>
    <xdr:sp macro="" textlink="">
      <xdr:nvSpPr>
        <xdr:cNvPr id="461" name="【港湾・漁港】&#10;一人当たり有形固定資産（償却資産）額最大値テキスト"/>
        <xdr:cNvSpPr txBox="1"/>
      </xdr:nvSpPr>
      <xdr:spPr>
        <a:xfrm>
          <a:off x="10515600" y="168794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82,139,148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130699</xdr:rowOff>
    </xdr:from>
    <xdr:to>
      <xdr:col>55</xdr:col>
      <xdr:colOff>88900</xdr:colOff>
      <xdr:row>99</xdr:row>
      <xdr:rowOff>130699</xdr:rowOff>
    </xdr:to>
    <xdr:cxnSp macro="">
      <xdr:nvCxnSpPr>
        <xdr:cNvPr id="462" name="直線コネクタ 461"/>
        <xdr:cNvCxnSpPr/>
      </xdr:nvCxnSpPr>
      <xdr:spPr>
        <a:xfrm>
          <a:off x="10388600" y="17104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66744</xdr:rowOff>
    </xdr:from>
    <xdr:ext cx="690189" cy="259045"/>
    <xdr:sp macro="" textlink="">
      <xdr:nvSpPr>
        <xdr:cNvPr id="463" name="【港湾・漁港】&#10;一人当たり有形固定資産（償却資産）額平均値テキスト"/>
        <xdr:cNvSpPr txBox="1"/>
      </xdr:nvSpPr>
      <xdr:spPr>
        <a:xfrm>
          <a:off x="10515600" y="1841189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43867</xdr:rowOff>
    </xdr:from>
    <xdr:to>
      <xdr:col>55</xdr:col>
      <xdr:colOff>50800</xdr:colOff>
      <xdr:row>108</xdr:row>
      <xdr:rowOff>145467</xdr:rowOff>
    </xdr:to>
    <xdr:sp macro="" textlink="">
      <xdr:nvSpPr>
        <xdr:cNvPr id="464" name="フローチャート: 判断 463"/>
        <xdr:cNvSpPr/>
      </xdr:nvSpPr>
      <xdr:spPr>
        <a:xfrm>
          <a:off x="10426700" y="1856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28350</xdr:rowOff>
    </xdr:from>
    <xdr:to>
      <xdr:col>50</xdr:col>
      <xdr:colOff>165100</xdr:colOff>
      <xdr:row>108</xdr:row>
      <xdr:rowOff>129950</xdr:rowOff>
    </xdr:to>
    <xdr:sp macro="" textlink="">
      <xdr:nvSpPr>
        <xdr:cNvPr id="465" name="フローチャート: 判断 464"/>
        <xdr:cNvSpPr/>
      </xdr:nvSpPr>
      <xdr:spPr>
        <a:xfrm>
          <a:off x="9588500" y="185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22520</xdr:rowOff>
    </xdr:from>
    <xdr:to>
      <xdr:col>46</xdr:col>
      <xdr:colOff>38100</xdr:colOff>
      <xdr:row>108</xdr:row>
      <xdr:rowOff>124120</xdr:rowOff>
    </xdr:to>
    <xdr:sp macro="" textlink="">
      <xdr:nvSpPr>
        <xdr:cNvPr id="466" name="フローチャート: 判断 465"/>
        <xdr:cNvSpPr/>
      </xdr:nvSpPr>
      <xdr:spPr>
        <a:xfrm>
          <a:off x="8699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26316</xdr:rowOff>
    </xdr:from>
    <xdr:to>
      <xdr:col>41</xdr:col>
      <xdr:colOff>101600</xdr:colOff>
      <xdr:row>108</xdr:row>
      <xdr:rowOff>127916</xdr:rowOff>
    </xdr:to>
    <xdr:sp macro="" textlink="">
      <xdr:nvSpPr>
        <xdr:cNvPr id="467" name="フローチャート: 判断 466"/>
        <xdr:cNvSpPr/>
      </xdr:nvSpPr>
      <xdr:spPr>
        <a:xfrm>
          <a:off x="7810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8013</xdr:rowOff>
    </xdr:from>
    <xdr:to>
      <xdr:col>36</xdr:col>
      <xdr:colOff>165100</xdr:colOff>
      <xdr:row>108</xdr:row>
      <xdr:rowOff>109613</xdr:rowOff>
    </xdr:to>
    <xdr:sp macro="" textlink="">
      <xdr:nvSpPr>
        <xdr:cNvPr id="468" name="フローチャート: 判断 467"/>
        <xdr:cNvSpPr/>
      </xdr:nvSpPr>
      <xdr:spPr>
        <a:xfrm>
          <a:off x="6921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83951</xdr:rowOff>
    </xdr:from>
    <xdr:to>
      <xdr:col>55</xdr:col>
      <xdr:colOff>50800</xdr:colOff>
      <xdr:row>109</xdr:row>
      <xdr:rowOff>14101</xdr:rowOff>
    </xdr:to>
    <xdr:sp macro="" textlink="">
      <xdr:nvSpPr>
        <xdr:cNvPr id="474" name="楕円 473"/>
        <xdr:cNvSpPr/>
      </xdr:nvSpPr>
      <xdr:spPr>
        <a:xfrm>
          <a:off x="10426700" y="186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22295</xdr:rowOff>
    </xdr:from>
    <xdr:ext cx="599010" cy="259045"/>
    <xdr:sp macro="" textlink="">
      <xdr:nvSpPr>
        <xdr:cNvPr id="475" name="【港湾・漁港】&#10;一人当たり有形固定資産（償却資産）額該当値テキスト"/>
        <xdr:cNvSpPr txBox="1"/>
      </xdr:nvSpPr>
      <xdr:spPr>
        <a:xfrm>
          <a:off x="10515600" y="1853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82441</xdr:rowOff>
    </xdr:from>
    <xdr:to>
      <xdr:col>50</xdr:col>
      <xdr:colOff>165100</xdr:colOff>
      <xdr:row>109</xdr:row>
      <xdr:rowOff>12591</xdr:rowOff>
    </xdr:to>
    <xdr:sp macro="" textlink="">
      <xdr:nvSpPr>
        <xdr:cNvPr id="476" name="楕円 475"/>
        <xdr:cNvSpPr/>
      </xdr:nvSpPr>
      <xdr:spPr>
        <a:xfrm>
          <a:off x="9588500" y="185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133241</xdr:rowOff>
    </xdr:from>
    <xdr:to>
      <xdr:col>55</xdr:col>
      <xdr:colOff>0</xdr:colOff>
      <xdr:row>108</xdr:row>
      <xdr:rowOff>134751</xdr:rowOff>
    </xdr:to>
    <xdr:cxnSp macro="">
      <xdr:nvCxnSpPr>
        <xdr:cNvPr id="477" name="直線コネクタ 476"/>
        <xdr:cNvCxnSpPr/>
      </xdr:nvCxnSpPr>
      <xdr:spPr>
        <a:xfrm>
          <a:off x="9639300" y="18649841"/>
          <a:ext cx="8382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83083</xdr:rowOff>
    </xdr:from>
    <xdr:to>
      <xdr:col>46</xdr:col>
      <xdr:colOff>38100</xdr:colOff>
      <xdr:row>109</xdr:row>
      <xdr:rowOff>13233</xdr:rowOff>
    </xdr:to>
    <xdr:sp macro="" textlink="">
      <xdr:nvSpPr>
        <xdr:cNvPr id="478" name="楕円 477"/>
        <xdr:cNvSpPr/>
      </xdr:nvSpPr>
      <xdr:spPr>
        <a:xfrm>
          <a:off x="8699500" y="185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133241</xdr:rowOff>
    </xdr:from>
    <xdr:to>
      <xdr:col>50</xdr:col>
      <xdr:colOff>114300</xdr:colOff>
      <xdr:row>108</xdr:row>
      <xdr:rowOff>133883</xdr:rowOff>
    </xdr:to>
    <xdr:cxnSp macro="">
      <xdr:nvCxnSpPr>
        <xdr:cNvPr id="479" name="直線コネクタ 478"/>
        <xdr:cNvCxnSpPr/>
      </xdr:nvCxnSpPr>
      <xdr:spPr>
        <a:xfrm flipV="1">
          <a:off x="8750300" y="18649841"/>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83472</xdr:rowOff>
    </xdr:from>
    <xdr:to>
      <xdr:col>41</xdr:col>
      <xdr:colOff>101600</xdr:colOff>
      <xdr:row>109</xdr:row>
      <xdr:rowOff>13622</xdr:rowOff>
    </xdr:to>
    <xdr:sp macro="" textlink="">
      <xdr:nvSpPr>
        <xdr:cNvPr id="480" name="楕円 479"/>
        <xdr:cNvSpPr/>
      </xdr:nvSpPr>
      <xdr:spPr>
        <a:xfrm>
          <a:off x="7810500" y="1860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133883</xdr:rowOff>
    </xdr:from>
    <xdr:to>
      <xdr:col>45</xdr:col>
      <xdr:colOff>177800</xdr:colOff>
      <xdr:row>108</xdr:row>
      <xdr:rowOff>134272</xdr:rowOff>
    </xdr:to>
    <xdr:cxnSp macro="">
      <xdr:nvCxnSpPr>
        <xdr:cNvPr id="481" name="直線コネクタ 480"/>
        <xdr:cNvCxnSpPr/>
      </xdr:nvCxnSpPr>
      <xdr:spPr>
        <a:xfrm flipV="1">
          <a:off x="7861300" y="18650483"/>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83871</xdr:rowOff>
    </xdr:from>
    <xdr:to>
      <xdr:col>36</xdr:col>
      <xdr:colOff>165100</xdr:colOff>
      <xdr:row>109</xdr:row>
      <xdr:rowOff>14021</xdr:rowOff>
    </xdr:to>
    <xdr:sp macro="" textlink="">
      <xdr:nvSpPr>
        <xdr:cNvPr id="482" name="楕円 481"/>
        <xdr:cNvSpPr/>
      </xdr:nvSpPr>
      <xdr:spPr>
        <a:xfrm>
          <a:off x="6921500" y="186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134272</xdr:rowOff>
    </xdr:from>
    <xdr:to>
      <xdr:col>41</xdr:col>
      <xdr:colOff>50800</xdr:colOff>
      <xdr:row>108</xdr:row>
      <xdr:rowOff>134671</xdr:rowOff>
    </xdr:to>
    <xdr:cxnSp macro="">
      <xdr:nvCxnSpPr>
        <xdr:cNvPr id="483" name="直線コネクタ 482"/>
        <xdr:cNvCxnSpPr/>
      </xdr:nvCxnSpPr>
      <xdr:spPr>
        <a:xfrm flipV="1">
          <a:off x="6972300" y="18650872"/>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146477</xdr:rowOff>
    </xdr:from>
    <xdr:ext cx="690189" cy="259045"/>
    <xdr:sp macro="" textlink="">
      <xdr:nvSpPr>
        <xdr:cNvPr id="484" name="n_1aveValue【港湾・漁港】&#10;一人当たり有形固定資産（償却資産）額"/>
        <xdr:cNvSpPr txBox="1"/>
      </xdr:nvSpPr>
      <xdr:spPr>
        <a:xfrm>
          <a:off x="9281505" y="1832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140647</xdr:rowOff>
    </xdr:from>
    <xdr:ext cx="690189" cy="259045"/>
    <xdr:sp macro="" textlink="">
      <xdr:nvSpPr>
        <xdr:cNvPr id="485" name="n_2aveValue【港湾・漁港】&#10;一人当たり有形固定資産（償却資産）額"/>
        <xdr:cNvSpPr txBox="1"/>
      </xdr:nvSpPr>
      <xdr:spPr>
        <a:xfrm>
          <a:off x="8405205" y="183143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144443</xdr:rowOff>
    </xdr:from>
    <xdr:ext cx="690189" cy="259045"/>
    <xdr:sp macro="" textlink="">
      <xdr:nvSpPr>
        <xdr:cNvPr id="486" name="n_3aveValue【港湾・漁港】&#10;一人当たり有形固定資産（償却資産）額"/>
        <xdr:cNvSpPr txBox="1"/>
      </xdr:nvSpPr>
      <xdr:spPr>
        <a:xfrm>
          <a:off x="75162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126140</xdr:rowOff>
    </xdr:from>
    <xdr:ext cx="690189" cy="259045"/>
    <xdr:sp macro="" textlink="">
      <xdr:nvSpPr>
        <xdr:cNvPr id="487" name="n_4aveValue【港湾・漁港】&#10;一人当たり有形固定資産（償却資産）額"/>
        <xdr:cNvSpPr txBox="1"/>
      </xdr:nvSpPr>
      <xdr:spPr>
        <a:xfrm>
          <a:off x="6627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109</xdr:row>
      <xdr:rowOff>3718</xdr:rowOff>
    </xdr:from>
    <xdr:ext cx="690189" cy="259045"/>
    <xdr:sp macro="" textlink="">
      <xdr:nvSpPr>
        <xdr:cNvPr id="488" name="n_1mainValue【港湾・漁港】&#10;一人当たり有形固定資産（償却資産）額"/>
        <xdr:cNvSpPr txBox="1"/>
      </xdr:nvSpPr>
      <xdr:spPr>
        <a:xfrm>
          <a:off x="9281505" y="186917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4360</xdr:rowOff>
    </xdr:from>
    <xdr:ext cx="599010" cy="259045"/>
    <xdr:sp macro="" textlink="">
      <xdr:nvSpPr>
        <xdr:cNvPr id="489" name="n_2mainValue【港湾・漁港】&#10;一人当たり有形固定資産（償却資産）額"/>
        <xdr:cNvSpPr txBox="1"/>
      </xdr:nvSpPr>
      <xdr:spPr>
        <a:xfrm>
          <a:off x="8450795" y="1869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4749</xdr:rowOff>
    </xdr:from>
    <xdr:ext cx="599010" cy="259045"/>
    <xdr:sp macro="" textlink="">
      <xdr:nvSpPr>
        <xdr:cNvPr id="490" name="n_3mainValue【港湾・漁港】&#10;一人当たり有形固定資産（償却資産）額"/>
        <xdr:cNvSpPr txBox="1"/>
      </xdr:nvSpPr>
      <xdr:spPr>
        <a:xfrm>
          <a:off x="7561795" y="1869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5148</xdr:rowOff>
    </xdr:from>
    <xdr:ext cx="599010" cy="259045"/>
    <xdr:sp macro="" textlink="">
      <xdr:nvSpPr>
        <xdr:cNvPr id="491" name="n_4mainValue【港湾・漁港】&#10;一人当たり有形固定資産（償却資産）額"/>
        <xdr:cNvSpPr txBox="1"/>
      </xdr:nvSpPr>
      <xdr:spPr>
        <a:xfrm>
          <a:off x="6672795" y="1869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2" name="テキスト ボックス 511"/>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5" name="直線コネクタ 514"/>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6"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7" name="直線コネクタ 516"/>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8"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9" name="直線コネクタ 51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520" name="【認定こども園・幼稚園・保育所】&#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521" name="フローチャート: 判断 520"/>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522" name="フローチャート: 判断 521"/>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523" name="フローチャート: 判断 522"/>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524" name="フローチャート: 判断 523"/>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525" name="フローチャート: 判断 524"/>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170180</xdr:rowOff>
    </xdr:from>
    <xdr:to>
      <xdr:col>85</xdr:col>
      <xdr:colOff>177800</xdr:colOff>
      <xdr:row>36</xdr:row>
      <xdr:rowOff>100330</xdr:rowOff>
    </xdr:to>
    <xdr:sp macro="" textlink="">
      <xdr:nvSpPr>
        <xdr:cNvPr id="531" name="楕円 530"/>
        <xdr:cNvSpPr/>
      </xdr:nvSpPr>
      <xdr:spPr>
        <a:xfrm>
          <a:off x="162687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21607</xdr:rowOff>
    </xdr:from>
    <xdr:ext cx="405111" cy="259045"/>
    <xdr:sp macro="" textlink="">
      <xdr:nvSpPr>
        <xdr:cNvPr id="532" name="【認定こども園・幼稚園・保育所】&#10;有形固定資産減価償却率該当値テキスト"/>
        <xdr:cNvSpPr txBox="1"/>
      </xdr:nvSpPr>
      <xdr:spPr>
        <a:xfrm>
          <a:off x="16357600"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114300</xdr:rowOff>
    </xdr:from>
    <xdr:to>
      <xdr:col>81</xdr:col>
      <xdr:colOff>101600</xdr:colOff>
      <xdr:row>36</xdr:row>
      <xdr:rowOff>44450</xdr:rowOff>
    </xdr:to>
    <xdr:sp macro="" textlink="">
      <xdr:nvSpPr>
        <xdr:cNvPr id="533" name="楕円 532"/>
        <xdr:cNvSpPr/>
      </xdr:nvSpPr>
      <xdr:spPr>
        <a:xfrm>
          <a:off x="154305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165100</xdr:rowOff>
    </xdr:from>
    <xdr:to>
      <xdr:col>85</xdr:col>
      <xdr:colOff>127000</xdr:colOff>
      <xdr:row>36</xdr:row>
      <xdr:rowOff>49530</xdr:rowOff>
    </xdr:to>
    <xdr:cxnSp macro="">
      <xdr:nvCxnSpPr>
        <xdr:cNvPr id="534" name="直線コネクタ 533"/>
        <xdr:cNvCxnSpPr/>
      </xdr:nvCxnSpPr>
      <xdr:spPr>
        <a:xfrm>
          <a:off x="15481300" y="6165850"/>
          <a:ext cx="8382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72390</xdr:rowOff>
    </xdr:from>
    <xdr:to>
      <xdr:col>76</xdr:col>
      <xdr:colOff>165100</xdr:colOff>
      <xdr:row>36</xdr:row>
      <xdr:rowOff>2540</xdr:rowOff>
    </xdr:to>
    <xdr:sp macro="" textlink="">
      <xdr:nvSpPr>
        <xdr:cNvPr id="535" name="楕円 534"/>
        <xdr:cNvSpPr/>
      </xdr:nvSpPr>
      <xdr:spPr>
        <a:xfrm>
          <a:off x="145415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123190</xdr:rowOff>
    </xdr:from>
    <xdr:to>
      <xdr:col>81</xdr:col>
      <xdr:colOff>50800</xdr:colOff>
      <xdr:row>35</xdr:row>
      <xdr:rowOff>165100</xdr:rowOff>
    </xdr:to>
    <xdr:cxnSp macro="">
      <xdr:nvCxnSpPr>
        <xdr:cNvPr id="536" name="直線コネクタ 535"/>
        <xdr:cNvCxnSpPr/>
      </xdr:nvCxnSpPr>
      <xdr:spPr>
        <a:xfrm>
          <a:off x="14592300" y="6123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12700</xdr:rowOff>
    </xdr:from>
    <xdr:to>
      <xdr:col>72</xdr:col>
      <xdr:colOff>38100</xdr:colOff>
      <xdr:row>35</xdr:row>
      <xdr:rowOff>114300</xdr:rowOff>
    </xdr:to>
    <xdr:sp macro="" textlink="">
      <xdr:nvSpPr>
        <xdr:cNvPr id="537" name="楕円 536"/>
        <xdr:cNvSpPr/>
      </xdr:nvSpPr>
      <xdr:spPr>
        <a:xfrm>
          <a:off x="13652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63500</xdr:rowOff>
    </xdr:from>
    <xdr:to>
      <xdr:col>76</xdr:col>
      <xdr:colOff>114300</xdr:colOff>
      <xdr:row>35</xdr:row>
      <xdr:rowOff>123190</xdr:rowOff>
    </xdr:to>
    <xdr:cxnSp macro="">
      <xdr:nvCxnSpPr>
        <xdr:cNvPr id="538" name="直線コネクタ 537"/>
        <xdr:cNvCxnSpPr/>
      </xdr:nvCxnSpPr>
      <xdr:spPr>
        <a:xfrm>
          <a:off x="13703300" y="606425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39370</xdr:rowOff>
    </xdr:from>
    <xdr:to>
      <xdr:col>67</xdr:col>
      <xdr:colOff>101600</xdr:colOff>
      <xdr:row>39</xdr:row>
      <xdr:rowOff>140970</xdr:rowOff>
    </xdr:to>
    <xdr:sp macro="" textlink="">
      <xdr:nvSpPr>
        <xdr:cNvPr id="539" name="楕円 538"/>
        <xdr:cNvSpPr/>
      </xdr:nvSpPr>
      <xdr:spPr>
        <a:xfrm>
          <a:off x="12763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63500</xdr:rowOff>
    </xdr:from>
    <xdr:to>
      <xdr:col>71</xdr:col>
      <xdr:colOff>177800</xdr:colOff>
      <xdr:row>39</xdr:row>
      <xdr:rowOff>90170</xdr:rowOff>
    </xdr:to>
    <xdr:cxnSp macro="">
      <xdr:nvCxnSpPr>
        <xdr:cNvPr id="540" name="直線コネクタ 539"/>
        <xdr:cNvCxnSpPr/>
      </xdr:nvCxnSpPr>
      <xdr:spPr>
        <a:xfrm flipV="1">
          <a:off x="12814300" y="6064250"/>
          <a:ext cx="889000" cy="7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118127</xdr:rowOff>
    </xdr:from>
    <xdr:ext cx="405111" cy="259045"/>
    <xdr:sp macro="" textlink="">
      <xdr:nvSpPr>
        <xdr:cNvPr id="541" name="n_1aveValue【認定こども園・幼稚園・保育所】&#10;有形固定資産減価償却率"/>
        <xdr:cNvSpPr txBox="1"/>
      </xdr:nvSpPr>
      <xdr:spPr>
        <a:xfrm>
          <a:off x="1526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130827</xdr:rowOff>
    </xdr:from>
    <xdr:ext cx="405111" cy="259045"/>
    <xdr:sp macro="" textlink="">
      <xdr:nvSpPr>
        <xdr:cNvPr id="542" name="n_2aveValue【認定こども園・幼稚園・保育所】&#10;有形固定資産減価償却率"/>
        <xdr:cNvSpPr txBox="1"/>
      </xdr:nvSpPr>
      <xdr:spPr>
        <a:xfrm>
          <a:off x="14389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93997</xdr:rowOff>
    </xdr:from>
    <xdr:ext cx="405111" cy="259045"/>
    <xdr:sp macro="" textlink="">
      <xdr:nvSpPr>
        <xdr:cNvPr id="543" name="n_3aveValue【認定こども園・幼稚園・保育所】&#10;有形固定資産減価償却率"/>
        <xdr:cNvSpPr txBox="1"/>
      </xdr:nvSpPr>
      <xdr:spPr>
        <a:xfrm>
          <a:off x="13500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544"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60977</xdr:rowOff>
    </xdr:from>
    <xdr:ext cx="405111" cy="259045"/>
    <xdr:sp macro="" textlink="">
      <xdr:nvSpPr>
        <xdr:cNvPr id="545" name="n_1mainValue【認定こども園・幼稚園・保育所】&#10;有形固定資産減価償却率"/>
        <xdr:cNvSpPr txBox="1"/>
      </xdr:nvSpPr>
      <xdr:spPr>
        <a:xfrm>
          <a:off x="1526604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19067</xdr:rowOff>
    </xdr:from>
    <xdr:ext cx="405111" cy="259045"/>
    <xdr:sp macro="" textlink="">
      <xdr:nvSpPr>
        <xdr:cNvPr id="546" name="n_2mainValue【認定こども園・幼稚園・保育所】&#10;有形固定資産減価償却率"/>
        <xdr:cNvSpPr txBox="1"/>
      </xdr:nvSpPr>
      <xdr:spPr>
        <a:xfrm>
          <a:off x="14389744"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130827</xdr:rowOff>
    </xdr:from>
    <xdr:ext cx="405111" cy="259045"/>
    <xdr:sp macro="" textlink="">
      <xdr:nvSpPr>
        <xdr:cNvPr id="547" name="n_3mainValue【認定こども園・幼稚園・保育所】&#10;有形固定資産減価償却率"/>
        <xdr:cNvSpPr txBox="1"/>
      </xdr:nvSpPr>
      <xdr:spPr>
        <a:xfrm>
          <a:off x="13500744" y="578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132097</xdr:rowOff>
    </xdr:from>
    <xdr:ext cx="405111" cy="259045"/>
    <xdr:sp macro="" textlink="">
      <xdr:nvSpPr>
        <xdr:cNvPr id="548" name="n_4mainValue【認定こども園・幼稚園・保育所】&#10;有形固定資産減価償却率"/>
        <xdr:cNvSpPr txBox="1"/>
      </xdr:nvSpPr>
      <xdr:spPr>
        <a:xfrm>
          <a:off x="12611744" y="681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0" name="テキスト ボックス 55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2" name="テキスト ボックス 56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4" name="テキスト ボックス 56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6" name="テキスト ボックス 56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8" name="テキスト ボックス 56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0" name="テキスト ボックス 56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574" name="直線コネクタ 573"/>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575" name="【認定こども園・幼稚園・保育所】&#10;一人当たり面積最小値テキスト"/>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576" name="直線コネクタ 575"/>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77"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78" name="直線コネクタ 577"/>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579" name="【認定こども園・幼稚園・保育所】&#10;一人当たり面積平均値テキスト"/>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580" name="フローチャート: 判断 579"/>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581" name="フローチャート: 判断 580"/>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582" name="フローチャート: 判断 581"/>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583" name="フローチャート: 判断 582"/>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584" name="フローチャート: 判断 583"/>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45539</xdr:rowOff>
    </xdr:from>
    <xdr:to>
      <xdr:col>116</xdr:col>
      <xdr:colOff>114300</xdr:colOff>
      <xdr:row>37</xdr:row>
      <xdr:rowOff>147139</xdr:rowOff>
    </xdr:to>
    <xdr:sp macro="" textlink="">
      <xdr:nvSpPr>
        <xdr:cNvPr id="590" name="楕円 589"/>
        <xdr:cNvSpPr/>
      </xdr:nvSpPr>
      <xdr:spPr>
        <a:xfrm>
          <a:off x="22110700" y="63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68416</xdr:rowOff>
    </xdr:from>
    <xdr:ext cx="469744" cy="259045"/>
    <xdr:sp macro="" textlink="">
      <xdr:nvSpPr>
        <xdr:cNvPr id="591" name="【認定こども園・幼稚園・保育所】&#10;一人当たり面積該当値テキスト"/>
        <xdr:cNvSpPr txBox="1"/>
      </xdr:nvSpPr>
      <xdr:spPr>
        <a:xfrm>
          <a:off x="22199600" y="624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62956</xdr:rowOff>
    </xdr:from>
    <xdr:to>
      <xdr:col>112</xdr:col>
      <xdr:colOff>38100</xdr:colOff>
      <xdr:row>37</xdr:row>
      <xdr:rowOff>164556</xdr:rowOff>
    </xdr:to>
    <xdr:sp macro="" textlink="">
      <xdr:nvSpPr>
        <xdr:cNvPr id="592" name="楕円 591"/>
        <xdr:cNvSpPr/>
      </xdr:nvSpPr>
      <xdr:spPr>
        <a:xfrm>
          <a:off x="21272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96339</xdr:rowOff>
    </xdr:from>
    <xdr:to>
      <xdr:col>116</xdr:col>
      <xdr:colOff>63500</xdr:colOff>
      <xdr:row>37</xdr:row>
      <xdr:rowOff>113756</xdr:rowOff>
    </xdr:to>
    <xdr:cxnSp macro="">
      <xdr:nvCxnSpPr>
        <xdr:cNvPr id="593" name="直線コネクタ 592"/>
        <xdr:cNvCxnSpPr/>
      </xdr:nvCxnSpPr>
      <xdr:spPr>
        <a:xfrm flipV="1">
          <a:off x="21323300" y="6439989"/>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79284</xdr:rowOff>
    </xdr:from>
    <xdr:to>
      <xdr:col>107</xdr:col>
      <xdr:colOff>101600</xdr:colOff>
      <xdr:row>38</xdr:row>
      <xdr:rowOff>9434</xdr:rowOff>
    </xdr:to>
    <xdr:sp macro="" textlink="">
      <xdr:nvSpPr>
        <xdr:cNvPr id="594" name="楕円 593"/>
        <xdr:cNvSpPr/>
      </xdr:nvSpPr>
      <xdr:spPr>
        <a:xfrm>
          <a:off x="20383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113756</xdr:rowOff>
    </xdr:from>
    <xdr:to>
      <xdr:col>111</xdr:col>
      <xdr:colOff>177800</xdr:colOff>
      <xdr:row>37</xdr:row>
      <xdr:rowOff>130084</xdr:rowOff>
    </xdr:to>
    <xdr:cxnSp macro="">
      <xdr:nvCxnSpPr>
        <xdr:cNvPr id="595" name="直線コネクタ 594"/>
        <xdr:cNvCxnSpPr/>
      </xdr:nvCxnSpPr>
      <xdr:spPr>
        <a:xfrm flipV="1">
          <a:off x="20434300" y="64574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95613</xdr:rowOff>
    </xdr:from>
    <xdr:to>
      <xdr:col>102</xdr:col>
      <xdr:colOff>165100</xdr:colOff>
      <xdr:row>38</xdr:row>
      <xdr:rowOff>25763</xdr:rowOff>
    </xdr:to>
    <xdr:sp macro="" textlink="">
      <xdr:nvSpPr>
        <xdr:cNvPr id="596" name="楕円 595"/>
        <xdr:cNvSpPr/>
      </xdr:nvSpPr>
      <xdr:spPr>
        <a:xfrm>
          <a:off x="19494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130084</xdr:rowOff>
    </xdr:from>
    <xdr:to>
      <xdr:col>107</xdr:col>
      <xdr:colOff>50800</xdr:colOff>
      <xdr:row>37</xdr:row>
      <xdr:rowOff>146413</xdr:rowOff>
    </xdr:to>
    <xdr:cxnSp macro="">
      <xdr:nvCxnSpPr>
        <xdr:cNvPr id="597" name="直線コネクタ 596"/>
        <xdr:cNvCxnSpPr/>
      </xdr:nvCxnSpPr>
      <xdr:spPr>
        <a:xfrm flipV="1">
          <a:off x="19545300" y="64737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169635</xdr:rowOff>
    </xdr:from>
    <xdr:to>
      <xdr:col>98</xdr:col>
      <xdr:colOff>38100</xdr:colOff>
      <xdr:row>40</xdr:row>
      <xdr:rowOff>99785</xdr:rowOff>
    </xdr:to>
    <xdr:sp macro="" textlink="">
      <xdr:nvSpPr>
        <xdr:cNvPr id="598" name="楕円 597"/>
        <xdr:cNvSpPr/>
      </xdr:nvSpPr>
      <xdr:spPr>
        <a:xfrm>
          <a:off x="18605500" y="68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146413</xdr:rowOff>
    </xdr:from>
    <xdr:to>
      <xdr:col>102</xdr:col>
      <xdr:colOff>114300</xdr:colOff>
      <xdr:row>40</xdr:row>
      <xdr:rowOff>48985</xdr:rowOff>
    </xdr:to>
    <xdr:cxnSp macro="">
      <xdr:nvCxnSpPr>
        <xdr:cNvPr id="599" name="直線コネクタ 598"/>
        <xdr:cNvCxnSpPr/>
      </xdr:nvCxnSpPr>
      <xdr:spPr>
        <a:xfrm flipV="1">
          <a:off x="18656300" y="6490063"/>
          <a:ext cx="889000" cy="41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600" name="n_1aveValue【認定こども園・幼稚園・保育所】&#10;一人当たり面積"/>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601" name="n_2aveValue【認定こども園・幼稚園・保育所】&#10;一人当たり面積"/>
        <xdr:cNvSpPr txBox="1"/>
      </xdr:nvSpPr>
      <xdr:spPr>
        <a:xfrm>
          <a:off x="20199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602" name="n_3aveValue【認定こども園・幼稚園・保育所】&#10;一人当たり面積"/>
        <xdr:cNvSpPr txBox="1"/>
      </xdr:nvSpPr>
      <xdr:spPr>
        <a:xfrm>
          <a:off x="19310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603" name="n_4aveValue【認定こども園・幼稚園・保育所】&#10;一人当たり面積"/>
        <xdr:cNvSpPr txBox="1"/>
      </xdr:nvSpPr>
      <xdr:spPr>
        <a:xfrm>
          <a:off x="18421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9633</xdr:rowOff>
    </xdr:from>
    <xdr:ext cx="469744" cy="259045"/>
    <xdr:sp macro="" textlink="">
      <xdr:nvSpPr>
        <xdr:cNvPr id="604" name="n_1mainValue【認定こども園・幼稚園・保育所】&#10;一人当たり面積"/>
        <xdr:cNvSpPr txBox="1"/>
      </xdr:nvSpPr>
      <xdr:spPr>
        <a:xfrm>
          <a:off x="21075727"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25961</xdr:rowOff>
    </xdr:from>
    <xdr:ext cx="469744" cy="259045"/>
    <xdr:sp macro="" textlink="">
      <xdr:nvSpPr>
        <xdr:cNvPr id="605" name="n_2mainValue【認定こども園・幼稚園・保育所】&#10;一人当たり面積"/>
        <xdr:cNvSpPr txBox="1"/>
      </xdr:nvSpPr>
      <xdr:spPr>
        <a:xfrm>
          <a:off x="20199427" y="61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42290</xdr:rowOff>
    </xdr:from>
    <xdr:ext cx="469744" cy="259045"/>
    <xdr:sp macro="" textlink="">
      <xdr:nvSpPr>
        <xdr:cNvPr id="606" name="n_3mainValue【認定こども園・幼稚園・保育所】&#10;一人当たり面積"/>
        <xdr:cNvSpPr txBox="1"/>
      </xdr:nvSpPr>
      <xdr:spPr>
        <a:xfrm>
          <a:off x="19310427" y="621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90912</xdr:rowOff>
    </xdr:from>
    <xdr:ext cx="469744" cy="259045"/>
    <xdr:sp macro="" textlink="">
      <xdr:nvSpPr>
        <xdr:cNvPr id="607" name="n_4mainValue【認定こども園・幼稚園・保育所】&#10;一人当たり面積"/>
        <xdr:cNvSpPr txBox="1"/>
      </xdr:nvSpPr>
      <xdr:spPr>
        <a:xfrm>
          <a:off x="18421427" y="694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632" name="直線コネクタ 631"/>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633"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634" name="直線コネクタ 633"/>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635" name="【学校施設】&#10;有形固定資産減価償却率最大値テキスト"/>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636" name="直線コネクタ 635"/>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637" name="【学校施設】&#10;有形固定資産減価償却率平均値テキスト"/>
        <xdr:cNvSpPr txBox="1"/>
      </xdr:nvSpPr>
      <xdr:spPr>
        <a:xfrm>
          <a:off x="163576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638" name="フローチャート: 判断 637"/>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639" name="フローチャート: 判断 638"/>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640" name="フローチャート: 判断 639"/>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41" name="フローチャート: 判断 640"/>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642" name="フローチャート: 判断 641"/>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648" name="楕円 647"/>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649" name="【学校施設】&#10;有形固定資産減価償却率該当値テキスト"/>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53975</xdr:rowOff>
    </xdr:from>
    <xdr:to>
      <xdr:col>81</xdr:col>
      <xdr:colOff>101600</xdr:colOff>
      <xdr:row>62</xdr:row>
      <xdr:rowOff>155575</xdr:rowOff>
    </xdr:to>
    <xdr:sp macro="" textlink="">
      <xdr:nvSpPr>
        <xdr:cNvPr id="650" name="楕円 649"/>
        <xdr:cNvSpPr/>
      </xdr:nvSpPr>
      <xdr:spPr>
        <a:xfrm>
          <a:off x="15430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104775</xdr:rowOff>
    </xdr:from>
    <xdr:to>
      <xdr:col>85</xdr:col>
      <xdr:colOff>127000</xdr:colOff>
      <xdr:row>62</xdr:row>
      <xdr:rowOff>114300</xdr:rowOff>
    </xdr:to>
    <xdr:cxnSp macro="">
      <xdr:nvCxnSpPr>
        <xdr:cNvPr id="651" name="直線コネクタ 650"/>
        <xdr:cNvCxnSpPr/>
      </xdr:nvCxnSpPr>
      <xdr:spPr>
        <a:xfrm>
          <a:off x="15481300" y="107346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44450</xdr:rowOff>
    </xdr:from>
    <xdr:to>
      <xdr:col>76</xdr:col>
      <xdr:colOff>165100</xdr:colOff>
      <xdr:row>62</xdr:row>
      <xdr:rowOff>146050</xdr:rowOff>
    </xdr:to>
    <xdr:sp macro="" textlink="">
      <xdr:nvSpPr>
        <xdr:cNvPr id="652" name="楕円 651"/>
        <xdr:cNvSpPr/>
      </xdr:nvSpPr>
      <xdr:spPr>
        <a:xfrm>
          <a:off x="14541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95250</xdr:rowOff>
    </xdr:from>
    <xdr:to>
      <xdr:col>81</xdr:col>
      <xdr:colOff>50800</xdr:colOff>
      <xdr:row>62</xdr:row>
      <xdr:rowOff>104775</xdr:rowOff>
    </xdr:to>
    <xdr:cxnSp macro="">
      <xdr:nvCxnSpPr>
        <xdr:cNvPr id="653" name="直線コネクタ 652"/>
        <xdr:cNvCxnSpPr/>
      </xdr:nvCxnSpPr>
      <xdr:spPr>
        <a:xfrm>
          <a:off x="14592300" y="107251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13970</xdr:rowOff>
    </xdr:from>
    <xdr:to>
      <xdr:col>72</xdr:col>
      <xdr:colOff>38100</xdr:colOff>
      <xdr:row>62</xdr:row>
      <xdr:rowOff>115570</xdr:rowOff>
    </xdr:to>
    <xdr:sp macro="" textlink="">
      <xdr:nvSpPr>
        <xdr:cNvPr id="654" name="楕円 653"/>
        <xdr:cNvSpPr/>
      </xdr:nvSpPr>
      <xdr:spPr>
        <a:xfrm>
          <a:off x="13652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64770</xdr:rowOff>
    </xdr:from>
    <xdr:to>
      <xdr:col>76</xdr:col>
      <xdr:colOff>114300</xdr:colOff>
      <xdr:row>62</xdr:row>
      <xdr:rowOff>95250</xdr:rowOff>
    </xdr:to>
    <xdr:cxnSp macro="">
      <xdr:nvCxnSpPr>
        <xdr:cNvPr id="655" name="直線コネクタ 654"/>
        <xdr:cNvCxnSpPr/>
      </xdr:nvCxnSpPr>
      <xdr:spPr>
        <a:xfrm>
          <a:off x="13703300" y="10694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149225</xdr:rowOff>
    </xdr:from>
    <xdr:to>
      <xdr:col>67</xdr:col>
      <xdr:colOff>101600</xdr:colOff>
      <xdr:row>62</xdr:row>
      <xdr:rowOff>79375</xdr:rowOff>
    </xdr:to>
    <xdr:sp macro="" textlink="">
      <xdr:nvSpPr>
        <xdr:cNvPr id="656" name="楕円 655"/>
        <xdr:cNvSpPr/>
      </xdr:nvSpPr>
      <xdr:spPr>
        <a:xfrm>
          <a:off x="12763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28575</xdr:rowOff>
    </xdr:from>
    <xdr:to>
      <xdr:col>71</xdr:col>
      <xdr:colOff>177800</xdr:colOff>
      <xdr:row>62</xdr:row>
      <xdr:rowOff>64770</xdr:rowOff>
    </xdr:to>
    <xdr:cxnSp macro="">
      <xdr:nvCxnSpPr>
        <xdr:cNvPr id="657" name="直線コネクタ 656"/>
        <xdr:cNvCxnSpPr/>
      </xdr:nvCxnSpPr>
      <xdr:spPr>
        <a:xfrm>
          <a:off x="12814300" y="106584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658" name="n_1aveValue【学校施設】&#10;有形固定資産減価償却率"/>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659" name="n_2aveValue【学校施設】&#10;有形固定資産減価償却率"/>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660" name="n_3ave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661" name="n_4aveValue【学校施設】&#10;有形固定資産減価償却率"/>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146702</xdr:rowOff>
    </xdr:from>
    <xdr:ext cx="405111" cy="259045"/>
    <xdr:sp macro="" textlink="">
      <xdr:nvSpPr>
        <xdr:cNvPr id="662" name="n_1mainValue【学校施設】&#10;有形固定資産減価償却率"/>
        <xdr:cNvSpPr txBox="1"/>
      </xdr:nvSpPr>
      <xdr:spPr>
        <a:xfrm>
          <a:off x="152660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137177</xdr:rowOff>
    </xdr:from>
    <xdr:ext cx="405111" cy="259045"/>
    <xdr:sp macro="" textlink="">
      <xdr:nvSpPr>
        <xdr:cNvPr id="663" name="n_2mainValue【学校施設】&#10;有形固定資産減価償却率"/>
        <xdr:cNvSpPr txBox="1"/>
      </xdr:nvSpPr>
      <xdr:spPr>
        <a:xfrm>
          <a:off x="14389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106697</xdr:rowOff>
    </xdr:from>
    <xdr:ext cx="405111" cy="259045"/>
    <xdr:sp macro="" textlink="">
      <xdr:nvSpPr>
        <xdr:cNvPr id="664" name="n_3mainValue【学校施設】&#10;有形固定資産減価償却率"/>
        <xdr:cNvSpPr txBox="1"/>
      </xdr:nvSpPr>
      <xdr:spPr>
        <a:xfrm>
          <a:off x="13500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70502</xdr:rowOff>
    </xdr:from>
    <xdr:ext cx="405111" cy="259045"/>
    <xdr:sp macro="" textlink="">
      <xdr:nvSpPr>
        <xdr:cNvPr id="665" name="n_4mainValue【学校施設】&#10;有形固定資産減価償却率"/>
        <xdr:cNvSpPr txBox="1"/>
      </xdr:nvSpPr>
      <xdr:spPr>
        <a:xfrm>
          <a:off x="12611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1" name="テキスト ボックス 6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3" name="テキスト ボックス 6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5" name="テキスト ボックス 6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689" name="直線コネクタ 688"/>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90"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91" name="直線コネクタ 690"/>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692" name="【学校施設】&#10;一人当たり面積最大値テキスト"/>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3" name="直線コネクタ 692"/>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93387</xdr:rowOff>
    </xdr:from>
    <xdr:ext cx="469744" cy="259045"/>
    <xdr:sp macro="" textlink="">
      <xdr:nvSpPr>
        <xdr:cNvPr id="694" name="【学校施設】&#10;一人当たり面積平均値テキスト"/>
        <xdr:cNvSpPr txBox="1"/>
      </xdr:nvSpPr>
      <xdr:spPr>
        <a:xfrm>
          <a:off x="22199600" y="105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695" name="フローチャート: 判断 694"/>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696" name="フローチャート: 判断 695"/>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697" name="フローチャート: 判断 696"/>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698" name="フローチャート: 判断 697"/>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699" name="フローチャート: 判断 698"/>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16180</xdr:rowOff>
    </xdr:from>
    <xdr:to>
      <xdr:col>116</xdr:col>
      <xdr:colOff>114300</xdr:colOff>
      <xdr:row>63</xdr:row>
      <xdr:rowOff>117780</xdr:rowOff>
    </xdr:to>
    <xdr:sp macro="" textlink="">
      <xdr:nvSpPr>
        <xdr:cNvPr id="705" name="楕円 704"/>
        <xdr:cNvSpPr/>
      </xdr:nvSpPr>
      <xdr:spPr>
        <a:xfrm>
          <a:off x="22110700" y="108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102557</xdr:rowOff>
    </xdr:from>
    <xdr:ext cx="469744" cy="259045"/>
    <xdr:sp macro="" textlink="">
      <xdr:nvSpPr>
        <xdr:cNvPr id="706" name="【学校施設】&#10;一人当たり面積該当値テキスト"/>
        <xdr:cNvSpPr txBox="1"/>
      </xdr:nvSpPr>
      <xdr:spPr>
        <a:xfrm>
          <a:off x="22199600" y="107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19762</xdr:rowOff>
    </xdr:from>
    <xdr:to>
      <xdr:col>112</xdr:col>
      <xdr:colOff>38100</xdr:colOff>
      <xdr:row>63</xdr:row>
      <xdr:rowOff>121362</xdr:rowOff>
    </xdr:to>
    <xdr:sp macro="" textlink="">
      <xdr:nvSpPr>
        <xdr:cNvPr id="707" name="楕円 706"/>
        <xdr:cNvSpPr/>
      </xdr:nvSpPr>
      <xdr:spPr>
        <a:xfrm>
          <a:off x="21272500" y="108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66980</xdr:rowOff>
    </xdr:from>
    <xdr:to>
      <xdr:col>116</xdr:col>
      <xdr:colOff>63500</xdr:colOff>
      <xdr:row>63</xdr:row>
      <xdr:rowOff>70562</xdr:rowOff>
    </xdr:to>
    <xdr:cxnSp macro="">
      <xdr:nvCxnSpPr>
        <xdr:cNvPr id="708" name="直線コネクタ 707"/>
        <xdr:cNvCxnSpPr/>
      </xdr:nvCxnSpPr>
      <xdr:spPr>
        <a:xfrm flipV="1">
          <a:off x="21323300" y="10868330"/>
          <a:ext cx="8382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23190</xdr:rowOff>
    </xdr:from>
    <xdr:to>
      <xdr:col>107</xdr:col>
      <xdr:colOff>101600</xdr:colOff>
      <xdr:row>63</xdr:row>
      <xdr:rowOff>124790</xdr:rowOff>
    </xdr:to>
    <xdr:sp macro="" textlink="">
      <xdr:nvSpPr>
        <xdr:cNvPr id="709" name="楕円 708"/>
        <xdr:cNvSpPr/>
      </xdr:nvSpPr>
      <xdr:spPr>
        <a:xfrm>
          <a:off x="20383500" y="108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70562</xdr:rowOff>
    </xdr:from>
    <xdr:to>
      <xdr:col>111</xdr:col>
      <xdr:colOff>177800</xdr:colOff>
      <xdr:row>63</xdr:row>
      <xdr:rowOff>73990</xdr:rowOff>
    </xdr:to>
    <xdr:cxnSp macro="">
      <xdr:nvCxnSpPr>
        <xdr:cNvPr id="710" name="直線コネクタ 709"/>
        <xdr:cNvCxnSpPr/>
      </xdr:nvCxnSpPr>
      <xdr:spPr>
        <a:xfrm flipV="1">
          <a:off x="20434300" y="10871912"/>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26848</xdr:rowOff>
    </xdr:from>
    <xdr:to>
      <xdr:col>102</xdr:col>
      <xdr:colOff>165100</xdr:colOff>
      <xdr:row>63</xdr:row>
      <xdr:rowOff>128448</xdr:rowOff>
    </xdr:to>
    <xdr:sp macro="" textlink="">
      <xdr:nvSpPr>
        <xdr:cNvPr id="711" name="楕円 710"/>
        <xdr:cNvSpPr/>
      </xdr:nvSpPr>
      <xdr:spPr>
        <a:xfrm>
          <a:off x="19494500" y="1082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73990</xdr:rowOff>
    </xdr:from>
    <xdr:to>
      <xdr:col>107</xdr:col>
      <xdr:colOff>50800</xdr:colOff>
      <xdr:row>63</xdr:row>
      <xdr:rowOff>77648</xdr:rowOff>
    </xdr:to>
    <xdr:cxnSp macro="">
      <xdr:nvCxnSpPr>
        <xdr:cNvPr id="712" name="直線コネクタ 711"/>
        <xdr:cNvCxnSpPr/>
      </xdr:nvCxnSpPr>
      <xdr:spPr>
        <a:xfrm flipV="1">
          <a:off x="19545300" y="1087534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30582</xdr:rowOff>
    </xdr:from>
    <xdr:to>
      <xdr:col>98</xdr:col>
      <xdr:colOff>38100</xdr:colOff>
      <xdr:row>63</xdr:row>
      <xdr:rowOff>132182</xdr:rowOff>
    </xdr:to>
    <xdr:sp macro="" textlink="">
      <xdr:nvSpPr>
        <xdr:cNvPr id="713" name="楕円 712"/>
        <xdr:cNvSpPr/>
      </xdr:nvSpPr>
      <xdr:spPr>
        <a:xfrm>
          <a:off x="18605500" y="108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77648</xdr:rowOff>
    </xdr:from>
    <xdr:to>
      <xdr:col>102</xdr:col>
      <xdr:colOff>114300</xdr:colOff>
      <xdr:row>63</xdr:row>
      <xdr:rowOff>81382</xdr:rowOff>
    </xdr:to>
    <xdr:cxnSp macro="">
      <xdr:nvCxnSpPr>
        <xdr:cNvPr id="714" name="直線コネクタ 713"/>
        <xdr:cNvCxnSpPr/>
      </xdr:nvCxnSpPr>
      <xdr:spPr>
        <a:xfrm flipV="1">
          <a:off x="18656300" y="10878998"/>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12463</xdr:rowOff>
    </xdr:from>
    <xdr:ext cx="469744" cy="259045"/>
    <xdr:sp macro="" textlink="">
      <xdr:nvSpPr>
        <xdr:cNvPr id="715" name="n_1aveValue【学校施設】&#10;一人当たり面積"/>
        <xdr:cNvSpPr txBox="1"/>
      </xdr:nvSpPr>
      <xdr:spPr>
        <a:xfrm>
          <a:off x="21075727"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19093</xdr:rowOff>
    </xdr:from>
    <xdr:ext cx="469744" cy="259045"/>
    <xdr:sp macro="" textlink="">
      <xdr:nvSpPr>
        <xdr:cNvPr id="716" name="n_2aveValue【学校施設】&#10;一人当たり面積"/>
        <xdr:cNvSpPr txBox="1"/>
      </xdr:nvSpPr>
      <xdr:spPr>
        <a:xfrm>
          <a:off x="20199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717" name="n_3aveValue【学校施設】&#10;一人当たり面積"/>
        <xdr:cNvSpPr txBox="1"/>
      </xdr:nvSpPr>
      <xdr:spPr>
        <a:xfrm>
          <a:off x="19310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718" name="n_4aveValue【学校施設】&#10;一人当たり面積"/>
        <xdr:cNvSpPr txBox="1"/>
      </xdr:nvSpPr>
      <xdr:spPr>
        <a:xfrm>
          <a:off x="184214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112489</xdr:rowOff>
    </xdr:from>
    <xdr:ext cx="469744" cy="259045"/>
    <xdr:sp macro="" textlink="">
      <xdr:nvSpPr>
        <xdr:cNvPr id="719" name="n_1mainValue【学校施設】&#10;一人当たり面積"/>
        <xdr:cNvSpPr txBox="1"/>
      </xdr:nvSpPr>
      <xdr:spPr>
        <a:xfrm>
          <a:off x="21075727" y="1091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115917</xdr:rowOff>
    </xdr:from>
    <xdr:ext cx="469744" cy="259045"/>
    <xdr:sp macro="" textlink="">
      <xdr:nvSpPr>
        <xdr:cNvPr id="720" name="n_2mainValue【学校施設】&#10;一人当たり面積"/>
        <xdr:cNvSpPr txBox="1"/>
      </xdr:nvSpPr>
      <xdr:spPr>
        <a:xfrm>
          <a:off x="20199427" y="109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119575</xdr:rowOff>
    </xdr:from>
    <xdr:ext cx="469744" cy="259045"/>
    <xdr:sp macro="" textlink="">
      <xdr:nvSpPr>
        <xdr:cNvPr id="721" name="n_3mainValue【学校施設】&#10;一人当たり面積"/>
        <xdr:cNvSpPr txBox="1"/>
      </xdr:nvSpPr>
      <xdr:spPr>
        <a:xfrm>
          <a:off x="19310427" y="1092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123309</xdr:rowOff>
    </xdr:from>
    <xdr:ext cx="469744" cy="259045"/>
    <xdr:sp macro="" textlink="">
      <xdr:nvSpPr>
        <xdr:cNvPr id="722" name="n_4mainValue【学校施設】&#10;一人当たり面積"/>
        <xdr:cNvSpPr txBox="1"/>
      </xdr:nvSpPr>
      <xdr:spPr>
        <a:xfrm>
          <a:off x="18421427" y="109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763" name="直線コネクタ 762"/>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5" name="直線コネクタ 7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766" name="【公民館】&#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767" name="直線コネクタ 766"/>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768" name="【公民館】&#10;有形固定資産減価償却率平均値テキスト"/>
        <xdr:cNvSpPr txBox="1"/>
      </xdr:nvSpPr>
      <xdr:spPr>
        <a:xfrm>
          <a:off x="16357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769" name="フローチャート: 判断 768"/>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770" name="フローチャート: 判断 769"/>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771" name="フローチャート: 判断 770"/>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72" name="フローチャート: 判断 771"/>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73" name="フローチャート: 判断 772"/>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779" name="楕円 778"/>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780" name="【公民館】&#10;有形固定資産減価償却率該当値テキスト"/>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158750</xdr:rowOff>
    </xdr:from>
    <xdr:to>
      <xdr:col>81</xdr:col>
      <xdr:colOff>101600</xdr:colOff>
      <xdr:row>106</xdr:row>
      <xdr:rowOff>88900</xdr:rowOff>
    </xdr:to>
    <xdr:sp macro="" textlink="">
      <xdr:nvSpPr>
        <xdr:cNvPr id="781" name="楕円 780"/>
        <xdr:cNvSpPr/>
      </xdr:nvSpPr>
      <xdr:spPr>
        <a:xfrm>
          <a:off x="15430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38100</xdr:rowOff>
    </xdr:from>
    <xdr:to>
      <xdr:col>85</xdr:col>
      <xdr:colOff>127000</xdr:colOff>
      <xdr:row>106</xdr:row>
      <xdr:rowOff>76200</xdr:rowOff>
    </xdr:to>
    <xdr:cxnSp macro="">
      <xdr:nvCxnSpPr>
        <xdr:cNvPr id="782" name="直線コネクタ 781"/>
        <xdr:cNvCxnSpPr/>
      </xdr:nvCxnSpPr>
      <xdr:spPr>
        <a:xfrm>
          <a:off x="15481300" y="1821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783" name="楕円 782"/>
        <xdr:cNvSpPr/>
      </xdr:nvSpPr>
      <xdr:spPr>
        <a:xfrm>
          <a:off x="14541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0</xdr:rowOff>
    </xdr:from>
    <xdr:to>
      <xdr:col>81</xdr:col>
      <xdr:colOff>50800</xdr:colOff>
      <xdr:row>106</xdr:row>
      <xdr:rowOff>38100</xdr:rowOff>
    </xdr:to>
    <xdr:cxnSp macro="">
      <xdr:nvCxnSpPr>
        <xdr:cNvPr id="784" name="直線コネクタ 783"/>
        <xdr:cNvCxnSpPr/>
      </xdr:nvCxnSpPr>
      <xdr:spPr>
        <a:xfrm>
          <a:off x="14592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785" name="楕円 784"/>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106</xdr:row>
      <xdr:rowOff>0</xdr:rowOff>
    </xdr:to>
    <xdr:cxnSp macro="">
      <xdr:nvCxnSpPr>
        <xdr:cNvPr id="786" name="直線コネクタ 785"/>
        <xdr:cNvCxnSpPr/>
      </xdr:nvCxnSpPr>
      <xdr:spPr>
        <a:xfrm>
          <a:off x="13703300" y="1813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44450</xdr:rowOff>
    </xdr:from>
    <xdr:to>
      <xdr:col>67</xdr:col>
      <xdr:colOff>101600</xdr:colOff>
      <xdr:row>105</xdr:row>
      <xdr:rowOff>146050</xdr:rowOff>
    </xdr:to>
    <xdr:sp macro="" textlink="">
      <xdr:nvSpPr>
        <xdr:cNvPr id="787" name="楕円 786"/>
        <xdr:cNvSpPr/>
      </xdr:nvSpPr>
      <xdr:spPr>
        <a:xfrm>
          <a:off x="12763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95250</xdr:rowOff>
    </xdr:from>
    <xdr:to>
      <xdr:col>71</xdr:col>
      <xdr:colOff>177800</xdr:colOff>
      <xdr:row>105</xdr:row>
      <xdr:rowOff>133350</xdr:rowOff>
    </xdr:to>
    <xdr:cxnSp macro="">
      <xdr:nvCxnSpPr>
        <xdr:cNvPr id="788" name="直線コネクタ 787"/>
        <xdr:cNvCxnSpPr/>
      </xdr:nvCxnSpPr>
      <xdr:spPr>
        <a:xfrm>
          <a:off x="12814300" y="1809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789" name="n_1aveValue【公民館】&#10;有形固定資産減価償却率"/>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790" name="n_2aveValue【公民館】&#10;有形固定資産減価償却率"/>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791" name="n_3ave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92"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80027</xdr:rowOff>
    </xdr:from>
    <xdr:ext cx="405111" cy="259045"/>
    <xdr:sp macro="" textlink="">
      <xdr:nvSpPr>
        <xdr:cNvPr id="793" name="n_1mainValue【公民館】&#10;有形固定資産減価償却率"/>
        <xdr:cNvSpPr txBox="1"/>
      </xdr:nvSpPr>
      <xdr:spPr>
        <a:xfrm>
          <a:off x="15266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41927</xdr:rowOff>
    </xdr:from>
    <xdr:ext cx="405111" cy="259045"/>
    <xdr:sp macro="" textlink="">
      <xdr:nvSpPr>
        <xdr:cNvPr id="794" name="n_2mainValue【公民館】&#10;有形固定資産減価償却率"/>
        <xdr:cNvSpPr txBox="1"/>
      </xdr:nvSpPr>
      <xdr:spPr>
        <a:xfrm>
          <a:off x="14389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795" name="n_3mainValue【公民館】&#10;有形固定資産減価償却率"/>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137177</xdr:rowOff>
    </xdr:from>
    <xdr:ext cx="405111" cy="259045"/>
    <xdr:sp macro="" textlink="">
      <xdr:nvSpPr>
        <xdr:cNvPr id="796" name="n_4mainValue【公民館】&#10;有形固定資産減価償却率"/>
        <xdr:cNvSpPr txBox="1"/>
      </xdr:nvSpPr>
      <xdr:spPr>
        <a:xfrm>
          <a:off x="12611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820" name="直線コネクタ 819"/>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821" name="【公民館】&#10;一人当たり面積最小値テキスト"/>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822" name="直線コネクタ 821"/>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823" name="【公民館】&#10;一人当たり面積最大値テキスト"/>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824" name="直線コネクタ 823"/>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127906</xdr:rowOff>
    </xdr:from>
    <xdr:ext cx="469744" cy="259045"/>
    <xdr:sp macro="" textlink="">
      <xdr:nvSpPr>
        <xdr:cNvPr id="825" name="【公民館】&#10;一人当たり面積平均値テキスト"/>
        <xdr:cNvSpPr txBox="1"/>
      </xdr:nvSpPr>
      <xdr:spPr>
        <a:xfrm>
          <a:off x="22199600" y="18301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826" name="フローチャート: 判断 825"/>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827" name="フローチャート: 判断 826"/>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828" name="フローチャート: 判断 827"/>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829" name="フローチャート: 判断 828"/>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830" name="フローチャート: 判断 829"/>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24257</xdr:rowOff>
    </xdr:from>
    <xdr:to>
      <xdr:col>116</xdr:col>
      <xdr:colOff>114300</xdr:colOff>
      <xdr:row>108</xdr:row>
      <xdr:rowOff>125857</xdr:rowOff>
    </xdr:to>
    <xdr:sp macro="" textlink="">
      <xdr:nvSpPr>
        <xdr:cNvPr id="836" name="楕円 835"/>
        <xdr:cNvSpPr/>
      </xdr:nvSpPr>
      <xdr:spPr>
        <a:xfrm>
          <a:off x="22110700" y="185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110634</xdr:rowOff>
    </xdr:from>
    <xdr:ext cx="469744" cy="259045"/>
    <xdr:sp macro="" textlink="">
      <xdr:nvSpPr>
        <xdr:cNvPr id="837" name="【公民館】&#10;一人当たり面積該当値テキスト"/>
        <xdr:cNvSpPr txBox="1"/>
      </xdr:nvSpPr>
      <xdr:spPr>
        <a:xfrm>
          <a:off x="22199600" y="1845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25781</xdr:rowOff>
    </xdr:from>
    <xdr:to>
      <xdr:col>112</xdr:col>
      <xdr:colOff>38100</xdr:colOff>
      <xdr:row>108</xdr:row>
      <xdr:rowOff>127381</xdr:rowOff>
    </xdr:to>
    <xdr:sp macro="" textlink="">
      <xdr:nvSpPr>
        <xdr:cNvPr id="838" name="楕円 837"/>
        <xdr:cNvSpPr/>
      </xdr:nvSpPr>
      <xdr:spPr>
        <a:xfrm>
          <a:off x="21272500" y="185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75057</xdr:rowOff>
    </xdr:from>
    <xdr:to>
      <xdr:col>116</xdr:col>
      <xdr:colOff>63500</xdr:colOff>
      <xdr:row>108</xdr:row>
      <xdr:rowOff>76581</xdr:rowOff>
    </xdr:to>
    <xdr:cxnSp macro="">
      <xdr:nvCxnSpPr>
        <xdr:cNvPr id="839" name="直線コネクタ 838"/>
        <xdr:cNvCxnSpPr/>
      </xdr:nvCxnSpPr>
      <xdr:spPr>
        <a:xfrm flipV="1">
          <a:off x="21323300" y="1859165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27305</xdr:rowOff>
    </xdr:from>
    <xdr:to>
      <xdr:col>107</xdr:col>
      <xdr:colOff>101600</xdr:colOff>
      <xdr:row>108</xdr:row>
      <xdr:rowOff>128905</xdr:rowOff>
    </xdr:to>
    <xdr:sp macro="" textlink="">
      <xdr:nvSpPr>
        <xdr:cNvPr id="840" name="楕円 839"/>
        <xdr:cNvSpPr/>
      </xdr:nvSpPr>
      <xdr:spPr>
        <a:xfrm>
          <a:off x="20383500" y="18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76581</xdr:rowOff>
    </xdr:from>
    <xdr:to>
      <xdr:col>111</xdr:col>
      <xdr:colOff>177800</xdr:colOff>
      <xdr:row>108</xdr:row>
      <xdr:rowOff>78105</xdr:rowOff>
    </xdr:to>
    <xdr:cxnSp macro="">
      <xdr:nvCxnSpPr>
        <xdr:cNvPr id="841" name="直線コネクタ 840"/>
        <xdr:cNvCxnSpPr/>
      </xdr:nvCxnSpPr>
      <xdr:spPr>
        <a:xfrm flipV="1">
          <a:off x="20434300" y="1859318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28829</xdr:rowOff>
    </xdr:from>
    <xdr:to>
      <xdr:col>102</xdr:col>
      <xdr:colOff>165100</xdr:colOff>
      <xdr:row>108</xdr:row>
      <xdr:rowOff>130429</xdr:rowOff>
    </xdr:to>
    <xdr:sp macro="" textlink="">
      <xdr:nvSpPr>
        <xdr:cNvPr id="842" name="楕円 841"/>
        <xdr:cNvSpPr/>
      </xdr:nvSpPr>
      <xdr:spPr>
        <a:xfrm>
          <a:off x="19494500" y="185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78105</xdr:rowOff>
    </xdr:from>
    <xdr:to>
      <xdr:col>107</xdr:col>
      <xdr:colOff>50800</xdr:colOff>
      <xdr:row>108</xdr:row>
      <xdr:rowOff>79629</xdr:rowOff>
    </xdr:to>
    <xdr:cxnSp macro="">
      <xdr:nvCxnSpPr>
        <xdr:cNvPr id="843" name="直線コネクタ 842"/>
        <xdr:cNvCxnSpPr/>
      </xdr:nvCxnSpPr>
      <xdr:spPr>
        <a:xfrm flipV="1">
          <a:off x="19545300" y="1859470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30353</xdr:rowOff>
    </xdr:from>
    <xdr:to>
      <xdr:col>98</xdr:col>
      <xdr:colOff>38100</xdr:colOff>
      <xdr:row>108</xdr:row>
      <xdr:rowOff>131953</xdr:rowOff>
    </xdr:to>
    <xdr:sp macro="" textlink="">
      <xdr:nvSpPr>
        <xdr:cNvPr id="844" name="楕円 843"/>
        <xdr:cNvSpPr/>
      </xdr:nvSpPr>
      <xdr:spPr>
        <a:xfrm>
          <a:off x="18605500" y="185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79629</xdr:rowOff>
    </xdr:from>
    <xdr:to>
      <xdr:col>102</xdr:col>
      <xdr:colOff>114300</xdr:colOff>
      <xdr:row>108</xdr:row>
      <xdr:rowOff>81153</xdr:rowOff>
    </xdr:to>
    <xdr:cxnSp macro="">
      <xdr:nvCxnSpPr>
        <xdr:cNvPr id="845" name="直線コネクタ 844"/>
        <xdr:cNvCxnSpPr/>
      </xdr:nvCxnSpPr>
      <xdr:spPr>
        <a:xfrm flipV="1">
          <a:off x="18656300" y="1859622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34562</xdr:rowOff>
    </xdr:from>
    <xdr:ext cx="469744" cy="259045"/>
    <xdr:sp macro="" textlink="">
      <xdr:nvSpPr>
        <xdr:cNvPr id="846" name="n_1aveValue【公民館】&#10;一人当たり面積"/>
        <xdr:cNvSpPr txBox="1"/>
      </xdr:nvSpPr>
      <xdr:spPr>
        <a:xfrm>
          <a:off x="21075727" y="1820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42563</xdr:rowOff>
    </xdr:from>
    <xdr:ext cx="469744" cy="259045"/>
    <xdr:sp macro="" textlink="">
      <xdr:nvSpPr>
        <xdr:cNvPr id="847" name="n_2aveValue【公民館】&#10;一人当たり面積"/>
        <xdr:cNvSpPr txBox="1"/>
      </xdr:nvSpPr>
      <xdr:spPr>
        <a:xfrm>
          <a:off x="20199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45038</xdr:rowOff>
    </xdr:from>
    <xdr:ext cx="469744" cy="259045"/>
    <xdr:sp macro="" textlink="">
      <xdr:nvSpPr>
        <xdr:cNvPr id="848" name="n_3aveValue【公民館】&#10;一人当たり面積"/>
        <xdr:cNvSpPr txBox="1"/>
      </xdr:nvSpPr>
      <xdr:spPr>
        <a:xfrm>
          <a:off x="19310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849" name="n_4aveValue【公民館】&#10;一人当たり面積"/>
        <xdr:cNvSpPr txBox="1"/>
      </xdr:nvSpPr>
      <xdr:spPr>
        <a:xfrm>
          <a:off x="18421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118508</xdr:rowOff>
    </xdr:from>
    <xdr:ext cx="469744" cy="259045"/>
    <xdr:sp macro="" textlink="">
      <xdr:nvSpPr>
        <xdr:cNvPr id="850" name="n_1mainValue【公民館】&#10;一人当たり面積"/>
        <xdr:cNvSpPr txBox="1"/>
      </xdr:nvSpPr>
      <xdr:spPr>
        <a:xfrm>
          <a:off x="21075727"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120032</xdr:rowOff>
    </xdr:from>
    <xdr:ext cx="469744" cy="259045"/>
    <xdr:sp macro="" textlink="">
      <xdr:nvSpPr>
        <xdr:cNvPr id="851" name="n_2mainValue【公民館】&#10;一人当たり面積"/>
        <xdr:cNvSpPr txBox="1"/>
      </xdr:nvSpPr>
      <xdr:spPr>
        <a:xfrm>
          <a:off x="20199427"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121556</xdr:rowOff>
    </xdr:from>
    <xdr:ext cx="469744" cy="259045"/>
    <xdr:sp macro="" textlink="">
      <xdr:nvSpPr>
        <xdr:cNvPr id="852" name="n_3mainValue【公民館】&#10;一人当たり面積"/>
        <xdr:cNvSpPr txBox="1"/>
      </xdr:nvSpPr>
      <xdr:spPr>
        <a:xfrm>
          <a:off x="19310427" y="1863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123080</xdr:rowOff>
    </xdr:from>
    <xdr:ext cx="469744" cy="259045"/>
    <xdr:sp macro="" textlink="">
      <xdr:nvSpPr>
        <xdr:cNvPr id="853" name="n_4mainValue【公民館】&#10;一人当たり面積"/>
        <xdr:cNvSpPr txBox="1"/>
      </xdr:nvSpPr>
      <xdr:spPr>
        <a:xfrm>
          <a:off x="18421427"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の比較では、特に公営住宅、港湾・漁港施設、学校施設の減価償却率が高い。公営住宅は町内に２箇所あり、今後も随時補修を行うことにより長寿命化を図る。港湾・漁港施設も建設から年数が経っているが、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年度に、太地漁港機能強化策定事業として現状の機能を検査し、平成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漁港施設の老朽箇所を把握するための点検を実施したうえで、「漁港機能保全計画」を策定した。この計画に基づいて、昨年度に引き続き改修及び補強工事を実施した。今後も同様に、順次改修を進めていくことで減価償却率は下がる見込みである。幼稚園、保育所の園舎は老朽化が進み、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年度までは減価償却率が高かったが、この２施設を統合する形で平成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に新しいこども園が完成したため、減価償却率は大きく低下した。学校施設については、現在小・中学校が一校ずつある。特に小学校は建設から年数が経過していること等から、今後、既存中学校との統合を検討していく。また、人口に対して各種施設が余っている状況ではないため、今後も施設数は維持しながら長寿命化を図ることを施設管理の基本方針とす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3,005
2,992
5.81
3,830,517
3,703,558
122,477
1,437,806
4,357,784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5" name="テキスト ボックス 1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6" name="直線コネクタ 1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07" name="テキスト ボックス 1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08" name="直線コネクタ 1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09" name="テキスト ボックス 1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10" name="直線コネクタ 1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11" name="テキスト ボックス 1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2" name="直線コネクタ 1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3" name="テキスト ボックス 1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4" name="直線コネクタ 1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5" name="テキスト ボックス 1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6" name="直線コネクタ 1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7" name="テキスト ボックス 1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8" name="直線コネクタ 1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19" name="テキスト ボックス 1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20" name="直線コネクタ 1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122" name="直線コネクタ 121"/>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123" name="【一般廃棄物処理施設】&#10;有形固定資産減価償却率最小値テキスト"/>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124" name="直線コネクタ 123"/>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125" name="【一般廃棄物処理施設】&#10;有形固定資産減価償却率最大値テキスト"/>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126" name="直線コネクタ 125"/>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127" name="【一般廃棄物処理施設】&#10;有形固定資産減価償却率平均値テキスト"/>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128" name="フローチャート: 判断 127"/>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129" name="フローチャート: 判断 128"/>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130" name="フローチャート: 判断 129"/>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131" name="フローチャート: 判断 130"/>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132" name="フローチャート: 判断 131"/>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33" name="テキスト ボックス 1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4" name="テキスト ボックス 1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5" name="テキスト ボックス 1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6" name="テキスト ボックス 1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7" name="テキスト ボックス 1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160927</xdr:rowOff>
    </xdr:from>
    <xdr:to>
      <xdr:col>85</xdr:col>
      <xdr:colOff>177800</xdr:colOff>
      <xdr:row>40</xdr:row>
      <xdr:rowOff>91077</xdr:rowOff>
    </xdr:to>
    <xdr:sp macro="" textlink="">
      <xdr:nvSpPr>
        <xdr:cNvPr id="138" name="楕円 137"/>
        <xdr:cNvSpPr/>
      </xdr:nvSpPr>
      <xdr:spPr>
        <a:xfrm>
          <a:off x="162687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139354</xdr:rowOff>
    </xdr:from>
    <xdr:ext cx="405111" cy="259045"/>
    <xdr:sp macro="" textlink="">
      <xdr:nvSpPr>
        <xdr:cNvPr id="139" name="【一般廃棄物処理施設】&#10;有形固定資産減価償却率該当値テキスト"/>
        <xdr:cNvSpPr txBox="1"/>
      </xdr:nvSpPr>
      <xdr:spPr>
        <a:xfrm>
          <a:off x="163576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136434</xdr:rowOff>
    </xdr:from>
    <xdr:to>
      <xdr:col>81</xdr:col>
      <xdr:colOff>101600</xdr:colOff>
      <xdr:row>40</xdr:row>
      <xdr:rowOff>66584</xdr:rowOff>
    </xdr:to>
    <xdr:sp macro="" textlink="">
      <xdr:nvSpPr>
        <xdr:cNvPr id="140" name="楕円 139"/>
        <xdr:cNvSpPr/>
      </xdr:nvSpPr>
      <xdr:spPr>
        <a:xfrm>
          <a:off x="15430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15784</xdr:rowOff>
    </xdr:from>
    <xdr:to>
      <xdr:col>85</xdr:col>
      <xdr:colOff>127000</xdr:colOff>
      <xdr:row>40</xdr:row>
      <xdr:rowOff>40277</xdr:rowOff>
    </xdr:to>
    <xdr:cxnSp macro="">
      <xdr:nvCxnSpPr>
        <xdr:cNvPr id="141" name="直線コネクタ 140"/>
        <xdr:cNvCxnSpPr/>
      </xdr:nvCxnSpPr>
      <xdr:spPr>
        <a:xfrm>
          <a:off x="15481300" y="687378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133169</xdr:rowOff>
    </xdr:from>
    <xdr:to>
      <xdr:col>76</xdr:col>
      <xdr:colOff>165100</xdr:colOff>
      <xdr:row>40</xdr:row>
      <xdr:rowOff>63319</xdr:rowOff>
    </xdr:to>
    <xdr:sp macro="" textlink="">
      <xdr:nvSpPr>
        <xdr:cNvPr id="142" name="楕円 141"/>
        <xdr:cNvSpPr/>
      </xdr:nvSpPr>
      <xdr:spPr>
        <a:xfrm>
          <a:off x="14541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12519</xdr:rowOff>
    </xdr:from>
    <xdr:to>
      <xdr:col>81</xdr:col>
      <xdr:colOff>50800</xdr:colOff>
      <xdr:row>40</xdr:row>
      <xdr:rowOff>15784</xdr:rowOff>
    </xdr:to>
    <xdr:cxnSp macro="">
      <xdr:nvCxnSpPr>
        <xdr:cNvPr id="143" name="直線コネクタ 142"/>
        <xdr:cNvCxnSpPr/>
      </xdr:nvCxnSpPr>
      <xdr:spPr>
        <a:xfrm>
          <a:off x="14592300" y="68705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110309</xdr:rowOff>
    </xdr:from>
    <xdr:to>
      <xdr:col>72</xdr:col>
      <xdr:colOff>38100</xdr:colOff>
      <xdr:row>40</xdr:row>
      <xdr:rowOff>40459</xdr:rowOff>
    </xdr:to>
    <xdr:sp macro="" textlink="">
      <xdr:nvSpPr>
        <xdr:cNvPr id="144" name="楕円 143"/>
        <xdr:cNvSpPr/>
      </xdr:nvSpPr>
      <xdr:spPr>
        <a:xfrm>
          <a:off x="13652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161109</xdr:rowOff>
    </xdr:from>
    <xdr:to>
      <xdr:col>76</xdr:col>
      <xdr:colOff>114300</xdr:colOff>
      <xdr:row>40</xdr:row>
      <xdr:rowOff>12519</xdr:rowOff>
    </xdr:to>
    <xdr:cxnSp macro="">
      <xdr:nvCxnSpPr>
        <xdr:cNvPr id="145" name="直線コネクタ 144"/>
        <xdr:cNvCxnSpPr/>
      </xdr:nvCxnSpPr>
      <xdr:spPr>
        <a:xfrm>
          <a:off x="13703300" y="684765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77651</xdr:rowOff>
    </xdr:from>
    <xdr:to>
      <xdr:col>67</xdr:col>
      <xdr:colOff>101600</xdr:colOff>
      <xdr:row>40</xdr:row>
      <xdr:rowOff>7801</xdr:rowOff>
    </xdr:to>
    <xdr:sp macro="" textlink="">
      <xdr:nvSpPr>
        <xdr:cNvPr id="146" name="楕円 145"/>
        <xdr:cNvSpPr/>
      </xdr:nvSpPr>
      <xdr:spPr>
        <a:xfrm>
          <a:off x="12763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128451</xdr:rowOff>
    </xdr:from>
    <xdr:to>
      <xdr:col>71</xdr:col>
      <xdr:colOff>177800</xdr:colOff>
      <xdr:row>39</xdr:row>
      <xdr:rowOff>161109</xdr:rowOff>
    </xdr:to>
    <xdr:cxnSp macro="">
      <xdr:nvCxnSpPr>
        <xdr:cNvPr id="147" name="直線コネクタ 146"/>
        <xdr:cNvCxnSpPr/>
      </xdr:nvCxnSpPr>
      <xdr:spPr>
        <a:xfrm>
          <a:off x="12814300" y="68150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148" name="n_1aveValue【一般廃棄物処理施設】&#10;有形固定資産減価償却率"/>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149" name="n_2aveValue【一般廃棄物処理施設】&#10;有形固定資産減価償却率"/>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150" name="n_3aveValue【一般廃棄物処理施設】&#10;有形固定資産減価償却率"/>
        <xdr:cNvSpPr txBox="1"/>
      </xdr:nvSpPr>
      <xdr:spPr>
        <a:xfrm>
          <a:off x="13500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151" name="n_4aveValue【一般廃棄物処理施設】&#10;有形固定資産減価償却率"/>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57711</xdr:rowOff>
    </xdr:from>
    <xdr:ext cx="405111" cy="259045"/>
    <xdr:sp macro="" textlink="">
      <xdr:nvSpPr>
        <xdr:cNvPr id="152" name="n_1mainValue【一般廃棄物処理施設】&#10;有形固定資産減価償却率"/>
        <xdr:cNvSpPr txBox="1"/>
      </xdr:nvSpPr>
      <xdr:spPr>
        <a:xfrm>
          <a:off x="152660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54446</xdr:rowOff>
    </xdr:from>
    <xdr:ext cx="405111" cy="259045"/>
    <xdr:sp macro="" textlink="">
      <xdr:nvSpPr>
        <xdr:cNvPr id="153" name="n_2mainValue【一般廃棄物処理施設】&#10;有形固定資産減価償却率"/>
        <xdr:cNvSpPr txBox="1"/>
      </xdr:nvSpPr>
      <xdr:spPr>
        <a:xfrm>
          <a:off x="14389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31586</xdr:rowOff>
    </xdr:from>
    <xdr:ext cx="405111" cy="259045"/>
    <xdr:sp macro="" textlink="">
      <xdr:nvSpPr>
        <xdr:cNvPr id="154" name="n_3mainValue【一般廃棄物処理施設】&#10;有形固定資産減価償却率"/>
        <xdr:cNvSpPr txBox="1"/>
      </xdr:nvSpPr>
      <xdr:spPr>
        <a:xfrm>
          <a:off x="13500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24328</xdr:rowOff>
    </xdr:from>
    <xdr:ext cx="405111" cy="259045"/>
    <xdr:sp macro="" textlink="">
      <xdr:nvSpPr>
        <xdr:cNvPr id="155" name="n_4mainValue【一般廃棄物処理施設】&#10;有形固定資産減価償却率"/>
        <xdr:cNvSpPr txBox="1"/>
      </xdr:nvSpPr>
      <xdr:spPr>
        <a:xfrm>
          <a:off x="12611744" y="653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56" name="正方形/長方形 1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57" name="正方形/長方形 1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58" name="正方形/長方形 1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59" name="正方形/長方形 1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60" name="正方形/長方形 1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61" name="正方形/長方形 1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62" name="正方形/長方形 1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63" name="正方形/長方形 1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64" name="テキスト ボックス 1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65" name="直線コネクタ 1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166" name="直線コネクタ 1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167" name="テキスト ボックス 1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168" name="直線コネクタ 1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169" name="テキスト ボックス 168"/>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170" name="直線コネクタ 1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171" name="テキスト ボックス 170"/>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172" name="直線コネクタ 1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173" name="テキスト ボックス 172"/>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74" name="直線コネクタ 1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75" name="テキスト ボックス 17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177" name="直線コネクタ 176"/>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178" name="【一般廃棄物処理施設】&#10;一人当たり有形固定資産（償却資産）額最小値テキスト"/>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179" name="直線コネクタ 178"/>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180" name="【一般廃棄物処理施設】&#10;一人当たり有形固定資産（償却資産）額最大値テキスト"/>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181" name="直線コネクタ 180"/>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182" name="【一般廃棄物処理施設】&#10;一人当たり有形固定資産（償却資産）額平均値テキスト"/>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183" name="フローチャート: 判断 182"/>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184" name="フローチャート: 判断 183"/>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185" name="フローチャート: 判断 184"/>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186" name="フローチャート: 判断 185"/>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187" name="フローチャート: 判断 186"/>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88" name="テキスト ボックス 1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89" name="テキスト ボックス 1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90" name="テキスト ボックス 1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91" name="テキスト ボックス 1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92" name="テキスト ボックス 1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157852</xdr:rowOff>
    </xdr:from>
    <xdr:to>
      <xdr:col>116</xdr:col>
      <xdr:colOff>114300</xdr:colOff>
      <xdr:row>41</xdr:row>
      <xdr:rowOff>88002</xdr:rowOff>
    </xdr:to>
    <xdr:sp macro="" textlink="">
      <xdr:nvSpPr>
        <xdr:cNvPr id="193" name="楕円 192"/>
        <xdr:cNvSpPr/>
      </xdr:nvSpPr>
      <xdr:spPr>
        <a:xfrm>
          <a:off x="22110700" y="701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90874</xdr:rowOff>
    </xdr:from>
    <xdr:ext cx="599010" cy="259045"/>
    <xdr:sp macro="" textlink="">
      <xdr:nvSpPr>
        <xdr:cNvPr id="194" name="【一般廃棄物処理施設】&#10;一人当たり有形固定資産（償却資産）額該当値テキスト"/>
        <xdr:cNvSpPr txBox="1"/>
      </xdr:nvSpPr>
      <xdr:spPr>
        <a:xfrm>
          <a:off x="22199600" y="694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160369</xdr:rowOff>
    </xdr:from>
    <xdr:to>
      <xdr:col>112</xdr:col>
      <xdr:colOff>38100</xdr:colOff>
      <xdr:row>41</xdr:row>
      <xdr:rowOff>90519</xdr:rowOff>
    </xdr:to>
    <xdr:sp macro="" textlink="">
      <xdr:nvSpPr>
        <xdr:cNvPr id="195" name="楕円 194"/>
        <xdr:cNvSpPr/>
      </xdr:nvSpPr>
      <xdr:spPr>
        <a:xfrm>
          <a:off x="21272500" y="70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37202</xdr:rowOff>
    </xdr:from>
    <xdr:to>
      <xdr:col>116</xdr:col>
      <xdr:colOff>63500</xdr:colOff>
      <xdr:row>41</xdr:row>
      <xdr:rowOff>39719</xdr:rowOff>
    </xdr:to>
    <xdr:cxnSp macro="">
      <xdr:nvCxnSpPr>
        <xdr:cNvPr id="196" name="直線コネクタ 195"/>
        <xdr:cNvCxnSpPr/>
      </xdr:nvCxnSpPr>
      <xdr:spPr>
        <a:xfrm flipV="1">
          <a:off x="21323300" y="7066652"/>
          <a:ext cx="838200" cy="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163581</xdr:rowOff>
    </xdr:from>
    <xdr:to>
      <xdr:col>107</xdr:col>
      <xdr:colOff>101600</xdr:colOff>
      <xdr:row>41</xdr:row>
      <xdr:rowOff>93731</xdr:rowOff>
    </xdr:to>
    <xdr:sp macro="" textlink="">
      <xdr:nvSpPr>
        <xdr:cNvPr id="197" name="楕円 196"/>
        <xdr:cNvSpPr/>
      </xdr:nvSpPr>
      <xdr:spPr>
        <a:xfrm>
          <a:off x="20383500" y="702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39719</xdr:rowOff>
    </xdr:from>
    <xdr:to>
      <xdr:col>111</xdr:col>
      <xdr:colOff>177800</xdr:colOff>
      <xdr:row>41</xdr:row>
      <xdr:rowOff>42931</xdr:rowOff>
    </xdr:to>
    <xdr:cxnSp macro="">
      <xdr:nvCxnSpPr>
        <xdr:cNvPr id="198" name="直線コネクタ 197"/>
        <xdr:cNvCxnSpPr/>
      </xdr:nvCxnSpPr>
      <xdr:spPr>
        <a:xfrm flipV="1">
          <a:off x="20434300" y="7069169"/>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165477</xdr:rowOff>
    </xdr:from>
    <xdr:to>
      <xdr:col>102</xdr:col>
      <xdr:colOff>165100</xdr:colOff>
      <xdr:row>41</xdr:row>
      <xdr:rowOff>95627</xdr:rowOff>
    </xdr:to>
    <xdr:sp macro="" textlink="">
      <xdr:nvSpPr>
        <xdr:cNvPr id="199" name="楕円 198"/>
        <xdr:cNvSpPr/>
      </xdr:nvSpPr>
      <xdr:spPr>
        <a:xfrm>
          <a:off x="19494500" y="702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42931</xdr:rowOff>
    </xdr:from>
    <xdr:to>
      <xdr:col>107</xdr:col>
      <xdr:colOff>50800</xdr:colOff>
      <xdr:row>41</xdr:row>
      <xdr:rowOff>44827</xdr:rowOff>
    </xdr:to>
    <xdr:cxnSp macro="">
      <xdr:nvCxnSpPr>
        <xdr:cNvPr id="200" name="直線コネクタ 199"/>
        <xdr:cNvCxnSpPr/>
      </xdr:nvCxnSpPr>
      <xdr:spPr>
        <a:xfrm flipV="1">
          <a:off x="19545300" y="7072381"/>
          <a:ext cx="8890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167429</xdr:rowOff>
    </xdr:from>
    <xdr:to>
      <xdr:col>98</xdr:col>
      <xdr:colOff>38100</xdr:colOff>
      <xdr:row>41</xdr:row>
      <xdr:rowOff>97579</xdr:rowOff>
    </xdr:to>
    <xdr:sp macro="" textlink="">
      <xdr:nvSpPr>
        <xdr:cNvPr id="201" name="楕円 200"/>
        <xdr:cNvSpPr/>
      </xdr:nvSpPr>
      <xdr:spPr>
        <a:xfrm>
          <a:off x="18605500" y="70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44827</xdr:rowOff>
    </xdr:from>
    <xdr:to>
      <xdr:col>102</xdr:col>
      <xdr:colOff>114300</xdr:colOff>
      <xdr:row>41</xdr:row>
      <xdr:rowOff>46779</xdr:rowOff>
    </xdr:to>
    <xdr:cxnSp macro="">
      <xdr:nvCxnSpPr>
        <xdr:cNvPr id="202" name="直線コネクタ 201"/>
        <xdr:cNvCxnSpPr/>
      </xdr:nvCxnSpPr>
      <xdr:spPr>
        <a:xfrm flipV="1">
          <a:off x="18656300" y="7074277"/>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203" name="n_1aveValue【一般廃棄物処理施設】&#10;一人当たり有形固定資産（償却資産）額"/>
        <xdr:cNvSpPr txBox="1"/>
      </xdr:nvSpPr>
      <xdr:spPr>
        <a:xfrm>
          <a:off x="2101109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204" name="n_2aveValue【一般廃棄物処理施設】&#10;一人当たり有形固定資産（償却資産）額"/>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205" name="n_3aveValue【一般廃棄物処理施設】&#10;一人当たり有形固定資産（償却資産）額"/>
        <xdr:cNvSpPr txBox="1"/>
      </xdr:nvSpPr>
      <xdr:spPr>
        <a:xfrm>
          <a:off x="19245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206" name="n_4aveValue【一般廃棄物処理施設】&#10;一人当たり有形固定資産（償却資産）額"/>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81646</xdr:rowOff>
    </xdr:from>
    <xdr:ext cx="599010" cy="259045"/>
    <xdr:sp macro="" textlink="">
      <xdr:nvSpPr>
        <xdr:cNvPr id="207" name="n_1mainValue【一般廃棄物処理施設】&#10;一人当たり有形固定資産（償却資産）額"/>
        <xdr:cNvSpPr txBox="1"/>
      </xdr:nvSpPr>
      <xdr:spPr>
        <a:xfrm>
          <a:off x="21011095" y="711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84858</xdr:rowOff>
    </xdr:from>
    <xdr:ext cx="599010" cy="259045"/>
    <xdr:sp macro="" textlink="">
      <xdr:nvSpPr>
        <xdr:cNvPr id="208" name="n_2mainValue【一般廃棄物処理施設】&#10;一人当たり有形固定資産（償却資産）額"/>
        <xdr:cNvSpPr txBox="1"/>
      </xdr:nvSpPr>
      <xdr:spPr>
        <a:xfrm>
          <a:off x="20134795" y="711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86754</xdr:rowOff>
    </xdr:from>
    <xdr:ext cx="599010" cy="259045"/>
    <xdr:sp macro="" textlink="">
      <xdr:nvSpPr>
        <xdr:cNvPr id="209" name="n_3mainValue【一般廃棄物処理施設】&#10;一人当たり有形固定資産（償却資産）額"/>
        <xdr:cNvSpPr txBox="1"/>
      </xdr:nvSpPr>
      <xdr:spPr>
        <a:xfrm>
          <a:off x="19245795" y="711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88706</xdr:rowOff>
    </xdr:from>
    <xdr:ext cx="599010" cy="259045"/>
    <xdr:sp macro="" textlink="">
      <xdr:nvSpPr>
        <xdr:cNvPr id="210" name="n_4mainValue【一般廃棄物処理施設】&#10;一人当たり有形固定資産（償却資産）額"/>
        <xdr:cNvSpPr txBox="1"/>
      </xdr:nvSpPr>
      <xdr:spPr>
        <a:xfrm>
          <a:off x="18356795" y="711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11" name="正方形/長方形 2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2" name="正方形/長方形 2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3" name="正方形/長方形 2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4" name="正方形/長方形 2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5" name="正方形/長方形 2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6" name="正方形/長方形 2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7" name="正方形/長方形 2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8" name="正方形/長方形 2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19" name="正方形/長方形 2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0" name="正方形/長方形 2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1" name="正方形/長方形 2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2" name="正方形/長方形 2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3" name="正方形/長方形 2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4" name="正方形/長方形 2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5" name="正方形/長方形 2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6" name="正方形/長方形 2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27" name="正方形/長方形 2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8" name="正方形/長方形 2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9" name="正方形/長方形 2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0" name="正方形/長方形 2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1" name="正方形/長方形 2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2" name="正方形/長方形 2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3" name="正方形/長方形 2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4" name="正方形/長方形 2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5" name="テキスト ボックス 2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6" name="直線コネクタ 2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7" name="テキスト ボックス 2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38" name="直線コネクタ 2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39" name="テキスト ボックス 2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40" name="直線コネクタ 2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41" name="テキスト ボックス 2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42" name="直線コネクタ 2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43" name="テキスト ボックス 2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44" name="直線コネクタ 2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45" name="テキスト ボックス 2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46" name="直線コネクタ 2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247" name="テキスト ボックス 2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8" name="直線コネクタ 2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249" name="テキスト ボックス 2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251" name="直線コネクタ 250"/>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252" name="【消防施設】&#10;有形固定資産減価償却率最小値テキスト"/>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253" name="直線コネクタ 252"/>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254" name="【消防施設】&#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255" name="直線コネクタ 254"/>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256" name="【消防施設】&#10;有形固定資産減価償却率平均値テキスト"/>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257" name="フローチャート: 判断 256"/>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258" name="フローチャート: 判断 257"/>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259" name="フローチャート: 判断 258"/>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260" name="フローチャート: 判断 259"/>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261" name="フローチャート: 判断 260"/>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2" name="テキスト ボックス 2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3" name="テキスト ボックス 2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4" name="テキスト ボックス 2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5" name="テキスト ボックス 2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6" name="テキスト ボックス 2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141605</xdr:rowOff>
    </xdr:from>
    <xdr:to>
      <xdr:col>85</xdr:col>
      <xdr:colOff>177800</xdr:colOff>
      <xdr:row>79</xdr:row>
      <xdr:rowOff>71755</xdr:rowOff>
    </xdr:to>
    <xdr:sp macro="" textlink="">
      <xdr:nvSpPr>
        <xdr:cNvPr id="267" name="楕円 266"/>
        <xdr:cNvSpPr/>
      </xdr:nvSpPr>
      <xdr:spPr>
        <a:xfrm>
          <a:off x="162687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164482</xdr:rowOff>
    </xdr:from>
    <xdr:ext cx="405111" cy="259045"/>
    <xdr:sp macro="" textlink="">
      <xdr:nvSpPr>
        <xdr:cNvPr id="268" name="【消防施設】&#10;有形固定資産減価償却率該当値テキスト"/>
        <xdr:cNvSpPr txBox="1"/>
      </xdr:nvSpPr>
      <xdr:spPr>
        <a:xfrm>
          <a:off x="16357600"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114936</xdr:rowOff>
    </xdr:from>
    <xdr:to>
      <xdr:col>81</xdr:col>
      <xdr:colOff>101600</xdr:colOff>
      <xdr:row>79</xdr:row>
      <xdr:rowOff>45086</xdr:rowOff>
    </xdr:to>
    <xdr:sp macro="" textlink="">
      <xdr:nvSpPr>
        <xdr:cNvPr id="269" name="楕円 268"/>
        <xdr:cNvSpPr/>
      </xdr:nvSpPr>
      <xdr:spPr>
        <a:xfrm>
          <a:off x="154305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165736</xdr:rowOff>
    </xdr:from>
    <xdr:to>
      <xdr:col>85</xdr:col>
      <xdr:colOff>127000</xdr:colOff>
      <xdr:row>79</xdr:row>
      <xdr:rowOff>20955</xdr:rowOff>
    </xdr:to>
    <xdr:cxnSp macro="">
      <xdr:nvCxnSpPr>
        <xdr:cNvPr id="270" name="直線コネクタ 269"/>
        <xdr:cNvCxnSpPr/>
      </xdr:nvCxnSpPr>
      <xdr:spPr>
        <a:xfrm>
          <a:off x="15481300" y="1353883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59689</xdr:rowOff>
    </xdr:from>
    <xdr:to>
      <xdr:col>76</xdr:col>
      <xdr:colOff>165100</xdr:colOff>
      <xdr:row>78</xdr:row>
      <xdr:rowOff>161289</xdr:rowOff>
    </xdr:to>
    <xdr:sp macro="" textlink="">
      <xdr:nvSpPr>
        <xdr:cNvPr id="271" name="楕円 270"/>
        <xdr:cNvSpPr/>
      </xdr:nvSpPr>
      <xdr:spPr>
        <a:xfrm>
          <a:off x="145415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110489</xdr:rowOff>
    </xdr:from>
    <xdr:to>
      <xdr:col>81</xdr:col>
      <xdr:colOff>50800</xdr:colOff>
      <xdr:row>78</xdr:row>
      <xdr:rowOff>165736</xdr:rowOff>
    </xdr:to>
    <xdr:cxnSp macro="">
      <xdr:nvCxnSpPr>
        <xdr:cNvPr id="272" name="直線コネクタ 271"/>
        <xdr:cNvCxnSpPr/>
      </xdr:nvCxnSpPr>
      <xdr:spPr>
        <a:xfrm>
          <a:off x="14592300" y="1348358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2539</xdr:rowOff>
    </xdr:from>
    <xdr:to>
      <xdr:col>72</xdr:col>
      <xdr:colOff>38100</xdr:colOff>
      <xdr:row>78</xdr:row>
      <xdr:rowOff>104139</xdr:rowOff>
    </xdr:to>
    <xdr:sp macro="" textlink="">
      <xdr:nvSpPr>
        <xdr:cNvPr id="273" name="楕円 272"/>
        <xdr:cNvSpPr/>
      </xdr:nvSpPr>
      <xdr:spPr>
        <a:xfrm>
          <a:off x="136525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53339</xdr:rowOff>
    </xdr:from>
    <xdr:to>
      <xdr:col>76</xdr:col>
      <xdr:colOff>114300</xdr:colOff>
      <xdr:row>78</xdr:row>
      <xdr:rowOff>110489</xdr:rowOff>
    </xdr:to>
    <xdr:cxnSp macro="">
      <xdr:nvCxnSpPr>
        <xdr:cNvPr id="274" name="直線コネクタ 273"/>
        <xdr:cNvCxnSpPr/>
      </xdr:nvCxnSpPr>
      <xdr:spPr>
        <a:xfrm>
          <a:off x="13703300" y="134264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114936</xdr:rowOff>
    </xdr:from>
    <xdr:to>
      <xdr:col>67</xdr:col>
      <xdr:colOff>101600</xdr:colOff>
      <xdr:row>78</xdr:row>
      <xdr:rowOff>45086</xdr:rowOff>
    </xdr:to>
    <xdr:sp macro="" textlink="">
      <xdr:nvSpPr>
        <xdr:cNvPr id="275" name="楕円 274"/>
        <xdr:cNvSpPr/>
      </xdr:nvSpPr>
      <xdr:spPr>
        <a:xfrm>
          <a:off x="12763500" y="133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165736</xdr:rowOff>
    </xdr:from>
    <xdr:to>
      <xdr:col>71</xdr:col>
      <xdr:colOff>177800</xdr:colOff>
      <xdr:row>78</xdr:row>
      <xdr:rowOff>53339</xdr:rowOff>
    </xdr:to>
    <xdr:cxnSp macro="">
      <xdr:nvCxnSpPr>
        <xdr:cNvPr id="276" name="直線コネクタ 275"/>
        <xdr:cNvCxnSpPr/>
      </xdr:nvCxnSpPr>
      <xdr:spPr>
        <a:xfrm>
          <a:off x="12814300" y="1336738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277" name="n_1aveValue【消防施設】&#10;有形固定資産減価償却率"/>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278" name="n_2aveValue【消防施設】&#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279" name="n_3aveValue【消防施設】&#10;有形固定資産減価償却率"/>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161941</xdr:rowOff>
    </xdr:from>
    <xdr:ext cx="405111" cy="259045"/>
    <xdr:sp macro="" textlink="">
      <xdr:nvSpPr>
        <xdr:cNvPr id="280" name="n_4aveValue【消防施設】&#10;有形固定資産減価償却率"/>
        <xdr:cNvSpPr txBox="1"/>
      </xdr:nvSpPr>
      <xdr:spPr>
        <a:xfrm>
          <a:off x="12611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61613</xdr:rowOff>
    </xdr:from>
    <xdr:ext cx="405111" cy="259045"/>
    <xdr:sp macro="" textlink="">
      <xdr:nvSpPr>
        <xdr:cNvPr id="281" name="n_1mainValue【消防施設】&#10;有形固定資産減価償却率"/>
        <xdr:cNvSpPr txBox="1"/>
      </xdr:nvSpPr>
      <xdr:spPr>
        <a:xfrm>
          <a:off x="15266044" y="1326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6366</xdr:rowOff>
    </xdr:from>
    <xdr:ext cx="405111" cy="259045"/>
    <xdr:sp macro="" textlink="">
      <xdr:nvSpPr>
        <xdr:cNvPr id="282" name="n_2mainValue【消防施設】&#10;有形固定資産減価償却率"/>
        <xdr:cNvSpPr txBox="1"/>
      </xdr:nvSpPr>
      <xdr:spPr>
        <a:xfrm>
          <a:off x="14389744"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120666</xdr:rowOff>
    </xdr:from>
    <xdr:ext cx="405111" cy="259045"/>
    <xdr:sp macro="" textlink="">
      <xdr:nvSpPr>
        <xdr:cNvPr id="283" name="n_3mainValue【消防施設】&#10;有形固定資産減価償却率"/>
        <xdr:cNvSpPr txBox="1"/>
      </xdr:nvSpPr>
      <xdr:spPr>
        <a:xfrm>
          <a:off x="13500744"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61613</xdr:rowOff>
    </xdr:from>
    <xdr:ext cx="405111" cy="259045"/>
    <xdr:sp macro="" textlink="">
      <xdr:nvSpPr>
        <xdr:cNvPr id="284" name="n_4mainValue【消防施設】&#10;有形固定資産減価償却率"/>
        <xdr:cNvSpPr txBox="1"/>
      </xdr:nvSpPr>
      <xdr:spPr>
        <a:xfrm>
          <a:off x="12611744" y="1309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85" name="正方形/長方形 2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6" name="正方形/長方形 2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7" name="正方形/長方形 2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8" name="正方形/長方形 2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9" name="正方形/長方形 2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0" name="正方形/長方形 2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1" name="正方形/長方形 2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2" name="正方形/長方形 2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3" name="テキスト ボックス 2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4" name="直線コネクタ 2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95" name="直線コネクタ 2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96" name="テキスト ボックス 2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97" name="直線コネクタ 2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98" name="テキスト ボックス 2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99" name="直線コネクタ 2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00" name="テキスト ボックス 2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01" name="直線コネクタ 3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02" name="テキスト ボックス 3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3" name="直線コネクタ 3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4" name="テキスト ボックス 3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306" name="直線コネクタ 305"/>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307" name="【消防施設】&#10;一人当たり面積最小値テキスト"/>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308" name="直線コネクタ 307"/>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309" name="【消防施設】&#10;一人当たり面積最大値テキスト"/>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310" name="直線コネクタ 309"/>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311" name="【消防施設】&#10;一人当たり面積平均値テキスト"/>
        <xdr:cNvSpPr txBox="1"/>
      </xdr:nvSpPr>
      <xdr:spPr>
        <a:xfrm>
          <a:off x="221996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312" name="フローチャート: 判断 311"/>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313" name="フローチャート: 判断 312"/>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314" name="フローチャート: 判断 313"/>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315" name="フローチャート: 判断 314"/>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316" name="フローチャート: 判断 315"/>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17" name="テキスト ボックス 3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18" name="テキスト ボックス 3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19" name="テキスト ボックス 3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20" name="テキスト ボックス 3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21" name="テキスト ボックス 3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108229</xdr:rowOff>
    </xdr:from>
    <xdr:to>
      <xdr:col>116</xdr:col>
      <xdr:colOff>114300</xdr:colOff>
      <xdr:row>86</xdr:row>
      <xdr:rowOff>38379</xdr:rowOff>
    </xdr:to>
    <xdr:sp macro="" textlink="">
      <xdr:nvSpPr>
        <xdr:cNvPr id="322" name="楕円 321"/>
        <xdr:cNvSpPr/>
      </xdr:nvSpPr>
      <xdr:spPr>
        <a:xfrm>
          <a:off x="22110700" y="146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36593</xdr:rowOff>
    </xdr:from>
    <xdr:ext cx="469744" cy="259045"/>
    <xdr:sp macro="" textlink="">
      <xdr:nvSpPr>
        <xdr:cNvPr id="323" name="【消防施設】&#10;一人当たり面積該当値テキスト"/>
        <xdr:cNvSpPr txBox="1"/>
      </xdr:nvSpPr>
      <xdr:spPr>
        <a:xfrm>
          <a:off x="22199600" y="1460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109373</xdr:rowOff>
    </xdr:from>
    <xdr:to>
      <xdr:col>112</xdr:col>
      <xdr:colOff>38100</xdr:colOff>
      <xdr:row>86</xdr:row>
      <xdr:rowOff>39523</xdr:rowOff>
    </xdr:to>
    <xdr:sp macro="" textlink="">
      <xdr:nvSpPr>
        <xdr:cNvPr id="324" name="楕円 323"/>
        <xdr:cNvSpPr/>
      </xdr:nvSpPr>
      <xdr:spPr>
        <a:xfrm>
          <a:off x="212725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159029</xdr:rowOff>
    </xdr:from>
    <xdr:to>
      <xdr:col>116</xdr:col>
      <xdr:colOff>63500</xdr:colOff>
      <xdr:row>85</xdr:row>
      <xdr:rowOff>160173</xdr:rowOff>
    </xdr:to>
    <xdr:cxnSp macro="">
      <xdr:nvCxnSpPr>
        <xdr:cNvPr id="325" name="直線コネクタ 324"/>
        <xdr:cNvCxnSpPr/>
      </xdr:nvCxnSpPr>
      <xdr:spPr>
        <a:xfrm flipV="1">
          <a:off x="21323300" y="14732279"/>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110286</xdr:rowOff>
    </xdr:from>
    <xdr:to>
      <xdr:col>107</xdr:col>
      <xdr:colOff>101600</xdr:colOff>
      <xdr:row>86</xdr:row>
      <xdr:rowOff>40436</xdr:rowOff>
    </xdr:to>
    <xdr:sp macro="" textlink="">
      <xdr:nvSpPr>
        <xdr:cNvPr id="326" name="楕円 325"/>
        <xdr:cNvSpPr/>
      </xdr:nvSpPr>
      <xdr:spPr>
        <a:xfrm>
          <a:off x="203835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160173</xdr:rowOff>
    </xdr:from>
    <xdr:to>
      <xdr:col>111</xdr:col>
      <xdr:colOff>177800</xdr:colOff>
      <xdr:row>85</xdr:row>
      <xdr:rowOff>161086</xdr:rowOff>
    </xdr:to>
    <xdr:cxnSp macro="">
      <xdr:nvCxnSpPr>
        <xdr:cNvPr id="327" name="直線コネクタ 326"/>
        <xdr:cNvCxnSpPr/>
      </xdr:nvCxnSpPr>
      <xdr:spPr>
        <a:xfrm flipV="1">
          <a:off x="20434300" y="1473342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111201</xdr:rowOff>
    </xdr:from>
    <xdr:to>
      <xdr:col>102</xdr:col>
      <xdr:colOff>165100</xdr:colOff>
      <xdr:row>86</xdr:row>
      <xdr:rowOff>41351</xdr:rowOff>
    </xdr:to>
    <xdr:sp macro="" textlink="">
      <xdr:nvSpPr>
        <xdr:cNvPr id="328" name="楕円 327"/>
        <xdr:cNvSpPr/>
      </xdr:nvSpPr>
      <xdr:spPr>
        <a:xfrm>
          <a:off x="19494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161086</xdr:rowOff>
    </xdr:from>
    <xdr:to>
      <xdr:col>107</xdr:col>
      <xdr:colOff>50800</xdr:colOff>
      <xdr:row>85</xdr:row>
      <xdr:rowOff>162001</xdr:rowOff>
    </xdr:to>
    <xdr:cxnSp macro="">
      <xdr:nvCxnSpPr>
        <xdr:cNvPr id="329" name="直線コネクタ 328"/>
        <xdr:cNvCxnSpPr/>
      </xdr:nvCxnSpPr>
      <xdr:spPr>
        <a:xfrm flipV="1">
          <a:off x="19545300" y="1473433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112344</xdr:rowOff>
    </xdr:from>
    <xdr:to>
      <xdr:col>98</xdr:col>
      <xdr:colOff>38100</xdr:colOff>
      <xdr:row>86</xdr:row>
      <xdr:rowOff>42494</xdr:rowOff>
    </xdr:to>
    <xdr:sp macro="" textlink="">
      <xdr:nvSpPr>
        <xdr:cNvPr id="330" name="楕円 329"/>
        <xdr:cNvSpPr/>
      </xdr:nvSpPr>
      <xdr:spPr>
        <a:xfrm>
          <a:off x="18605500" y="146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162001</xdr:rowOff>
    </xdr:from>
    <xdr:to>
      <xdr:col>102</xdr:col>
      <xdr:colOff>114300</xdr:colOff>
      <xdr:row>85</xdr:row>
      <xdr:rowOff>163144</xdr:rowOff>
    </xdr:to>
    <xdr:cxnSp macro="">
      <xdr:nvCxnSpPr>
        <xdr:cNvPr id="331" name="直線コネクタ 330"/>
        <xdr:cNvCxnSpPr/>
      </xdr:nvCxnSpPr>
      <xdr:spPr>
        <a:xfrm flipV="1">
          <a:off x="18656300" y="147352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35019</xdr:rowOff>
    </xdr:from>
    <xdr:ext cx="469744" cy="259045"/>
    <xdr:sp macro="" textlink="">
      <xdr:nvSpPr>
        <xdr:cNvPr id="332" name="n_1aveValue【消防施設】&#10;一人当たり面積"/>
        <xdr:cNvSpPr txBox="1"/>
      </xdr:nvSpPr>
      <xdr:spPr>
        <a:xfrm>
          <a:off x="210757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333" name="n_2aveValue【消防施設】&#10;一人当たり面積"/>
        <xdr:cNvSpPr txBox="1"/>
      </xdr:nvSpPr>
      <xdr:spPr>
        <a:xfrm>
          <a:off x="20199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334" name="n_3aveValue【消防施設】&#10;一人当たり面積"/>
        <xdr:cNvSpPr txBox="1"/>
      </xdr:nvSpPr>
      <xdr:spPr>
        <a:xfrm>
          <a:off x="19310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335" name="n_4aveValue【消防施設】&#10;一人当たり面積"/>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30650</xdr:rowOff>
    </xdr:from>
    <xdr:ext cx="469744" cy="259045"/>
    <xdr:sp macro="" textlink="">
      <xdr:nvSpPr>
        <xdr:cNvPr id="336" name="n_1mainValue【消防施設】&#10;一人当たり面積"/>
        <xdr:cNvSpPr txBox="1"/>
      </xdr:nvSpPr>
      <xdr:spPr>
        <a:xfrm>
          <a:off x="21075727" y="147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31563</xdr:rowOff>
    </xdr:from>
    <xdr:ext cx="469744" cy="259045"/>
    <xdr:sp macro="" textlink="">
      <xdr:nvSpPr>
        <xdr:cNvPr id="337" name="n_2mainValue【消防施設】&#10;一人当たり面積"/>
        <xdr:cNvSpPr txBox="1"/>
      </xdr:nvSpPr>
      <xdr:spPr>
        <a:xfrm>
          <a:off x="20199427" y="147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32478</xdr:rowOff>
    </xdr:from>
    <xdr:ext cx="469744" cy="259045"/>
    <xdr:sp macro="" textlink="">
      <xdr:nvSpPr>
        <xdr:cNvPr id="338" name="n_3mainValue【消防施設】&#10;一人当たり面積"/>
        <xdr:cNvSpPr txBox="1"/>
      </xdr:nvSpPr>
      <xdr:spPr>
        <a:xfrm>
          <a:off x="193104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33621</xdr:rowOff>
    </xdr:from>
    <xdr:ext cx="469744" cy="259045"/>
    <xdr:sp macro="" textlink="">
      <xdr:nvSpPr>
        <xdr:cNvPr id="339" name="n_4mainValue【消防施設】&#10;一人当たり面積"/>
        <xdr:cNvSpPr txBox="1"/>
      </xdr:nvSpPr>
      <xdr:spPr>
        <a:xfrm>
          <a:off x="18421427" y="1477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0" name="正方形/長方形 3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1" name="正方形/長方形 3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2" name="正方形/長方形 3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3" name="正方形/長方形 3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4" name="正方形/長方形 3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5" name="正方形/長方形 3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6" name="正方形/長方形 3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7" name="正方形/長方形 3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48" name="テキスト ボックス 3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49" name="直線コネクタ 3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0" name="テキスト ボックス 3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1" name="直線コネクタ 3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2" name="テキスト ボックス 3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3" name="直線コネクタ 3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4" name="テキスト ボックス 3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5" name="直線コネクタ 3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6" name="テキスト ボックス 3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7" name="直線コネクタ 3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58" name="テキスト ボックス 3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59" name="直線コネクタ 3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0" name="テキスト ボックス 3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1" name="直線コネクタ 3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2" name="テキスト ボックス 3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3" name="直線コネクタ 3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365" name="直線コネクタ 364"/>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67" name="直線コネクタ 3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368" name="【庁舎】&#10;有形固定資産減価償却率最大値テキスト"/>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369" name="直線コネクタ 368"/>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370" name="【庁舎】&#10;有形固定資産減価償却率平均値テキスト"/>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371" name="フローチャート: 判断 370"/>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372" name="フローチャート: 判断 371"/>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373" name="フローチャート: 判断 372"/>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374" name="フローチャート: 判断 373"/>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375" name="フローチャート: 判断 374"/>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6" name="テキスト ボックス 3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7" name="テキスト ボックス 3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8" name="テキスト ボックス 3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79" name="テキスト ボックス 3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0" name="テキスト ボックス 3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xdr:rowOff>
    </xdr:from>
    <xdr:to>
      <xdr:col>85</xdr:col>
      <xdr:colOff>177800</xdr:colOff>
      <xdr:row>108</xdr:row>
      <xdr:rowOff>102507</xdr:rowOff>
    </xdr:to>
    <xdr:sp macro="" textlink="">
      <xdr:nvSpPr>
        <xdr:cNvPr id="381" name="楕円 380"/>
        <xdr:cNvSpPr/>
      </xdr:nvSpPr>
      <xdr:spPr>
        <a:xfrm>
          <a:off x="162687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150784</xdr:rowOff>
    </xdr:from>
    <xdr:ext cx="405111" cy="259045"/>
    <xdr:sp macro="" textlink="">
      <xdr:nvSpPr>
        <xdr:cNvPr id="382" name="【庁舎】&#10;有形固定資産減価償却率該当値テキスト"/>
        <xdr:cNvSpPr txBox="1"/>
      </xdr:nvSpPr>
      <xdr:spPr>
        <a:xfrm>
          <a:off x="16357600"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907</xdr:rowOff>
    </xdr:from>
    <xdr:to>
      <xdr:col>81</xdr:col>
      <xdr:colOff>101600</xdr:colOff>
      <xdr:row>108</xdr:row>
      <xdr:rowOff>102507</xdr:rowOff>
    </xdr:to>
    <xdr:sp macro="" textlink="">
      <xdr:nvSpPr>
        <xdr:cNvPr id="383" name="楕円 382"/>
        <xdr:cNvSpPr/>
      </xdr:nvSpPr>
      <xdr:spPr>
        <a:xfrm>
          <a:off x="15430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51707</xdr:rowOff>
    </xdr:from>
    <xdr:to>
      <xdr:col>85</xdr:col>
      <xdr:colOff>127000</xdr:colOff>
      <xdr:row>108</xdr:row>
      <xdr:rowOff>51707</xdr:rowOff>
    </xdr:to>
    <xdr:cxnSp macro="">
      <xdr:nvCxnSpPr>
        <xdr:cNvPr id="384" name="直線コネクタ 383"/>
        <xdr:cNvCxnSpPr/>
      </xdr:nvCxnSpPr>
      <xdr:spPr>
        <a:xfrm>
          <a:off x="15481300" y="18568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160927</xdr:rowOff>
    </xdr:from>
    <xdr:to>
      <xdr:col>76</xdr:col>
      <xdr:colOff>165100</xdr:colOff>
      <xdr:row>108</xdr:row>
      <xdr:rowOff>91077</xdr:rowOff>
    </xdr:to>
    <xdr:sp macro="" textlink="">
      <xdr:nvSpPr>
        <xdr:cNvPr id="385" name="楕円 384"/>
        <xdr:cNvSpPr/>
      </xdr:nvSpPr>
      <xdr:spPr>
        <a:xfrm>
          <a:off x="14541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40277</xdr:rowOff>
    </xdr:from>
    <xdr:to>
      <xdr:col>81</xdr:col>
      <xdr:colOff>50800</xdr:colOff>
      <xdr:row>108</xdr:row>
      <xdr:rowOff>51707</xdr:rowOff>
    </xdr:to>
    <xdr:cxnSp macro="">
      <xdr:nvCxnSpPr>
        <xdr:cNvPr id="386" name="直線コネクタ 385"/>
        <xdr:cNvCxnSpPr/>
      </xdr:nvCxnSpPr>
      <xdr:spPr>
        <a:xfrm>
          <a:off x="14592300" y="185568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151130</xdr:rowOff>
    </xdr:from>
    <xdr:to>
      <xdr:col>72</xdr:col>
      <xdr:colOff>38100</xdr:colOff>
      <xdr:row>108</xdr:row>
      <xdr:rowOff>81280</xdr:rowOff>
    </xdr:to>
    <xdr:sp macro="" textlink="">
      <xdr:nvSpPr>
        <xdr:cNvPr id="387" name="楕円 386"/>
        <xdr:cNvSpPr/>
      </xdr:nvSpPr>
      <xdr:spPr>
        <a:xfrm>
          <a:off x="1365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30480</xdr:rowOff>
    </xdr:from>
    <xdr:to>
      <xdr:col>76</xdr:col>
      <xdr:colOff>114300</xdr:colOff>
      <xdr:row>108</xdr:row>
      <xdr:rowOff>40277</xdr:rowOff>
    </xdr:to>
    <xdr:cxnSp macro="">
      <xdr:nvCxnSpPr>
        <xdr:cNvPr id="388" name="直線コネクタ 387"/>
        <xdr:cNvCxnSpPr/>
      </xdr:nvCxnSpPr>
      <xdr:spPr>
        <a:xfrm>
          <a:off x="13703300" y="185470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139700</xdr:rowOff>
    </xdr:from>
    <xdr:to>
      <xdr:col>67</xdr:col>
      <xdr:colOff>101600</xdr:colOff>
      <xdr:row>108</xdr:row>
      <xdr:rowOff>69850</xdr:rowOff>
    </xdr:to>
    <xdr:sp macro="" textlink="">
      <xdr:nvSpPr>
        <xdr:cNvPr id="389" name="楕円 388"/>
        <xdr:cNvSpPr/>
      </xdr:nvSpPr>
      <xdr:spPr>
        <a:xfrm>
          <a:off x="12763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19050</xdr:rowOff>
    </xdr:from>
    <xdr:to>
      <xdr:col>71</xdr:col>
      <xdr:colOff>177800</xdr:colOff>
      <xdr:row>108</xdr:row>
      <xdr:rowOff>30480</xdr:rowOff>
    </xdr:to>
    <xdr:cxnSp macro="">
      <xdr:nvCxnSpPr>
        <xdr:cNvPr id="390" name="直線コネクタ 389"/>
        <xdr:cNvCxnSpPr/>
      </xdr:nvCxnSpPr>
      <xdr:spPr>
        <a:xfrm>
          <a:off x="12814300" y="18535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391" name="n_1aveValue【庁舎】&#10;有形固定資産減価償却率"/>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392" name="n_2aveValue【庁舎】&#10;有形固定資産減価償却率"/>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393" name="n_3aveValue【庁舎】&#10;有形固定資産減価償却率"/>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394" name="n_4aveValue【庁舎】&#10;有形固定資産減価償却率"/>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93634</xdr:rowOff>
    </xdr:from>
    <xdr:ext cx="405111" cy="259045"/>
    <xdr:sp macro="" textlink="">
      <xdr:nvSpPr>
        <xdr:cNvPr id="395" name="n_1mainValue【庁舎】&#10;有形固定資産減価償却率"/>
        <xdr:cNvSpPr txBox="1"/>
      </xdr:nvSpPr>
      <xdr:spPr>
        <a:xfrm>
          <a:off x="152660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82204</xdr:rowOff>
    </xdr:from>
    <xdr:ext cx="405111" cy="259045"/>
    <xdr:sp macro="" textlink="">
      <xdr:nvSpPr>
        <xdr:cNvPr id="396" name="n_2mainValue【庁舎】&#10;有形固定資産減価償却率"/>
        <xdr:cNvSpPr txBox="1"/>
      </xdr:nvSpPr>
      <xdr:spPr>
        <a:xfrm>
          <a:off x="143897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72407</xdr:rowOff>
    </xdr:from>
    <xdr:ext cx="405111" cy="259045"/>
    <xdr:sp macro="" textlink="">
      <xdr:nvSpPr>
        <xdr:cNvPr id="397" name="n_3mainValue【庁舎】&#10;有形固定資産減価償却率"/>
        <xdr:cNvSpPr txBox="1"/>
      </xdr:nvSpPr>
      <xdr:spPr>
        <a:xfrm>
          <a:off x="13500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60977</xdr:rowOff>
    </xdr:from>
    <xdr:ext cx="405111" cy="259045"/>
    <xdr:sp macro="" textlink="">
      <xdr:nvSpPr>
        <xdr:cNvPr id="398" name="n_4mainValue【庁舎】&#10;有形固定資産減価償却率"/>
        <xdr:cNvSpPr txBox="1"/>
      </xdr:nvSpPr>
      <xdr:spPr>
        <a:xfrm>
          <a:off x="12611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99" name="正方形/長方形 3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0" name="正方形/長方形 3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1" name="正方形/長方形 4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2" name="正方形/長方形 4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3" name="正方形/長方形 4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4" name="正方形/長方形 4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5" name="正方形/長方形 4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6" name="正方形/長方形 4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7" name="テキスト ボックス 4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8" name="直線コネクタ 4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09" name="直線コネクタ 4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0" name="テキスト ボックス 4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1" name="直線コネクタ 4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2" name="テキスト ボックス 4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3" name="直線コネクタ 4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4" name="テキスト ボックス 4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5" name="直線コネクタ 4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6" name="テキスト ボックス 4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17" name="直線コネクタ 4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418" name="テキスト ボックス 417"/>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19" name="直線コネクタ 4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20" name="テキスト ボックス 41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422" name="直線コネクタ 421"/>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423" name="【庁舎】&#10;一人当たり面積最小値テキスト"/>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424" name="直線コネクタ 423"/>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425" name="【庁舎】&#10;一人当たり面積最大値テキスト"/>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426" name="直線コネクタ 425"/>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xdr:rowOff>
    </xdr:from>
    <xdr:ext cx="469744" cy="259045"/>
    <xdr:sp macro="" textlink="">
      <xdr:nvSpPr>
        <xdr:cNvPr id="427" name="【庁舎】&#10;一人当たり面積平均値テキスト"/>
        <xdr:cNvSpPr txBox="1"/>
      </xdr:nvSpPr>
      <xdr:spPr>
        <a:xfrm>
          <a:off x="22199600" y="183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428" name="フローチャート: 判断 427"/>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429" name="フローチャート: 判断 428"/>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430" name="フローチャート: 判断 429"/>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431" name="フローチャート: 判断 430"/>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432" name="フローチャート: 判断 431"/>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3" name="テキスト ボックス 4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4" name="テキスト ボックス 4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5" name="テキスト ボックス 4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6" name="テキスト ボックス 4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7" name="テキスト ボックス 4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25146</xdr:rowOff>
    </xdr:from>
    <xdr:to>
      <xdr:col>116</xdr:col>
      <xdr:colOff>114300</xdr:colOff>
      <xdr:row>108</xdr:row>
      <xdr:rowOff>126746</xdr:rowOff>
    </xdr:to>
    <xdr:sp macro="" textlink="">
      <xdr:nvSpPr>
        <xdr:cNvPr id="438" name="楕円 437"/>
        <xdr:cNvSpPr/>
      </xdr:nvSpPr>
      <xdr:spPr>
        <a:xfrm>
          <a:off x="22110700" y="1854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128033</xdr:rowOff>
    </xdr:from>
    <xdr:ext cx="469744" cy="259045"/>
    <xdr:sp macro="" textlink="">
      <xdr:nvSpPr>
        <xdr:cNvPr id="439" name="【庁舎】&#10;一人当たり面積該当値テキスト"/>
        <xdr:cNvSpPr txBox="1"/>
      </xdr:nvSpPr>
      <xdr:spPr>
        <a:xfrm>
          <a:off x="22199600" y="184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26670</xdr:rowOff>
    </xdr:from>
    <xdr:to>
      <xdr:col>112</xdr:col>
      <xdr:colOff>38100</xdr:colOff>
      <xdr:row>108</xdr:row>
      <xdr:rowOff>128270</xdr:rowOff>
    </xdr:to>
    <xdr:sp macro="" textlink="">
      <xdr:nvSpPr>
        <xdr:cNvPr id="440" name="楕円 439"/>
        <xdr:cNvSpPr/>
      </xdr:nvSpPr>
      <xdr:spPr>
        <a:xfrm>
          <a:off x="21272500" y="185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75946</xdr:rowOff>
    </xdr:from>
    <xdr:to>
      <xdr:col>116</xdr:col>
      <xdr:colOff>63500</xdr:colOff>
      <xdr:row>108</xdr:row>
      <xdr:rowOff>77470</xdr:rowOff>
    </xdr:to>
    <xdr:cxnSp macro="">
      <xdr:nvCxnSpPr>
        <xdr:cNvPr id="441" name="直線コネクタ 440"/>
        <xdr:cNvCxnSpPr/>
      </xdr:nvCxnSpPr>
      <xdr:spPr>
        <a:xfrm flipV="1">
          <a:off x="21323300" y="1859254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28067</xdr:rowOff>
    </xdr:from>
    <xdr:to>
      <xdr:col>107</xdr:col>
      <xdr:colOff>101600</xdr:colOff>
      <xdr:row>108</xdr:row>
      <xdr:rowOff>129667</xdr:rowOff>
    </xdr:to>
    <xdr:sp macro="" textlink="">
      <xdr:nvSpPr>
        <xdr:cNvPr id="442" name="楕円 441"/>
        <xdr:cNvSpPr/>
      </xdr:nvSpPr>
      <xdr:spPr>
        <a:xfrm>
          <a:off x="20383500" y="1854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77470</xdr:rowOff>
    </xdr:from>
    <xdr:to>
      <xdr:col>111</xdr:col>
      <xdr:colOff>177800</xdr:colOff>
      <xdr:row>108</xdr:row>
      <xdr:rowOff>78867</xdr:rowOff>
    </xdr:to>
    <xdr:cxnSp macro="">
      <xdr:nvCxnSpPr>
        <xdr:cNvPr id="443" name="直線コネクタ 442"/>
        <xdr:cNvCxnSpPr/>
      </xdr:nvCxnSpPr>
      <xdr:spPr>
        <a:xfrm flipV="1">
          <a:off x="20434300" y="18594070"/>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29718</xdr:rowOff>
    </xdr:from>
    <xdr:to>
      <xdr:col>102</xdr:col>
      <xdr:colOff>165100</xdr:colOff>
      <xdr:row>108</xdr:row>
      <xdr:rowOff>131318</xdr:rowOff>
    </xdr:to>
    <xdr:sp macro="" textlink="">
      <xdr:nvSpPr>
        <xdr:cNvPr id="444" name="楕円 443"/>
        <xdr:cNvSpPr/>
      </xdr:nvSpPr>
      <xdr:spPr>
        <a:xfrm>
          <a:off x="19494500" y="185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78867</xdr:rowOff>
    </xdr:from>
    <xdr:to>
      <xdr:col>107</xdr:col>
      <xdr:colOff>50800</xdr:colOff>
      <xdr:row>108</xdr:row>
      <xdr:rowOff>80518</xdr:rowOff>
    </xdr:to>
    <xdr:cxnSp macro="">
      <xdr:nvCxnSpPr>
        <xdr:cNvPr id="445" name="直線コネクタ 444"/>
        <xdr:cNvCxnSpPr/>
      </xdr:nvCxnSpPr>
      <xdr:spPr>
        <a:xfrm flipV="1">
          <a:off x="19545300" y="18595467"/>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31242</xdr:rowOff>
    </xdr:from>
    <xdr:to>
      <xdr:col>98</xdr:col>
      <xdr:colOff>38100</xdr:colOff>
      <xdr:row>108</xdr:row>
      <xdr:rowOff>132842</xdr:rowOff>
    </xdr:to>
    <xdr:sp macro="" textlink="">
      <xdr:nvSpPr>
        <xdr:cNvPr id="446" name="楕円 445"/>
        <xdr:cNvSpPr/>
      </xdr:nvSpPr>
      <xdr:spPr>
        <a:xfrm>
          <a:off x="18605500" y="185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80518</xdr:rowOff>
    </xdr:from>
    <xdr:to>
      <xdr:col>102</xdr:col>
      <xdr:colOff>114300</xdr:colOff>
      <xdr:row>108</xdr:row>
      <xdr:rowOff>82042</xdr:rowOff>
    </xdr:to>
    <xdr:cxnSp macro="">
      <xdr:nvCxnSpPr>
        <xdr:cNvPr id="447" name="直線コネクタ 446"/>
        <xdr:cNvCxnSpPr/>
      </xdr:nvCxnSpPr>
      <xdr:spPr>
        <a:xfrm flipV="1">
          <a:off x="18656300" y="185971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102506</xdr:rowOff>
    </xdr:from>
    <xdr:ext cx="469744" cy="259045"/>
    <xdr:sp macro="" textlink="">
      <xdr:nvSpPr>
        <xdr:cNvPr id="448" name="n_1aveValue【庁舎】&#10;一人当たり面積"/>
        <xdr:cNvSpPr txBox="1"/>
      </xdr:nvSpPr>
      <xdr:spPr>
        <a:xfrm>
          <a:off x="21075727" y="18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449" name="n_2aveValue【庁舎】&#10;一人当たり面積"/>
        <xdr:cNvSpPr txBox="1"/>
      </xdr:nvSpPr>
      <xdr:spPr>
        <a:xfrm>
          <a:off x="20199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450" name="n_3aveValue【庁舎】&#10;一人当たり面積"/>
        <xdr:cNvSpPr txBox="1"/>
      </xdr:nvSpPr>
      <xdr:spPr>
        <a:xfrm>
          <a:off x="19310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451" name="n_4aveValue【庁舎】&#10;一人当たり面積"/>
        <xdr:cNvSpPr txBox="1"/>
      </xdr:nvSpPr>
      <xdr:spPr>
        <a:xfrm>
          <a:off x="18421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119397</xdr:rowOff>
    </xdr:from>
    <xdr:ext cx="469744" cy="259045"/>
    <xdr:sp macro="" textlink="">
      <xdr:nvSpPr>
        <xdr:cNvPr id="452" name="n_1mainValue【庁舎】&#10;一人当たり面積"/>
        <xdr:cNvSpPr txBox="1"/>
      </xdr:nvSpPr>
      <xdr:spPr>
        <a:xfrm>
          <a:off x="21075727" y="1863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120794</xdr:rowOff>
    </xdr:from>
    <xdr:ext cx="469744" cy="259045"/>
    <xdr:sp macro="" textlink="">
      <xdr:nvSpPr>
        <xdr:cNvPr id="453" name="n_2mainValue【庁舎】&#10;一人当たり面積"/>
        <xdr:cNvSpPr txBox="1"/>
      </xdr:nvSpPr>
      <xdr:spPr>
        <a:xfrm>
          <a:off x="20199427" y="1863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122445</xdr:rowOff>
    </xdr:from>
    <xdr:ext cx="469744" cy="259045"/>
    <xdr:sp macro="" textlink="">
      <xdr:nvSpPr>
        <xdr:cNvPr id="454" name="n_3mainValue【庁舎】&#10;一人当たり面積"/>
        <xdr:cNvSpPr txBox="1"/>
      </xdr:nvSpPr>
      <xdr:spPr>
        <a:xfrm>
          <a:off x="19310427" y="1863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123969</xdr:rowOff>
    </xdr:from>
    <xdr:ext cx="469744" cy="259045"/>
    <xdr:sp macro="" textlink="">
      <xdr:nvSpPr>
        <xdr:cNvPr id="455" name="n_4mainValue【庁舎】&#10;一人当たり面積"/>
        <xdr:cNvSpPr txBox="1"/>
      </xdr:nvSpPr>
      <xdr:spPr>
        <a:xfrm>
          <a:off x="18421427" y="1864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6" name="正方形/長方形 4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7" name="正方形/長方形 4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8" name="テキスト ボックス 4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防災施設の整備を積極的に進めてきたことから、消防施設等の減価償却率はその他の施設と比べて大幅に低くなっている。一方で、庁舎は他のすべての施設の中でも特に建築年が古いことから老朽化が目立つ。また海に隣接して建っていることから、津波対策として移転等の検討が必要である。また、一般廃棄物処理施設は、ごみ処理による機械設備類の摩耗が著しく、経常的に機械等の修繕や取替が必要であるため、他の施設と比較し維持コストがかなり高くなっている。このコストの高さを改善するため、令和３年度以降ごみ処理方法を変更する。これに対応した施設にするため改修を行うことにより、修繕費の抑制と同時に、減価償却率が改善され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3,005
2,992
5.81
3,830,517
3,703,558
122,477
1,437,806
4,357,784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財政力指数は低下傾向である。和歌山県平均と比較すると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ポイント、全国平均とでは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ポイント低く、その差に変化はなかった。 近年の人口減少や高齢化率の上昇などの自治体運営にとって厳しい状況のなか、町税をはじめとする自主財源の増収が実現されていないのが現状である。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現在、地域経済の振興を図る施策として、まちづくりに資する事業を総合的に推進しているが、その経済効果は即効性が小さいため、財政運営の財源を交付税に頼る傾向が続いている。今後は、これまで主に過疎対策事業債を活用し実施してきた先述の事業を財政力の向上に確実に結びつけるとともに、税の徴収を強化し、自主財源の確保に努める。</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162814</xdr:rowOff>
    </xdr:from>
    <xdr:to>
      <xdr:col>23</xdr:col>
      <xdr:colOff>133350</xdr:colOff>
      <xdr:row>43</xdr:row>
      <xdr:rowOff>162814</xdr:rowOff>
    </xdr:to>
    <xdr:cxnSp macro="">
      <xdr:nvCxnSpPr>
        <xdr:cNvPr id="66" name="直線コネクタ 65"/>
        <xdr:cNvCxnSpPr/>
      </xdr:nvCxnSpPr>
      <xdr:spPr>
        <a:xfrm>
          <a:off x="4114800" y="7535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153162</xdr:rowOff>
    </xdr:from>
    <xdr:to>
      <xdr:col>19</xdr:col>
      <xdr:colOff>133350</xdr:colOff>
      <xdr:row>43</xdr:row>
      <xdr:rowOff>162814</xdr:rowOff>
    </xdr:to>
    <xdr:cxnSp macro="">
      <xdr:nvCxnSpPr>
        <xdr:cNvPr id="69" name="直線コネクタ 68"/>
        <xdr:cNvCxnSpPr/>
      </xdr:nvCxnSpPr>
      <xdr:spPr>
        <a:xfrm>
          <a:off x="3225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153162</xdr:rowOff>
    </xdr:to>
    <xdr:cxnSp macro="">
      <xdr:nvCxnSpPr>
        <xdr:cNvPr id="72" name="直線コネクタ 71"/>
        <xdr:cNvCxnSpPr/>
      </xdr:nvCxnSpPr>
      <xdr:spPr>
        <a:xfrm>
          <a:off x="2336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5" name="直線コネクタ 74"/>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85" name="楕円 84"/>
        <xdr:cNvSpPr/>
      </xdr:nvSpPr>
      <xdr:spPr>
        <a:xfrm>
          <a:off x="4902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13479</xdr:rowOff>
    </xdr:from>
    <xdr:ext cx="762000" cy="259045"/>
    <xdr:sp macro="" textlink="">
      <xdr:nvSpPr>
        <xdr:cNvPr id="86" name="財政力該当値テキスト"/>
        <xdr:cNvSpPr txBox="1"/>
      </xdr:nvSpPr>
      <xdr:spPr>
        <a:xfrm>
          <a:off x="5041900" y="73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112014</xdr:rowOff>
    </xdr:from>
    <xdr:to>
      <xdr:col>19</xdr:col>
      <xdr:colOff>184150</xdr:colOff>
      <xdr:row>44</xdr:row>
      <xdr:rowOff>42164</xdr:rowOff>
    </xdr:to>
    <xdr:sp macro="" textlink="">
      <xdr:nvSpPr>
        <xdr:cNvPr id="87" name="楕円 86"/>
        <xdr:cNvSpPr/>
      </xdr:nvSpPr>
      <xdr:spPr>
        <a:xfrm>
          <a:off x="4064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88" name="テキスト ボックス 87"/>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102362</xdr:rowOff>
    </xdr:from>
    <xdr:to>
      <xdr:col>15</xdr:col>
      <xdr:colOff>133350</xdr:colOff>
      <xdr:row>44</xdr:row>
      <xdr:rowOff>32512</xdr:rowOff>
    </xdr:to>
    <xdr:sp macro="" textlink="">
      <xdr:nvSpPr>
        <xdr:cNvPr id="89" name="楕円 88"/>
        <xdr:cNvSpPr/>
      </xdr:nvSpPr>
      <xdr:spPr>
        <a:xfrm>
          <a:off x="3175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17289</xdr:rowOff>
    </xdr:from>
    <xdr:ext cx="762000" cy="259045"/>
    <xdr:sp macro="" textlink="">
      <xdr:nvSpPr>
        <xdr:cNvPr id="90" name="テキスト ボックス 89"/>
        <xdr:cNvSpPr txBox="1"/>
      </xdr:nvSpPr>
      <xdr:spPr>
        <a:xfrm>
          <a:off x="2844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2" name="テキスト ボックス 91"/>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4" name="テキスト ボックス 93"/>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台前半で推移していたが、これ以降は年々上昇しており、類似団体との比較では平均値を上回る状況が続いている。令和２年度においても公債費が増加が継続しているが、これに伴い普通交付税も同様に増額しており、更に税の滞納分徴収により税収が増加する等して、比率が若干改善している。な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年度において錯誤等による交付税の増額があったため、</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年度の比率は実質より低い値が出ている。今後も引き続き、歳入面では税徴収率の向上をはじめとする財源の確保、歳出面では事業の精査、効率化により経常経費の抑制に努める。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77724</xdr:rowOff>
    </xdr:from>
    <xdr:to>
      <xdr:col>23</xdr:col>
      <xdr:colOff>133350</xdr:colOff>
      <xdr:row>66</xdr:row>
      <xdr:rowOff>152527</xdr:rowOff>
    </xdr:to>
    <xdr:cxnSp macro="">
      <xdr:nvCxnSpPr>
        <xdr:cNvPr id="127" name="直線コネクタ 126"/>
        <xdr:cNvCxnSpPr/>
      </xdr:nvCxnSpPr>
      <xdr:spPr>
        <a:xfrm flipV="1">
          <a:off x="4114800" y="11393424"/>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87376</xdr:rowOff>
    </xdr:from>
    <xdr:to>
      <xdr:col>19</xdr:col>
      <xdr:colOff>133350</xdr:colOff>
      <xdr:row>66</xdr:row>
      <xdr:rowOff>152527</xdr:rowOff>
    </xdr:to>
    <xdr:cxnSp macro="">
      <xdr:nvCxnSpPr>
        <xdr:cNvPr id="130" name="直線コネクタ 129"/>
        <xdr:cNvCxnSpPr/>
      </xdr:nvCxnSpPr>
      <xdr:spPr>
        <a:xfrm>
          <a:off x="3225800" y="1140307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114046</xdr:rowOff>
    </xdr:from>
    <xdr:to>
      <xdr:col>15</xdr:col>
      <xdr:colOff>82550</xdr:colOff>
      <xdr:row>66</xdr:row>
      <xdr:rowOff>87376</xdr:rowOff>
    </xdr:to>
    <xdr:cxnSp macro="">
      <xdr:nvCxnSpPr>
        <xdr:cNvPr id="133" name="直線コネクタ 132"/>
        <xdr:cNvCxnSpPr/>
      </xdr:nvCxnSpPr>
      <xdr:spPr>
        <a:xfrm>
          <a:off x="2336800" y="1125829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114046</xdr:rowOff>
    </xdr:from>
    <xdr:to>
      <xdr:col>11</xdr:col>
      <xdr:colOff>31750</xdr:colOff>
      <xdr:row>65</xdr:row>
      <xdr:rowOff>147828</xdr:rowOff>
    </xdr:to>
    <xdr:cxnSp macro="">
      <xdr:nvCxnSpPr>
        <xdr:cNvPr id="136" name="直線コネクタ 135"/>
        <xdr:cNvCxnSpPr/>
      </xdr:nvCxnSpPr>
      <xdr:spPr>
        <a:xfrm flipV="1">
          <a:off x="1447800" y="112582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26924</xdr:rowOff>
    </xdr:from>
    <xdr:to>
      <xdr:col>23</xdr:col>
      <xdr:colOff>184150</xdr:colOff>
      <xdr:row>66</xdr:row>
      <xdr:rowOff>128524</xdr:rowOff>
    </xdr:to>
    <xdr:sp macro="" textlink="">
      <xdr:nvSpPr>
        <xdr:cNvPr id="146" name="楕円 145"/>
        <xdr:cNvSpPr/>
      </xdr:nvSpPr>
      <xdr:spPr>
        <a:xfrm>
          <a:off x="49022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170451</xdr:rowOff>
    </xdr:from>
    <xdr:ext cx="762000" cy="259045"/>
    <xdr:sp macro="" textlink="">
      <xdr:nvSpPr>
        <xdr:cNvPr id="147" name="財政構造の弾力性該当値テキスト"/>
        <xdr:cNvSpPr txBox="1"/>
      </xdr:nvSpPr>
      <xdr:spPr>
        <a:xfrm>
          <a:off x="5041900" y="1131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101727</xdr:rowOff>
    </xdr:from>
    <xdr:to>
      <xdr:col>19</xdr:col>
      <xdr:colOff>184150</xdr:colOff>
      <xdr:row>67</xdr:row>
      <xdr:rowOff>31877</xdr:rowOff>
    </xdr:to>
    <xdr:sp macro="" textlink="">
      <xdr:nvSpPr>
        <xdr:cNvPr id="148" name="楕円 147"/>
        <xdr:cNvSpPr/>
      </xdr:nvSpPr>
      <xdr:spPr>
        <a:xfrm>
          <a:off x="4064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16654</xdr:rowOff>
    </xdr:from>
    <xdr:ext cx="736600" cy="259045"/>
    <xdr:sp macro="" textlink="">
      <xdr:nvSpPr>
        <xdr:cNvPr id="149" name="テキスト ボックス 148"/>
        <xdr:cNvSpPr txBox="1"/>
      </xdr:nvSpPr>
      <xdr:spPr>
        <a:xfrm>
          <a:off x="3733800" y="11503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36576</xdr:rowOff>
    </xdr:from>
    <xdr:to>
      <xdr:col>15</xdr:col>
      <xdr:colOff>133350</xdr:colOff>
      <xdr:row>66</xdr:row>
      <xdr:rowOff>138176</xdr:rowOff>
    </xdr:to>
    <xdr:sp macro="" textlink="">
      <xdr:nvSpPr>
        <xdr:cNvPr id="150" name="楕円 149"/>
        <xdr:cNvSpPr/>
      </xdr:nvSpPr>
      <xdr:spPr>
        <a:xfrm>
          <a:off x="3175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122953</xdr:rowOff>
    </xdr:from>
    <xdr:ext cx="762000" cy="259045"/>
    <xdr:sp macro="" textlink="">
      <xdr:nvSpPr>
        <xdr:cNvPr id="151" name="テキスト ボックス 150"/>
        <xdr:cNvSpPr txBox="1"/>
      </xdr:nvSpPr>
      <xdr:spPr>
        <a:xfrm>
          <a:off x="2844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2" name="楕円 151"/>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149623</xdr:rowOff>
    </xdr:from>
    <xdr:ext cx="762000" cy="259045"/>
    <xdr:sp macro="" textlink="">
      <xdr:nvSpPr>
        <xdr:cNvPr id="153" name="テキスト ボックス 152"/>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97028</xdr:rowOff>
    </xdr:from>
    <xdr:to>
      <xdr:col>7</xdr:col>
      <xdr:colOff>31750</xdr:colOff>
      <xdr:row>66</xdr:row>
      <xdr:rowOff>27178</xdr:rowOff>
    </xdr:to>
    <xdr:sp macro="" textlink="">
      <xdr:nvSpPr>
        <xdr:cNvPr id="154" name="楕円 153"/>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11955</xdr:rowOff>
    </xdr:from>
    <xdr:ext cx="762000" cy="259045"/>
    <xdr:sp macro="" textlink="">
      <xdr:nvSpPr>
        <xdr:cNvPr id="155" name="テキスト ボックス 154"/>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[349,187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の上昇傾向の後は横ばいだったが、再び上昇傾向を示している。令和２年度と前年度を比較した場合、会計年度任用職員制度の導入に伴う人件費の増加と、ふるさと納税に関する業務委託の開始等により指標が上昇している。前年度の上昇要因は消費税の増額、学校給食の無償化、特別職の給与改定等であった。類似団体平均との比較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166,210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円下回っており、人口が減少していることを考えあわせると、適正な水準を保っていると考えられる。今後も適正な定員・事業管理のもと、行政コストの縮減に努める。</a:t>
          </a: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149754</xdr:rowOff>
    </xdr:from>
    <xdr:to>
      <xdr:col>23</xdr:col>
      <xdr:colOff>133350</xdr:colOff>
      <xdr:row>81</xdr:row>
      <xdr:rowOff>162168</xdr:rowOff>
    </xdr:to>
    <xdr:cxnSp macro="">
      <xdr:nvCxnSpPr>
        <xdr:cNvPr id="187" name="直線コネクタ 186"/>
        <xdr:cNvCxnSpPr/>
      </xdr:nvCxnSpPr>
      <xdr:spPr>
        <a:xfrm>
          <a:off x="4114800" y="14037204"/>
          <a:ext cx="838200" cy="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163658</xdr:rowOff>
    </xdr:from>
    <xdr:ext cx="762000" cy="259045"/>
    <xdr:sp macro="" textlink="">
      <xdr:nvSpPr>
        <xdr:cNvPr id="188" name="人件費・物件費等の状況平均値テキスト"/>
        <xdr:cNvSpPr txBox="1"/>
      </xdr:nvSpPr>
      <xdr:spPr>
        <a:xfrm>
          <a:off x="5041900" y="14051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142126</xdr:rowOff>
    </xdr:from>
    <xdr:to>
      <xdr:col>19</xdr:col>
      <xdr:colOff>133350</xdr:colOff>
      <xdr:row>81</xdr:row>
      <xdr:rowOff>149754</xdr:rowOff>
    </xdr:to>
    <xdr:cxnSp macro="">
      <xdr:nvCxnSpPr>
        <xdr:cNvPr id="190" name="直線コネクタ 189"/>
        <xdr:cNvCxnSpPr/>
      </xdr:nvCxnSpPr>
      <xdr:spPr>
        <a:xfrm>
          <a:off x="3225800" y="14029576"/>
          <a:ext cx="889000" cy="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99046</xdr:rowOff>
    </xdr:from>
    <xdr:ext cx="736600" cy="259045"/>
    <xdr:sp macro="" textlink="">
      <xdr:nvSpPr>
        <xdr:cNvPr id="192" name="テキスト ボックス 191"/>
        <xdr:cNvSpPr txBox="1"/>
      </xdr:nvSpPr>
      <xdr:spPr>
        <a:xfrm>
          <a:off x="3733800" y="141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135294</xdr:rowOff>
    </xdr:from>
    <xdr:to>
      <xdr:col>15</xdr:col>
      <xdr:colOff>82550</xdr:colOff>
      <xdr:row>81</xdr:row>
      <xdr:rowOff>142126</xdr:rowOff>
    </xdr:to>
    <xdr:cxnSp macro="">
      <xdr:nvCxnSpPr>
        <xdr:cNvPr id="193" name="直線コネクタ 192"/>
        <xdr:cNvCxnSpPr/>
      </xdr:nvCxnSpPr>
      <xdr:spPr>
        <a:xfrm>
          <a:off x="2336800" y="14022744"/>
          <a:ext cx="8890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98651</xdr:rowOff>
    </xdr:from>
    <xdr:ext cx="762000" cy="259045"/>
    <xdr:sp macro="" textlink="">
      <xdr:nvSpPr>
        <xdr:cNvPr id="195" name="テキスト ボックス 194"/>
        <xdr:cNvSpPr txBox="1"/>
      </xdr:nvSpPr>
      <xdr:spPr>
        <a:xfrm>
          <a:off x="2844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134245</xdr:rowOff>
    </xdr:from>
    <xdr:to>
      <xdr:col>11</xdr:col>
      <xdr:colOff>31750</xdr:colOff>
      <xdr:row>81</xdr:row>
      <xdr:rowOff>135294</xdr:rowOff>
    </xdr:to>
    <xdr:cxnSp macro="">
      <xdr:nvCxnSpPr>
        <xdr:cNvPr id="196" name="直線コネクタ 195"/>
        <xdr:cNvCxnSpPr/>
      </xdr:nvCxnSpPr>
      <xdr:spPr>
        <a:xfrm>
          <a:off x="1447800" y="14021695"/>
          <a:ext cx="889000" cy="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111368</xdr:rowOff>
    </xdr:from>
    <xdr:to>
      <xdr:col>23</xdr:col>
      <xdr:colOff>184150</xdr:colOff>
      <xdr:row>82</xdr:row>
      <xdr:rowOff>41518</xdr:rowOff>
    </xdr:to>
    <xdr:sp macro="" textlink="">
      <xdr:nvSpPr>
        <xdr:cNvPr id="206" name="楕円 205"/>
        <xdr:cNvSpPr/>
      </xdr:nvSpPr>
      <xdr:spPr>
        <a:xfrm>
          <a:off x="4902200" y="139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32645</xdr:rowOff>
    </xdr:from>
    <xdr:ext cx="762000" cy="259045"/>
    <xdr:sp macro="" textlink="">
      <xdr:nvSpPr>
        <xdr:cNvPr id="207" name="人件費・物件費等の状況該当値テキスト"/>
        <xdr:cNvSpPr txBox="1"/>
      </xdr:nvSpPr>
      <xdr:spPr>
        <a:xfrm>
          <a:off x="5041900" y="1392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98954</xdr:rowOff>
    </xdr:from>
    <xdr:to>
      <xdr:col>19</xdr:col>
      <xdr:colOff>184150</xdr:colOff>
      <xdr:row>82</xdr:row>
      <xdr:rowOff>29104</xdr:rowOff>
    </xdr:to>
    <xdr:sp macro="" textlink="">
      <xdr:nvSpPr>
        <xdr:cNvPr id="208" name="楕円 207"/>
        <xdr:cNvSpPr/>
      </xdr:nvSpPr>
      <xdr:spPr>
        <a:xfrm>
          <a:off x="4064000" y="139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39281</xdr:rowOff>
    </xdr:from>
    <xdr:ext cx="736600" cy="259045"/>
    <xdr:sp macro="" textlink="">
      <xdr:nvSpPr>
        <xdr:cNvPr id="209" name="テキスト ボックス 208"/>
        <xdr:cNvSpPr txBox="1"/>
      </xdr:nvSpPr>
      <xdr:spPr>
        <a:xfrm>
          <a:off x="3733800" y="13755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91326</xdr:rowOff>
    </xdr:from>
    <xdr:to>
      <xdr:col>15</xdr:col>
      <xdr:colOff>133350</xdr:colOff>
      <xdr:row>82</xdr:row>
      <xdr:rowOff>21476</xdr:rowOff>
    </xdr:to>
    <xdr:sp macro="" textlink="">
      <xdr:nvSpPr>
        <xdr:cNvPr id="210" name="楕円 209"/>
        <xdr:cNvSpPr/>
      </xdr:nvSpPr>
      <xdr:spPr>
        <a:xfrm>
          <a:off x="3175000" y="1397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31653</xdr:rowOff>
    </xdr:from>
    <xdr:ext cx="762000" cy="259045"/>
    <xdr:sp macro="" textlink="">
      <xdr:nvSpPr>
        <xdr:cNvPr id="211" name="テキスト ボックス 210"/>
        <xdr:cNvSpPr txBox="1"/>
      </xdr:nvSpPr>
      <xdr:spPr>
        <a:xfrm>
          <a:off x="2844800" y="1374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84494</xdr:rowOff>
    </xdr:from>
    <xdr:to>
      <xdr:col>11</xdr:col>
      <xdr:colOff>82550</xdr:colOff>
      <xdr:row>82</xdr:row>
      <xdr:rowOff>14644</xdr:rowOff>
    </xdr:to>
    <xdr:sp macro="" textlink="">
      <xdr:nvSpPr>
        <xdr:cNvPr id="212" name="楕円 211"/>
        <xdr:cNvSpPr/>
      </xdr:nvSpPr>
      <xdr:spPr>
        <a:xfrm>
          <a:off x="2286000" y="139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24821</xdr:rowOff>
    </xdr:from>
    <xdr:ext cx="762000" cy="259045"/>
    <xdr:sp macro="" textlink="">
      <xdr:nvSpPr>
        <xdr:cNvPr id="213" name="テキスト ボックス 212"/>
        <xdr:cNvSpPr txBox="1"/>
      </xdr:nvSpPr>
      <xdr:spPr>
        <a:xfrm>
          <a:off x="1955800" y="1374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83445</xdr:rowOff>
    </xdr:from>
    <xdr:to>
      <xdr:col>7</xdr:col>
      <xdr:colOff>31750</xdr:colOff>
      <xdr:row>82</xdr:row>
      <xdr:rowOff>13595</xdr:rowOff>
    </xdr:to>
    <xdr:sp macro="" textlink="">
      <xdr:nvSpPr>
        <xdr:cNvPr id="214" name="楕円 213"/>
        <xdr:cNvSpPr/>
      </xdr:nvSpPr>
      <xdr:spPr>
        <a:xfrm>
          <a:off x="1397000" y="139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23772</xdr:rowOff>
    </xdr:from>
    <xdr:ext cx="762000" cy="259045"/>
    <xdr:sp macro="" textlink="">
      <xdr:nvSpPr>
        <xdr:cNvPr id="215" name="テキスト ボックス 214"/>
        <xdr:cNvSpPr txBox="1"/>
      </xdr:nvSpPr>
      <xdr:spPr>
        <a:xfrm>
          <a:off x="1066800" y="137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年度において、東日本大震災関係の財源確保のため国家公務員給与の減額措置が実施されたことにより、ラスパイレス指数が大きく上昇した。この措置は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年度に元に戻されたため指数は、再び</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％台前半に戻り、以降低い値を維持していた。平成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年度に指数が上昇したのは、職務の級を変更（職務給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級から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級に改正）し、適用する給与月額が上昇したためである。令和２年度は職員の経験年数等の階層分布に変動があり、団体規模が小さいことも影響し指数が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上昇した。</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83502</xdr:rowOff>
    </xdr:from>
    <xdr:to>
      <xdr:col>81</xdr:col>
      <xdr:colOff>44450</xdr:colOff>
      <xdr:row>86</xdr:row>
      <xdr:rowOff>149861</xdr:rowOff>
    </xdr:to>
    <xdr:cxnSp macro="">
      <xdr:nvCxnSpPr>
        <xdr:cNvPr id="245" name="直線コネクタ 244"/>
        <xdr:cNvCxnSpPr/>
      </xdr:nvCxnSpPr>
      <xdr:spPr>
        <a:xfrm>
          <a:off x="16179800" y="14828202"/>
          <a:ext cx="8382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83502</xdr:rowOff>
    </xdr:from>
    <xdr:to>
      <xdr:col>77</xdr:col>
      <xdr:colOff>44450</xdr:colOff>
      <xdr:row>86</xdr:row>
      <xdr:rowOff>143827</xdr:rowOff>
    </xdr:to>
    <xdr:cxnSp macro="">
      <xdr:nvCxnSpPr>
        <xdr:cNvPr id="248" name="直線コネクタ 247"/>
        <xdr:cNvCxnSpPr/>
      </xdr:nvCxnSpPr>
      <xdr:spPr>
        <a:xfrm flipV="1">
          <a:off x="15290800" y="1482820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143827</xdr:rowOff>
    </xdr:from>
    <xdr:to>
      <xdr:col>72</xdr:col>
      <xdr:colOff>203200</xdr:colOff>
      <xdr:row>87</xdr:row>
      <xdr:rowOff>8573</xdr:rowOff>
    </xdr:to>
    <xdr:cxnSp macro="">
      <xdr:nvCxnSpPr>
        <xdr:cNvPr id="251" name="直線コネクタ 250"/>
        <xdr:cNvCxnSpPr/>
      </xdr:nvCxnSpPr>
      <xdr:spPr>
        <a:xfrm flipV="1">
          <a:off x="14401800" y="1488852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140336</xdr:rowOff>
    </xdr:from>
    <xdr:to>
      <xdr:col>68</xdr:col>
      <xdr:colOff>152400</xdr:colOff>
      <xdr:row>87</xdr:row>
      <xdr:rowOff>8573</xdr:rowOff>
    </xdr:to>
    <xdr:cxnSp macro="">
      <xdr:nvCxnSpPr>
        <xdr:cNvPr id="254" name="直線コネクタ 253"/>
        <xdr:cNvCxnSpPr/>
      </xdr:nvCxnSpPr>
      <xdr:spPr>
        <a:xfrm>
          <a:off x="13512800" y="14713586"/>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64" name="楕円 263"/>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65"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32702</xdr:rowOff>
    </xdr:from>
    <xdr:to>
      <xdr:col>77</xdr:col>
      <xdr:colOff>95250</xdr:colOff>
      <xdr:row>86</xdr:row>
      <xdr:rowOff>134302</xdr:rowOff>
    </xdr:to>
    <xdr:sp macro="" textlink="">
      <xdr:nvSpPr>
        <xdr:cNvPr id="266" name="楕円 265"/>
        <xdr:cNvSpPr/>
      </xdr:nvSpPr>
      <xdr:spPr>
        <a:xfrm>
          <a:off x="16129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67" name="テキスト ボックス 266"/>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93027</xdr:rowOff>
    </xdr:from>
    <xdr:to>
      <xdr:col>73</xdr:col>
      <xdr:colOff>44450</xdr:colOff>
      <xdr:row>87</xdr:row>
      <xdr:rowOff>23177</xdr:rowOff>
    </xdr:to>
    <xdr:sp macro="" textlink="">
      <xdr:nvSpPr>
        <xdr:cNvPr id="268" name="楕円 267"/>
        <xdr:cNvSpPr/>
      </xdr:nvSpPr>
      <xdr:spPr>
        <a:xfrm>
          <a:off x="152400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7954</xdr:rowOff>
    </xdr:from>
    <xdr:ext cx="762000" cy="259045"/>
    <xdr:sp macro="" textlink="">
      <xdr:nvSpPr>
        <xdr:cNvPr id="269" name="テキスト ボックス 268"/>
        <xdr:cNvSpPr txBox="1"/>
      </xdr:nvSpPr>
      <xdr:spPr>
        <a:xfrm>
          <a:off x="14909800" y="1492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129223</xdr:rowOff>
    </xdr:from>
    <xdr:to>
      <xdr:col>68</xdr:col>
      <xdr:colOff>203200</xdr:colOff>
      <xdr:row>87</xdr:row>
      <xdr:rowOff>59373</xdr:rowOff>
    </xdr:to>
    <xdr:sp macro="" textlink="">
      <xdr:nvSpPr>
        <xdr:cNvPr id="270" name="楕円 269"/>
        <xdr:cNvSpPr/>
      </xdr:nvSpPr>
      <xdr:spPr>
        <a:xfrm>
          <a:off x="14351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44150</xdr:rowOff>
    </xdr:from>
    <xdr:ext cx="762000" cy="259045"/>
    <xdr:sp macro="" textlink="">
      <xdr:nvSpPr>
        <xdr:cNvPr id="271" name="テキスト ボックス 270"/>
        <xdr:cNvSpPr txBox="1"/>
      </xdr:nvSpPr>
      <xdr:spPr>
        <a:xfrm>
          <a:off x="14020800" y="1496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89536</xdr:rowOff>
    </xdr:from>
    <xdr:to>
      <xdr:col>64</xdr:col>
      <xdr:colOff>152400</xdr:colOff>
      <xdr:row>86</xdr:row>
      <xdr:rowOff>19686</xdr:rowOff>
    </xdr:to>
    <xdr:sp macro="" textlink="">
      <xdr:nvSpPr>
        <xdr:cNvPr id="272" name="楕円 271"/>
        <xdr:cNvSpPr/>
      </xdr:nvSpPr>
      <xdr:spPr>
        <a:xfrm>
          <a:off x="13462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29863</xdr:rowOff>
    </xdr:from>
    <xdr:ext cx="762000" cy="259045"/>
    <xdr:sp macro="" textlink="">
      <xdr:nvSpPr>
        <xdr:cNvPr id="273" name="テキスト ボックス 272"/>
        <xdr:cNvSpPr txBox="1"/>
      </xdr:nvSpPr>
      <xdr:spPr>
        <a:xfrm>
          <a:off x="13131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年度以降、人口千人あたり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人前後で徐々に増加傾向にあるが、職員を増員しているわけではなく、これは主に人口減少が影響してのことである。類似団体平均と比べると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下回っており低い水準である。退職者数とのバランスを考慮して新規職員採用人数を調整してきたが、現時点で職員数は行政運営に最低限必要な水準に達しているため、今後は人口の減少が進むに従い当該指数は上昇していくと思われる。退職による職員の入れ替わり時期を見据えたうえで、各種業務に必要な人員を見極め、適正な人員確保及び定員管理に努めていく。</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8866</xdr:rowOff>
    </xdr:from>
    <xdr:to>
      <xdr:col>81</xdr:col>
      <xdr:colOff>44450</xdr:colOff>
      <xdr:row>59</xdr:row>
      <xdr:rowOff>12543</xdr:rowOff>
    </xdr:to>
    <xdr:cxnSp macro="">
      <xdr:nvCxnSpPr>
        <xdr:cNvPr id="309" name="直線コネクタ 308"/>
        <xdr:cNvCxnSpPr/>
      </xdr:nvCxnSpPr>
      <xdr:spPr>
        <a:xfrm flipV="1">
          <a:off x="16179800" y="10124416"/>
          <a:ext cx="8382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5074</xdr:rowOff>
    </xdr:from>
    <xdr:to>
      <xdr:col>77</xdr:col>
      <xdr:colOff>44450</xdr:colOff>
      <xdr:row>59</xdr:row>
      <xdr:rowOff>12543</xdr:rowOff>
    </xdr:to>
    <xdr:cxnSp macro="">
      <xdr:nvCxnSpPr>
        <xdr:cNvPr id="312" name="直線コネクタ 311"/>
        <xdr:cNvCxnSpPr/>
      </xdr:nvCxnSpPr>
      <xdr:spPr>
        <a:xfrm>
          <a:off x="15290800" y="10120624"/>
          <a:ext cx="889000" cy="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5074</xdr:rowOff>
    </xdr:from>
    <xdr:to>
      <xdr:col>72</xdr:col>
      <xdr:colOff>203200</xdr:colOff>
      <xdr:row>59</xdr:row>
      <xdr:rowOff>8291</xdr:rowOff>
    </xdr:to>
    <xdr:cxnSp macro="">
      <xdr:nvCxnSpPr>
        <xdr:cNvPr id="315" name="直線コネクタ 314"/>
        <xdr:cNvCxnSpPr/>
      </xdr:nvCxnSpPr>
      <xdr:spPr>
        <a:xfrm flipV="1">
          <a:off x="14401800" y="10120624"/>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165033</xdr:rowOff>
    </xdr:from>
    <xdr:to>
      <xdr:col>68</xdr:col>
      <xdr:colOff>152400</xdr:colOff>
      <xdr:row>59</xdr:row>
      <xdr:rowOff>8291</xdr:rowOff>
    </xdr:to>
    <xdr:cxnSp macro="">
      <xdr:nvCxnSpPr>
        <xdr:cNvPr id="318" name="直線コネクタ 317"/>
        <xdr:cNvCxnSpPr/>
      </xdr:nvCxnSpPr>
      <xdr:spPr>
        <a:xfrm>
          <a:off x="13512800" y="10109133"/>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129516</xdr:rowOff>
    </xdr:from>
    <xdr:to>
      <xdr:col>81</xdr:col>
      <xdr:colOff>95250</xdr:colOff>
      <xdr:row>59</xdr:row>
      <xdr:rowOff>59666</xdr:rowOff>
    </xdr:to>
    <xdr:sp macro="" textlink="">
      <xdr:nvSpPr>
        <xdr:cNvPr id="328" name="楕円 327"/>
        <xdr:cNvSpPr/>
      </xdr:nvSpPr>
      <xdr:spPr>
        <a:xfrm>
          <a:off x="16967200" y="100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50793</xdr:rowOff>
    </xdr:from>
    <xdr:ext cx="762000" cy="259045"/>
    <xdr:sp macro="" textlink="">
      <xdr:nvSpPr>
        <xdr:cNvPr id="329" name="定員管理の状況該当値テキスト"/>
        <xdr:cNvSpPr txBox="1"/>
      </xdr:nvSpPr>
      <xdr:spPr>
        <a:xfrm>
          <a:off x="17106900" y="999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133193</xdr:rowOff>
    </xdr:from>
    <xdr:to>
      <xdr:col>77</xdr:col>
      <xdr:colOff>95250</xdr:colOff>
      <xdr:row>59</xdr:row>
      <xdr:rowOff>63343</xdr:rowOff>
    </xdr:to>
    <xdr:sp macro="" textlink="">
      <xdr:nvSpPr>
        <xdr:cNvPr id="330" name="楕円 329"/>
        <xdr:cNvSpPr/>
      </xdr:nvSpPr>
      <xdr:spPr>
        <a:xfrm>
          <a:off x="16129000" y="100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73520</xdr:rowOff>
    </xdr:from>
    <xdr:ext cx="736600" cy="259045"/>
    <xdr:sp macro="" textlink="">
      <xdr:nvSpPr>
        <xdr:cNvPr id="331" name="テキスト ボックス 330"/>
        <xdr:cNvSpPr txBox="1"/>
      </xdr:nvSpPr>
      <xdr:spPr>
        <a:xfrm>
          <a:off x="15798800" y="984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125724</xdr:rowOff>
    </xdr:from>
    <xdr:to>
      <xdr:col>73</xdr:col>
      <xdr:colOff>44450</xdr:colOff>
      <xdr:row>59</xdr:row>
      <xdr:rowOff>55874</xdr:rowOff>
    </xdr:to>
    <xdr:sp macro="" textlink="">
      <xdr:nvSpPr>
        <xdr:cNvPr id="332" name="楕円 331"/>
        <xdr:cNvSpPr/>
      </xdr:nvSpPr>
      <xdr:spPr>
        <a:xfrm>
          <a:off x="15240000" y="10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66051</xdr:rowOff>
    </xdr:from>
    <xdr:ext cx="762000" cy="259045"/>
    <xdr:sp macro="" textlink="">
      <xdr:nvSpPr>
        <xdr:cNvPr id="333" name="テキスト ボックス 332"/>
        <xdr:cNvSpPr txBox="1"/>
      </xdr:nvSpPr>
      <xdr:spPr>
        <a:xfrm>
          <a:off x="14909800" y="9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128941</xdr:rowOff>
    </xdr:from>
    <xdr:to>
      <xdr:col>68</xdr:col>
      <xdr:colOff>203200</xdr:colOff>
      <xdr:row>59</xdr:row>
      <xdr:rowOff>59091</xdr:rowOff>
    </xdr:to>
    <xdr:sp macro="" textlink="">
      <xdr:nvSpPr>
        <xdr:cNvPr id="334" name="楕円 333"/>
        <xdr:cNvSpPr/>
      </xdr:nvSpPr>
      <xdr:spPr>
        <a:xfrm>
          <a:off x="14351000" y="100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69268</xdr:rowOff>
    </xdr:from>
    <xdr:ext cx="762000" cy="259045"/>
    <xdr:sp macro="" textlink="">
      <xdr:nvSpPr>
        <xdr:cNvPr id="335" name="テキスト ボックス 334"/>
        <xdr:cNvSpPr txBox="1"/>
      </xdr:nvSpPr>
      <xdr:spPr>
        <a:xfrm>
          <a:off x="14020800" y="984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114233</xdr:rowOff>
    </xdr:from>
    <xdr:to>
      <xdr:col>64</xdr:col>
      <xdr:colOff>152400</xdr:colOff>
      <xdr:row>59</xdr:row>
      <xdr:rowOff>44383</xdr:rowOff>
    </xdr:to>
    <xdr:sp macro="" textlink="">
      <xdr:nvSpPr>
        <xdr:cNvPr id="336" name="楕円 335"/>
        <xdr:cNvSpPr/>
      </xdr:nvSpPr>
      <xdr:spPr>
        <a:xfrm>
          <a:off x="13462000" y="100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54560</xdr:rowOff>
    </xdr:from>
    <xdr:ext cx="762000" cy="259045"/>
    <xdr:sp macro="" textlink="">
      <xdr:nvSpPr>
        <xdr:cNvPr id="337" name="テキスト ボックス 336"/>
        <xdr:cNvSpPr txBox="1"/>
      </xdr:nvSpPr>
      <xdr:spPr>
        <a:xfrm>
          <a:off x="13131800" y="982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ポイント上昇しているが、類似団体平均を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ポイント下回っており比較的良好な数値を示している。平成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年度以降、過疎債等を活用し大型公共工事等を実施してきた。これらに係る償還額が年々増加しており、令和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年度前後までこの傾向が続く見込みである。　今後は、大型事業の元金償還の重複時期を迎え、交付税に算入される公債費の上昇とともに実質公債比率が上昇することとなる。よって起債を充当する事業については、補助金の有無、実施時期の調整、見直しにより数値の抑制に努める。</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112522</xdr:rowOff>
    </xdr:from>
    <xdr:to>
      <xdr:col>81</xdr:col>
      <xdr:colOff>44450</xdr:colOff>
      <xdr:row>40</xdr:row>
      <xdr:rowOff>131826</xdr:rowOff>
    </xdr:to>
    <xdr:cxnSp macro="">
      <xdr:nvCxnSpPr>
        <xdr:cNvPr id="368" name="直線コネクタ 367"/>
        <xdr:cNvCxnSpPr/>
      </xdr:nvCxnSpPr>
      <xdr:spPr>
        <a:xfrm>
          <a:off x="16179800" y="697052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83566</xdr:rowOff>
    </xdr:from>
    <xdr:to>
      <xdr:col>77</xdr:col>
      <xdr:colOff>44450</xdr:colOff>
      <xdr:row>40</xdr:row>
      <xdr:rowOff>112522</xdr:rowOff>
    </xdr:to>
    <xdr:cxnSp macro="">
      <xdr:nvCxnSpPr>
        <xdr:cNvPr id="371" name="直線コネクタ 370"/>
        <xdr:cNvCxnSpPr/>
      </xdr:nvCxnSpPr>
      <xdr:spPr>
        <a:xfrm>
          <a:off x="15290800" y="69415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83566</xdr:rowOff>
    </xdr:to>
    <xdr:cxnSp macro="">
      <xdr:nvCxnSpPr>
        <xdr:cNvPr id="374" name="直線コネクタ 373"/>
        <xdr:cNvCxnSpPr/>
      </xdr:nvCxnSpPr>
      <xdr:spPr>
        <a:xfrm>
          <a:off x="14401800" y="691743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59436</xdr:rowOff>
    </xdr:to>
    <xdr:cxnSp macro="">
      <xdr:nvCxnSpPr>
        <xdr:cNvPr id="377" name="直線コネクタ 376"/>
        <xdr:cNvCxnSpPr/>
      </xdr:nvCxnSpPr>
      <xdr:spPr>
        <a:xfrm>
          <a:off x="13512800" y="69077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81026</xdr:rowOff>
    </xdr:from>
    <xdr:to>
      <xdr:col>81</xdr:col>
      <xdr:colOff>95250</xdr:colOff>
      <xdr:row>41</xdr:row>
      <xdr:rowOff>11176</xdr:rowOff>
    </xdr:to>
    <xdr:sp macro="" textlink="">
      <xdr:nvSpPr>
        <xdr:cNvPr id="387" name="楕円 386"/>
        <xdr:cNvSpPr/>
      </xdr:nvSpPr>
      <xdr:spPr>
        <a:xfrm>
          <a:off x="169672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97553</xdr:rowOff>
    </xdr:from>
    <xdr:ext cx="762000" cy="259045"/>
    <xdr:sp macro="" textlink="">
      <xdr:nvSpPr>
        <xdr:cNvPr id="388" name="公債費負担の状況該当値テキスト"/>
        <xdr:cNvSpPr txBox="1"/>
      </xdr:nvSpPr>
      <xdr:spPr>
        <a:xfrm>
          <a:off x="171069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61722</xdr:rowOff>
    </xdr:from>
    <xdr:to>
      <xdr:col>77</xdr:col>
      <xdr:colOff>95250</xdr:colOff>
      <xdr:row>40</xdr:row>
      <xdr:rowOff>163322</xdr:rowOff>
    </xdr:to>
    <xdr:sp macro="" textlink="">
      <xdr:nvSpPr>
        <xdr:cNvPr id="389" name="楕円 388"/>
        <xdr:cNvSpPr/>
      </xdr:nvSpPr>
      <xdr:spPr>
        <a:xfrm>
          <a:off x="16129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2049</xdr:rowOff>
    </xdr:from>
    <xdr:ext cx="736600" cy="259045"/>
    <xdr:sp macro="" textlink="">
      <xdr:nvSpPr>
        <xdr:cNvPr id="390" name="テキスト ボックス 389"/>
        <xdr:cNvSpPr txBox="1"/>
      </xdr:nvSpPr>
      <xdr:spPr>
        <a:xfrm>
          <a:off x="15798800" y="668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32766</xdr:rowOff>
    </xdr:from>
    <xdr:to>
      <xdr:col>73</xdr:col>
      <xdr:colOff>44450</xdr:colOff>
      <xdr:row>40</xdr:row>
      <xdr:rowOff>134366</xdr:rowOff>
    </xdr:to>
    <xdr:sp macro="" textlink="">
      <xdr:nvSpPr>
        <xdr:cNvPr id="391" name="楕円 390"/>
        <xdr:cNvSpPr/>
      </xdr:nvSpPr>
      <xdr:spPr>
        <a:xfrm>
          <a:off x="15240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144543</xdr:rowOff>
    </xdr:from>
    <xdr:ext cx="762000" cy="259045"/>
    <xdr:sp macro="" textlink="">
      <xdr:nvSpPr>
        <xdr:cNvPr id="392" name="テキスト ボックス 391"/>
        <xdr:cNvSpPr txBox="1"/>
      </xdr:nvSpPr>
      <xdr:spPr>
        <a:xfrm>
          <a:off x="14909800" y="665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393" name="楕円 392"/>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4" name="テキスト ボックス 393"/>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5" name="楕円 394"/>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6" name="テキスト ボックス 395"/>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年度まで将来負担比率は数値として現れない状況が続いていたが、現在まちづくりに資する事業として過疎対策事業債等を財源にして大型事業を実施していること等が要因となり、前年度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％、令和２年度には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償還額の増加に伴い今後も上昇傾向が続く見込みである。将来推計を適正に把握し、後世への負担を軽減するよう財源措置のない地方債の発行を抑制し、公営企業への繰出金の縮減に努めるとともに、新規採用者を計画的に採用することにより将来の退職手当支給額等を抑えていく。また、新規事業の実施についても慎重な精査を行うとともに、実施時期と財政バランスを考慮し、財政の健全化を推進する。</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87812</xdr:rowOff>
    </xdr:from>
    <xdr:to>
      <xdr:col>81</xdr:col>
      <xdr:colOff>44450</xdr:colOff>
      <xdr:row>14</xdr:row>
      <xdr:rowOff>72632</xdr:rowOff>
    </xdr:to>
    <xdr:cxnSp macro="">
      <xdr:nvCxnSpPr>
        <xdr:cNvPr id="432" name="直線コネクタ 431"/>
        <xdr:cNvCxnSpPr/>
      </xdr:nvCxnSpPr>
      <xdr:spPr>
        <a:xfrm>
          <a:off x="16179800" y="2316662"/>
          <a:ext cx="838200" cy="15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5" name="フローチャート: 判断 43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6" name="テキスト ボックス 43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7" name="フローチャート: 判断 43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8" name="テキスト ボックス 43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9" name="フローチャート: 判断 43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0" name="テキスト ボックス 43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1" name="フローチャート: 判断 44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2" name="テキスト ボックス 44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21832</xdr:rowOff>
    </xdr:from>
    <xdr:to>
      <xdr:col>81</xdr:col>
      <xdr:colOff>95250</xdr:colOff>
      <xdr:row>14</xdr:row>
      <xdr:rowOff>123432</xdr:rowOff>
    </xdr:to>
    <xdr:sp macro="" textlink="">
      <xdr:nvSpPr>
        <xdr:cNvPr id="448" name="楕円 447"/>
        <xdr:cNvSpPr/>
      </xdr:nvSpPr>
      <xdr:spPr>
        <a:xfrm>
          <a:off x="16967200" y="242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165359</xdr:rowOff>
    </xdr:from>
    <xdr:ext cx="762000" cy="259045"/>
    <xdr:sp macro="" textlink="">
      <xdr:nvSpPr>
        <xdr:cNvPr id="449" name="将来負担の状況該当値テキスト"/>
        <xdr:cNvSpPr txBox="1"/>
      </xdr:nvSpPr>
      <xdr:spPr>
        <a:xfrm>
          <a:off x="17106900" y="239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37012</xdr:rowOff>
    </xdr:from>
    <xdr:to>
      <xdr:col>77</xdr:col>
      <xdr:colOff>95250</xdr:colOff>
      <xdr:row>13</xdr:row>
      <xdr:rowOff>138612</xdr:rowOff>
    </xdr:to>
    <xdr:sp macro="" textlink="">
      <xdr:nvSpPr>
        <xdr:cNvPr id="450" name="楕円 449"/>
        <xdr:cNvSpPr/>
      </xdr:nvSpPr>
      <xdr:spPr>
        <a:xfrm>
          <a:off x="16129000" y="2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123389</xdr:rowOff>
    </xdr:from>
    <xdr:ext cx="736600" cy="259045"/>
    <xdr:sp macro="" textlink="">
      <xdr:nvSpPr>
        <xdr:cNvPr id="451" name="テキスト ボックス 450"/>
        <xdr:cNvSpPr txBox="1"/>
      </xdr:nvSpPr>
      <xdr:spPr>
        <a:xfrm>
          <a:off x="15798800" y="235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3,005
2,992
5.81
3,830,517
3,703,558
122,477
1,437,806
4,357,784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ポイント上昇し、類似団体を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上回っている。令和元年度の特別職の給与改定、令和２年度の会計年度任用職員制度の導入などにより人件費が増加している。これまで特別職の給料削減及び期末手当廃止、町議会議員期末手当を廃止する等してきたが、支給を再開することで今後更に増加する見込み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130266</xdr:rowOff>
    </xdr:from>
    <xdr:to>
      <xdr:col>24</xdr:col>
      <xdr:colOff>25400</xdr:colOff>
      <xdr:row>37</xdr:row>
      <xdr:rowOff>105773</xdr:rowOff>
    </xdr:to>
    <xdr:cxnSp macro="">
      <xdr:nvCxnSpPr>
        <xdr:cNvPr id="68" name="直線コネクタ 67"/>
        <xdr:cNvCxnSpPr/>
      </xdr:nvCxnSpPr>
      <xdr:spPr>
        <a:xfrm>
          <a:off x="3987800" y="6302466"/>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36</xdr:row>
      <xdr:rowOff>130266</xdr:rowOff>
    </xdr:to>
    <xdr:cxnSp macro="">
      <xdr:nvCxnSpPr>
        <xdr:cNvPr id="71" name="直線コネクタ 70"/>
        <xdr:cNvCxnSpPr/>
      </xdr:nvCxnSpPr>
      <xdr:spPr>
        <a:xfrm>
          <a:off x="3098800" y="62828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68217</xdr:rowOff>
    </xdr:from>
    <xdr:to>
      <xdr:col>15</xdr:col>
      <xdr:colOff>98425</xdr:colOff>
      <xdr:row>36</xdr:row>
      <xdr:rowOff>110672</xdr:rowOff>
    </xdr:to>
    <xdr:cxnSp macro="">
      <xdr:nvCxnSpPr>
        <xdr:cNvPr id="74" name="直線コネクタ 73"/>
        <xdr:cNvCxnSpPr/>
      </xdr:nvCxnSpPr>
      <xdr:spPr>
        <a:xfrm>
          <a:off x="2209800" y="624041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68217</xdr:rowOff>
    </xdr:from>
    <xdr:to>
      <xdr:col>11</xdr:col>
      <xdr:colOff>9525</xdr:colOff>
      <xdr:row>36</xdr:row>
      <xdr:rowOff>120469</xdr:rowOff>
    </xdr:to>
    <xdr:cxnSp macro="">
      <xdr:nvCxnSpPr>
        <xdr:cNvPr id="77" name="直線コネクタ 76"/>
        <xdr:cNvCxnSpPr/>
      </xdr:nvCxnSpPr>
      <xdr:spPr>
        <a:xfrm flipV="1">
          <a:off x="1320800" y="62404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54973</xdr:rowOff>
    </xdr:from>
    <xdr:to>
      <xdr:col>24</xdr:col>
      <xdr:colOff>76200</xdr:colOff>
      <xdr:row>37</xdr:row>
      <xdr:rowOff>156573</xdr:rowOff>
    </xdr:to>
    <xdr:sp macro="" textlink="">
      <xdr:nvSpPr>
        <xdr:cNvPr id="87" name="楕円 86"/>
        <xdr:cNvSpPr/>
      </xdr:nvSpPr>
      <xdr:spPr>
        <a:xfrm>
          <a:off x="4775200" y="639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27050</xdr:rowOff>
    </xdr:from>
    <xdr:ext cx="762000" cy="259045"/>
    <xdr:sp macro="" textlink="">
      <xdr:nvSpPr>
        <xdr:cNvPr id="88" name="人件費該当値テキスト"/>
        <xdr:cNvSpPr txBox="1"/>
      </xdr:nvSpPr>
      <xdr:spPr>
        <a:xfrm>
          <a:off x="49149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79466</xdr:rowOff>
    </xdr:from>
    <xdr:to>
      <xdr:col>20</xdr:col>
      <xdr:colOff>38100</xdr:colOff>
      <xdr:row>37</xdr:row>
      <xdr:rowOff>9616</xdr:rowOff>
    </xdr:to>
    <xdr:sp macro="" textlink="">
      <xdr:nvSpPr>
        <xdr:cNvPr id="89" name="楕円 88"/>
        <xdr:cNvSpPr/>
      </xdr:nvSpPr>
      <xdr:spPr>
        <a:xfrm>
          <a:off x="3937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165843</xdr:rowOff>
    </xdr:from>
    <xdr:ext cx="736600" cy="259045"/>
    <xdr:sp macro="" textlink="">
      <xdr:nvSpPr>
        <xdr:cNvPr id="90" name="テキスト ボックス 89"/>
        <xdr:cNvSpPr txBox="1"/>
      </xdr:nvSpPr>
      <xdr:spPr>
        <a:xfrm>
          <a:off x="3606800" y="6338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59872</xdr:rowOff>
    </xdr:from>
    <xdr:to>
      <xdr:col>15</xdr:col>
      <xdr:colOff>149225</xdr:colOff>
      <xdr:row>36</xdr:row>
      <xdr:rowOff>161472</xdr:rowOff>
    </xdr:to>
    <xdr:sp macro="" textlink="">
      <xdr:nvSpPr>
        <xdr:cNvPr id="91" name="楕円 90"/>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92" name="テキスト ボックス 91"/>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17417</xdr:rowOff>
    </xdr:from>
    <xdr:to>
      <xdr:col>11</xdr:col>
      <xdr:colOff>60325</xdr:colOff>
      <xdr:row>36</xdr:row>
      <xdr:rowOff>119017</xdr:rowOff>
    </xdr:to>
    <xdr:sp macro="" textlink="">
      <xdr:nvSpPr>
        <xdr:cNvPr id="93" name="楕円 92"/>
        <xdr:cNvSpPr/>
      </xdr:nvSpPr>
      <xdr:spPr>
        <a:xfrm>
          <a:off x="2159000" y="61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103794</xdr:rowOff>
    </xdr:from>
    <xdr:ext cx="762000" cy="259045"/>
    <xdr:sp macro="" textlink="">
      <xdr:nvSpPr>
        <xdr:cNvPr id="94" name="テキスト ボックス 93"/>
        <xdr:cNvSpPr txBox="1"/>
      </xdr:nvSpPr>
      <xdr:spPr>
        <a:xfrm>
          <a:off x="1828800" y="627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69669</xdr:rowOff>
    </xdr:from>
    <xdr:to>
      <xdr:col>6</xdr:col>
      <xdr:colOff>171450</xdr:colOff>
      <xdr:row>36</xdr:row>
      <xdr:rowOff>171269</xdr:rowOff>
    </xdr:to>
    <xdr:sp macro="" textlink="">
      <xdr:nvSpPr>
        <xdr:cNvPr id="95" name="楕円 94"/>
        <xdr:cNvSpPr/>
      </xdr:nvSpPr>
      <xdr:spPr>
        <a:xfrm>
          <a:off x="1270000" y="624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156046</xdr:rowOff>
    </xdr:from>
    <xdr:ext cx="762000" cy="259045"/>
    <xdr:sp macro="" textlink="">
      <xdr:nvSpPr>
        <xdr:cNvPr id="96" name="テキスト ボックス 95"/>
        <xdr:cNvSpPr txBox="1"/>
      </xdr:nvSpPr>
      <xdr:spPr>
        <a:xfrm>
          <a:off x="939800" y="632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主な物件費は、町内じゅんかんバスの運行経費、電算システム、インターネット等運用経費、施設の管理をはじめとする行政運営経費等がある。前年度は消費税の増額や、学校給食の無償化により物件費が増加したが、令和２年度は会計年度任用職員制度を導入したため、賃金だったものが報酬として計上される等して物件費が減少した。類似団体と比べて、従来は人員のうち賃金支弁者の割合が大きかったが、これが解消され平均との差が小さくなっている。物件費については、日々の行政運営を行うなかで経常費用の点検を行い、歳出削減に努める。</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30988</xdr:rowOff>
    </xdr:from>
    <xdr:to>
      <xdr:col>82</xdr:col>
      <xdr:colOff>107950</xdr:colOff>
      <xdr:row>19</xdr:row>
      <xdr:rowOff>88138</xdr:rowOff>
    </xdr:to>
    <xdr:cxnSp macro="">
      <xdr:nvCxnSpPr>
        <xdr:cNvPr id="126" name="直線コネクタ 125"/>
        <xdr:cNvCxnSpPr/>
      </xdr:nvCxnSpPr>
      <xdr:spPr>
        <a:xfrm flipV="1">
          <a:off x="15671800" y="311708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168148</xdr:rowOff>
    </xdr:from>
    <xdr:to>
      <xdr:col>78</xdr:col>
      <xdr:colOff>69850</xdr:colOff>
      <xdr:row>19</xdr:row>
      <xdr:rowOff>88138</xdr:rowOff>
    </xdr:to>
    <xdr:cxnSp macro="">
      <xdr:nvCxnSpPr>
        <xdr:cNvPr id="129" name="直線コネクタ 128"/>
        <xdr:cNvCxnSpPr/>
      </xdr:nvCxnSpPr>
      <xdr:spPr>
        <a:xfrm>
          <a:off x="14782800" y="32542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108712</xdr:rowOff>
    </xdr:from>
    <xdr:to>
      <xdr:col>73</xdr:col>
      <xdr:colOff>180975</xdr:colOff>
      <xdr:row>18</xdr:row>
      <xdr:rowOff>168148</xdr:rowOff>
    </xdr:to>
    <xdr:cxnSp macro="">
      <xdr:nvCxnSpPr>
        <xdr:cNvPr id="132" name="直線コネクタ 131"/>
        <xdr:cNvCxnSpPr/>
      </xdr:nvCxnSpPr>
      <xdr:spPr>
        <a:xfrm>
          <a:off x="13893800" y="31948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108712</xdr:rowOff>
    </xdr:from>
    <xdr:to>
      <xdr:col>69</xdr:col>
      <xdr:colOff>92075</xdr:colOff>
      <xdr:row>18</xdr:row>
      <xdr:rowOff>136144</xdr:rowOff>
    </xdr:to>
    <xdr:cxnSp macro="">
      <xdr:nvCxnSpPr>
        <xdr:cNvPr id="135" name="直線コネクタ 134"/>
        <xdr:cNvCxnSpPr/>
      </xdr:nvCxnSpPr>
      <xdr:spPr>
        <a:xfrm flipV="1">
          <a:off x="13004800" y="31948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151638</xdr:rowOff>
    </xdr:from>
    <xdr:to>
      <xdr:col>82</xdr:col>
      <xdr:colOff>158750</xdr:colOff>
      <xdr:row>18</xdr:row>
      <xdr:rowOff>81788</xdr:rowOff>
    </xdr:to>
    <xdr:sp macro="" textlink="">
      <xdr:nvSpPr>
        <xdr:cNvPr id="145" name="楕円 144"/>
        <xdr:cNvSpPr/>
      </xdr:nvSpPr>
      <xdr:spPr>
        <a:xfrm>
          <a:off x="16459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123715</xdr:rowOff>
    </xdr:from>
    <xdr:ext cx="762000" cy="259045"/>
    <xdr:sp macro="" textlink="">
      <xdr:nvSpPr>
        <xdr:cNvPr id="146" name="物件費該当値テキスト"/>
        <xdr:cNvSpPr txBox="1"/>
      </xdr:nvSpPr>
      <xdr:spPr>
        <a:xfrm>
          <a:off x="16598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37338</xdr:rowOff>
    </xdr:from>
    <xdr:to>
      <xdr:col>78</xdr:col>
      <xdr:colOff>120650</xdr:colOff>
      <xdr:row>19</xdr:row>
      <xdr:rowOff>138938</xdr:rowOff>
    </xdr:to>
    <xdr:sp macro="" textlink="">
      <xdr:nvSpPr>
        <xdr:cNvPr id="147" name="楕円 146"/>
        <xdr:cNvSpPr/>
      </xdr:nvSpPr>
      <xdr:spPr>
        <a:xfrm>
          <a:off x="15621000" y="32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123715</xdr:rowOff>
    </xdr:from>
    <xdr:ext cx="736600" cy="259045"/>
    <xdr:sp macro="" textlink="">
      <xdr:nvSpPr>
        <xdr:cNvPr id="148" name="テキスト ボックス 147"/>
        <xdr:cNvSpPr txBox="1"/>
      </xdr:nvSpPr>
      <xdr:spPr>
        <a:xfrm>
          <a:off x="15290800" y="338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117348</xdr:rowOff>
    </xdr:from>
    <xdr:to>
      <xdr:col>74</xdr:col>
      <xdr:colOff>31750</xdr:colOff>
      <xdr:row>19</xdr:row>
      <xdr:rowOff>47498</xdr:rowOff>
    </xdr:to>
    <xdr:sp macro="" textlink="">
      <xdr:nvSpPr>
        <xdr:cNvPr id="149" name="楕円 148"/>
        <xdr:cNvSpPr/>
      </xdr:nvSpPr>
      <xdr:spPr>
        <a:xfrm>
          <a:off x="147320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32275</xdr:rowOff>
    </xdr:from>
    <xdr:ext cx="762000" cy="259045"/>
    <xdr:sp macro="" textlink="">
      <xdr:nvSpPr>
        <xdr:cNvPr id="150" name="テキスト ボックス 149"/>
        <xdr:cNvSpPr txBox="1"/>
      </xdr:nvSpPr>
      <xdr:spPr>
        <a:xfrm>
          <a:off x="14401800" y="32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57912</xdr:rowOff>
    </xdr:from>
    <xdr:to>
      <xdr:col>69</xdr:col>
      <xdr:colOff>142875</xdr:colOff>
      <xdr:row>18</xdr:row>
      <xdr:rowOff>159512</xdr:rowOff>
    </xdr:to>
    <xdr:sp macro="" textlink="">
      <xdr:nvSpPr>
        <xdr:cNvPr id="151" name="楕円 150"/>
        <xdr:cNvSpPr/>
      </xdr:nvSpPr>
      <xdr:spPr>
        <a:xfrm>
          <a:off x="13843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144289</xdr:rowOff>
    </xdr:from>
    <xdr:ext cx="762000" cy="259045"/>
    <xdr:sp macro="" textlink="">
      <xdr:nvSpPr>
        <xdr:cNvPr id="152" name="テキスト ボックス 151"/>
        <xdr:cNvSpPr txBox="1"/>
      </xdr:nvSpPr>
      <xdr:spPr>
        <a:xfrm>
          <a:off x="13512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85344</xdr:rowOff>
    </xdr:from>
    <xdr:to>
      <xdr:col>65</xdr:col>
      <xdr:colOff>53975</xdr:colOff>
      <xdr:row>19</xdr:row>
      <xdr:rowOff>15494</xdr:rowOff>
    </xdr:to>
    <xdr:sp macro="" textlink="">
      <xdr:nvSpPr>
        <xdr:cNvPr id="153" name="楕円 152"/>
        <xdr:cNvSpPr/>
      </xdr:nvSpPr>
      <xdr:spPr>
        <a:xfrm>
          <a:off x="12954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271</xdr:rowOff>
    </xdr:from>
    <xdr:ext cx="762000" cy="259045"/>
    <xdr:sp macro="" textlink="">
      <xdr:nvSpPr>
        <xdr:cNvPr id="154" name="テキスト ボックス 153"/>
        <xdr:cNvSpPr txBox="1"/>
      </xdr:nvSpPr>
      <xdr:spPr>
        <a:xfrm>
          <a:off x="12623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各年度ごとに多少の増減があるがほぼ一定の値である。類似団体と比較すると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令和２年度も引き続き就学児医療費助成事業等を町単独で実施する等しながら、前年度より障害福祉サービス等の利用も増加したが、一方で児童手当、老人福祉施設入所措置費が減少している。扶助費を占める事業の構成は、障害福祉サービス費等、児童手当及び老人福祉施設入所措置費が主なものである。令和２年度は減少したが、高齢者人口の増加等により今後は上昇傾向が続く見込みである。</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107950</xdr:rowOff>
    </xdr:to>
    <xdr:cxnSp macro="">
      <xdr:nvCxnSpPr>
        <xdr:cNvPr id="186" name="直線コネクタ 185"/>
        <xdr:cNvCxnSpPr/>
      </xdr:nvCxnSpPr>
      <xdr:spPr>
        <a:xfrm flipV="1">
          <a:off x="3987800" y="980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7"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127000</xdr:rowOff>
    </xdr:to>
    <xdr:cxnSp macro="">
      <xdr:nvCxnSpPr>
        <xdr:cNvPr id="189" name="直線コネクタ 188"/>
        <xdr:cNvCxnSpPr/>
      </xdr:nvCxnSpPr>
      <xdr:spPr>
        <a:xfrm flipV="1">
          <a:off x="3098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1" name="テキスト ボックス 190"/>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57</xdr:row>
      <xdr:rowOff>127000</xdr:rowOff>
    </xdr:to>
    <xdr:cxnSp macro="">
      <xdr:nvCxnSpPr>
        <xdr:cNvPr id="192" name="直線コネクタ 191"/>
        <xdr:cNvCxnSpPr/>
      </xdr:nvCxnSpPr>
      <xdr:spPr>
        <a:xfrm>
          <a:off x="2209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58</xdr:row>
      <xdr:rowOff>12700</xdr:rowOff>
    </xdr:to>
    <xdr:cxnSp macro="">
      <xdr:nvCxnSpPr>
        <xdr:cNvPr id="195" name="直線コネクタ 194"/>
        <xdr:cNvCxnSpPr/>
      </xdr:nvCxnSpPr>
      <xdr:spPr>
        <a:xfrm flipV="1">
          <a:off x="1320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5" name="楕円 204"/>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6"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7" name="楕円 206"/>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8" name="テキスト ボックス 207"/>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9" name="楕円 208"/>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0" name="テキスト ボックス 209"/>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1" name="楕円 210"/>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2" name="テキスト ボックス 211"/>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3" name="楕円 212"/>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4" name="テキスト ボックス 213"/>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繰出金は、介護保険、後期高齢者医療保険で増加したが、一方で下水道事業、くじらの博物館への繰出金が減少し差引きで比率は一時的に減少した。令和２年度は、後期高齢者医療保険事業、介護保険事業への繰出金が増加しているが、一方で塵芥処理施設の修理費等が減少し、比率が改善された。今後は、下水道事業の経費節減を進めるとともに料金の見直し等を検討し、特別会計への繰出の抑制に努めていく。また、塵芥処理施設の運営コストを下げるよう、ごみの処理方法を変更する。</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1270</xdr:rowOff>
    </xdr:to>
    <xdr:cxnSp macro="">
      <xdr:nvCxnSpPr>
        <xdr:cNvPr id="246" name="直線コネクタ 245"/>
        <xdr:cNvCxnSpPr/>
      </xdr:nvCxnSpPr>
      <xdr:spPr>
        <a:xfrm flipV="1">
          <a:off x="15671800" y="10033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16510</xdr:rowOff>
    </xdr:to>
    <xdr:cxnSp macro="">
      <xdr:nvCxnSpPr>
        <xdr:cNvPr id="249" name="直線コネクタ 248"/>
        <xdr:cNvCxnSpPr/>
      </xdr:nvCxnSpPr>
      <xdr:spPr>
        <a:xfrm flipV="1">
          <a:off x="14782800" y="1011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59</xdr:row>
      <xdr:rowOff>16510</xdr:rowOff>
    </xdr:to>
    <xdr:cxnSp macro="">
      <xdr:nvCxnSpPr>
        <xdr:cNvPr id="252" name="直線コネクタ 251"/>
        <xdr:cNvCxnSpPr/>
      </xdr:nvCxnSpPr>
      <xdr:spPr>
        <a:xfrm>
          <a:off x="13893800" y="10033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59</xdr:row>
      <xdr:rowOff>16510</xdr:rowOff>
    </xdr:to>
    <xdr:cxnSp macro="">
      <xdr:nvCxnSpPr>
        <xdr:cNvPr id="255" name="直線コネクタ 254"/>
        <xdr:cNvCxnSpPr/>
      </xdr:nvCxnSpPr>
      <xdr:spPr>
        <a:xfrm flipV="1">
          <a:off x="13004800" y="10033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5" name="楕円 264"/>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6"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7" name="楕円 266"/>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8" name="テキスト ボックス 267"/>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69" name="楕円 268"/>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52087</xdr:rowOff>
    </xdr:from>
    <xdr:ext cx="762000" cy="259045"/>
    <xdr:sp macro="" textlink="">
      <xdr:nvSpPr>
        <xdr:cNvPr id="270" name="テキスト ボックス 269"/>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1" name="楕円 270"/>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2" name="テキスト ボックス 27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73" name="楕円 272"/>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74" name="テキスト ボックス 273"/>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近年は若干の上昇傾向にあったが令和２年度は減少した。類似団体を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下回る。主な補助費等は、社会福祉協議会への助成金、清掃費における一部事務組合の負担金等である。前年度は、学校給食を無償化したため、これまであった給食費補助金が無くなるなど減少し、令和２年度は保育の措置費用、し尿処理に係る負担金等が減少している。今後も各種団体への補助金等を毎年見直すなど適正化する。</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35</xdr:row>
      <xdr:rowOff>37846</xdr:rowOff>
    </xdr:to>
    <xdr:cxnSp macro="">
      <xdr:nvCxnSpPr>
        <xdr:cNvPr id="304" name="直線コネクタ 303"/>
        <xdr:cNvCxnSpPr/>
      </xdr:nvCxnSpPr>
      <xdr:spPr>
        <a:xfrm flipV="1">
          <a:off x="15671800" y="59928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69850</xdr:rowOff>
    </xdr:to>
    <xdr:cxnSp macro="">
      <xdr:nvCxnSpPr>
        <xdr:cNvPr id="307" name="直線コネクタ 306"/>
        <xdr:cNvCxnSpPr/>
      </xdr:nvCxnSpPr>
      <xdr:spPr>
        <a:xfrm flipV="1">
          <a:off x="14782800" y="60385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69850</xdr:rowOff>
    </xdr:to>
    <xdr:cxnSp macro="">
      <xdr:nvCxnSpPr>
        <xdr:cNvPr id="310" name="直線コネクタ 309"/>
        <xdr:cNvCxnSpPr/>
      </xdr:nvCxnSpPr>
      <xdr:spPr>
        <a:xfrm>
          <a:off x="13893800" y="607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83566</xdr:rowOff>
    </xdr:to>
    <xdr:cxnSp macro="">
      <xdr:nvCxnSpPr>
        <xdr:cNvPr id="313" name="直線コネクタ 312"/>
        <xdr:cNvCxnSpPr/>
      </xdr:nvCxnSpPr>
      <xdr:spPr>
        <a:xfrm flipV="1">
          <a:off x="13004800" y="60706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23" name="楕円 322"/>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129303</xdr:rowOff>
    </xdr:from>
    <xdr:ext cx="762000" cy="259045"/>
    <xdr:sp macro="" textlink="">
      <xdr:nvSpPr>
        <xdr:cNvPr id="324" name="補助費等該当値テキスト"/>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5" name="楕円 324"/>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6" name="テキスト ボックス 325"/>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27" name="楕円 326"/>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8" name="テキスト ボックス 327"/>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29" name="楕円 328"/>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0" name="テキスト ボックス 329"/>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1" name="楕円 330"/>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2" name="テキスト ボックス 331"/>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上昇が続いており、類似団体との差がなくなった。過疎債を財源とするまちづくり事業を継続しながら、緊急防災・減災事業債を活用した各防災対策事業を実施してきたことが要因である。前年度との比較では、近年の金利低下により利子分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1,353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千円減額するが、各種大型事業に係る元金償還の開始により元金償還が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19,201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千円増額（前年度は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17,317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千円の増額）している。年度間で事業実施時期の調整を行う等して、借入れの集中により財政を窮迫することのないよう、慎重な財政運営を行っていく。</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20320</xdr:rowOff>
    </xdr:from>
    <xdr:to>
      <xdr:col>24</xdr:col>
      <xdr:colOff>25400</xdr:colOff>
      <xdr:row>77</xdr:row>
      <xdr:rowOff>24130</xdr:rowOff>
    </xdr:to>
    <xdr:cxnSp macro="">
      <xdr:nvCxnSpPr>
        <xdr:cNvPr id="364" name="直線コネクタ 363"/>
        <xdr:cNvCxnSpPr/>
      </xdr:nvCxnSpPr>
      <xdr:spPr>
        <a:xfrm flipV="1">
          <a:off x="3987800" y="13221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77</xdr:row>
      <xdr:rowOff>24130</xdr:rowOff>
    </xdr:to>
    <xdr:cxnSp macro="">
      <xdr:nvCxnSpPr>
        <xdr:cNvPr id="367" name="直線コネクタ 366"/>
        <xdr:cNvCxnSpPr/>
      </xdr:nvCxnSpPr>
      <xdr:spPr>
        <a:xfrm>
          <a:off x="3098800" y="13183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153670</xdr:rowOff>
    </xdr:to>
    <xdr:cxnSp macro="">
      <xdr:nvCxnSpPr>
        <xdr:cNvPr id="370" name="直線コネクタ 369"/>
        <xdr:cNvCxnSpPr/>
      </xdr:nvCxnSpPr>
      <xdr:spPr>
        <a:xfrm>
          <a:off x="2209800" y="131038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76</xdr:row>
      <xdr:rowOff>73661</xdr:rowOff>
    </xdr:to>
    <xdr:cxnSp macro="">
      <xdr:nvCxnSpPr>
        <xdr:cNvPr id="373" name="直線コネクタ 372"/>
        <xdr:cNvCxnSpPr/>
      </xdr:nvCxnSpPr>
      <xdr:spPr>
        <a:xfrm>
          <a:off x="1320800" y="13000990"/>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83" name="楕円 382"/>
        <xdr:cNvSpPr/>
      </xdr:nvSpPr>
      <xdr:spPr>
        <a:xfrm>
          <a:off x="4775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113047</xdr:rowOff>
    </xdr:from>
    <xdr:ext cx="762000" cy="259045"/>
    <xdr:sp macro="" textlink="">
      <xdr:nvSpPr>
        <xdr:cNvPr id="384" name="公債費該当値テキスト"/>
        <xdr:cNvSpPr txBox="1"/>
      </xdr:nvSpPr>
      <xdr:spPr>
        <a:xfrm>
          <a:off x="4914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5" name="楕円 384"/>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6" name="テキスト ボックス 385"/>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102870</xdr:rowOff>
    </xdr:from>
    <xdr:to>
      <xdr:col>15</xdr:col>
      <xdr:colOff>149225</xdr:colOff>
      <xdr:row>77</xdr:row>
      <xdr:rowOff>33020</xdr:rowOff>
    </xdr:to>
    <xdr:sp macro="" textlink="">
      <xdr:nvSpPr>
        <xdr:cNvPr id="387" name="楕円 386"/>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43197</xdr:rowOff>
    </xdr:from>
    <xdr:ext cx="762000" cy="259045"/>
    <xdr:sp macro="" textlink="">
      <xdr:nvSpPr>
        <xdr:cNvPr id="388" name="テキスト ボックス 387"/>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89" name="楕円 388"/>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90" name="テキスト ボックス 389"/>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91440</xdr:rowOff>
    </xdr:from>
    <xdr:to>
      <xdr:col>6</xdr:col>
      <xdr:colOff>171450</xdr:colOff>
      <xdr:row>76</xdr:row>
      <xdr:rowOff>21589</xdr:rowOff>
    </xdr:to>
    <xdr:sp macro="" textlink="">
      <xdr:nvSpPr>
        <xdr:cNvPr id="391" name="楕円 390"/>
        <xdr:cNvSpPr/>
      </xdr:nvSpPr>
      <xdr:spPr>
        <a:xfrm>
          <a:off x="1270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31767</xdr:rowOff>
    </xdr:from>
    <xdr:ext cx="762000" cy="259045"/>
    <xdr:sp macro="" textlink="">
      <xdr:nvSpPr>
        <xdr:cNvPr id="392" name="テキスト ボックス 391"/>
        <xdr:cNvSpPr txBox="1"/>
      </xdr:nvSpPr>
      <xdr:spPr>
        <a:xfrm>
          <a:off x="939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令和２年度は前年度より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ポイント減少したが、類似団体平均よりは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年度までは類似団体と同じように推移していたが、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年度以降はその差が大きくなりはじめた。前年度では、物件費及び人件費の増額その要因となっている。令和２年度では類似団体内の順位は、人件費は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位、物件費は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位と低い。今後も各費目において数値変動に注意し、その要因を分析するとともに、数値抑制に向けた取り組みを進めていく。</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37846</xdr:rowOff>
    </xdr:from>
    <xdr:to>
      <xdr:col>82</xdr:col>
      <xdr:colOff>107950</xdr:colOff>
      <xdr:row>78</xdr:row>
      <xdr:rowOff>106426</xdr:rowOff>
    </xdr:to>
    <xdr:cxnSp macro="">
      <xdr:nvCxnSpPr>
        <xdr:cNvPr id="423" name="直線コネクタ 422"/>
        <xdr:cNvCxnSpPr/>
      </xdr:nvCxnSpPr>
      <xdr:spPr>
        <a:xfrm flipV="1">
          <a:off x="15671800" y="1341094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69850</xdr:rowOff>
    </xdr:from>
    <xdr:to>
      <xdr:col>78</xdr:col>
      <xdr:colOff>69850</xdr:colOff>
      <xdr:row>78</xdr:row>
      <xdr:rowOff>106426</xdr:rowOff>
    </xdr:to>
    <xdr:cxnSp macro="">
      <xdr:nvCxnSpPr>
        <xdr:cNvPr id="426" name="直線コネクタ 425"/>
        <xdr:cNvCxnSpPr/>
      </xdr:nvCxnSpPr>
      <xdr:spPr>
        <a:xfrm>
          <a:off x="14782800" y="134429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69850</xdr:rowOff>
    </xdr:to>
    <xdr:cxnSp macro="">
      <xdr:nvCxnSpPr>
        <xdr:cNvPr id="429" name="直線コネクタ 428"/>
        <xdr:cNvCxnSpPr/>
      </xdr:nvCxnSpPr>
      <xdr:spPr>
        <a:xfrm>
          <a:off x="13893800" y="1335379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74422</xdr:rowOff>
    </xdr:to>
    <xdr:cxnSp macro="">
      <xdr:nvCxnSpPr>
        <xdr:cNvPr id="432" name="直線コネクタ 431"/>
        <xdr:cNvCxnSpPr/>
      </xdr:nvCxnSpPr>
      <xdr:spPr>
        <a:xfrm flipV="1">
          <a:off x="13004800" y="13353796"/>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158496</xdr:rowOff>
    </xdr:from>
    <xdr:to>
      <xdr:col>82</xdr:col>
      <xdr:colOff>158750</xdr:colOff>
      <xdr:row>78</xdr:row>
      <xdr:rowOff>88646</xdr:rowOff>
    </xdr:to>
    <xdr:sp macro="" textlink="">
      <xdr:nvSpPr>
        <xdr:cNvPr id="442" name="楕円 441"/>
        <xdr:cNvSpPr/>
      </xdr:nvSpPr>
      <xdr:spPr>
        <a:xfrm>
          <a:off x="16459200" y="1336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130573</xdr:rowOff>
    </xdr:from>
    <xdr:ext cx="762000" cy="259045"/>
    <xdr:sp macro="" textlink="">
      <xdr:nvSpPr>
        <xdr:cNvPr id="443" name="公債費以外該当値テキスト"/>
        <xdr:cNvSpPr txBox="1"/>
      </xdr:nvSpPr>
      <xdr:spPr>
        <a:xfrm>
          <a:off x="16598900" y="1333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55626</xdr:rowOff>
    </xdr:from>
    <xdr:to>
      <xdr:col>78</xdr:col>
      <xdr:colOff>120650</xdr:colOff>
      <xdr:row>78</xdr:row>
      <xdr:rowOff>157226</xdr:rowOff>
    </xdr:to>
    <xdr:sp macro="" textlink="">
      <xdr:nvSpPr>
        <xdr:cNvPr id="444" name="楕円 443"/>
        <xdr:cNvSpPr/>
      </xdr:nvSpPr>
      <xdr:spPr>
        <a:xfrm>
          <a:off x="15621000" y="134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142003</xdr:rowOff>
    </xdr:from>
    <xdr:ext cx="736600" cy="259045"/>
    <xdr:sp macro="" textlink="">
      <xdr:nvSpPr>
        <xdr:cNvPr id="445" name="テキスト ボックス 444"/>
        <xdr:cNvSpPr txBox="1"/>
      </xdr:nvSpPr>
      <xdr:spPr>
        <a:xfrm>
          <a:off x="15290800" y="1351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19050</xdr:rowOff>
    </xdr:from>
    <xdr:to>
      <xdr:col>74</xdr:col>
      <xdr:colOff>31750</xdr:colOff>
      <xdr:row>78</xdr:row>
      <xdr:rowOff>120650</xdr:rowOff>
    </xdr:to>
    <xdr:sp macro="" textlink="">
      <xdr:nvSpPr>
        <xdr:cNvPr id="446" name="楕円 445"/>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105427</xdr:rowOff>
    </xdr:from>
    <xdr:ext cx="762000" cy="259045"/>
    <xdr:sp macro="" textlink="">
      <xdr:nvSpPr>
        <xdr:cNvPr id="447" name="テキスト ボックス 446"/>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48" name="楕円 447"/>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9" name="テキスト ボックス 448"/>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23622</xdr:rowOff>
    </xdr:from>
    <xdr:to>
      <xdr:col>65</xdr:col>
      <xdr:colOff>53975</xdr:colOff>
      <xdr:row>78</xdr:row>
      <xdr:rowOff>125222</xdr:rowOff>
    </xdr:to>
    <xdr:sp macro="" textlink="">
      <xdr:nvSpPr>
        <xdr:cNvPr id="450" name="楕円 449"/>
        <xdr:cNvSpPr/>
      </xdr:nvSpPr>
      <xdr:spPr>
        <a:xfrm>
          <a:off x="12954000" y="133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109999</xdr:rowOff>
    </xdr:from>
    <xdr:ext cx="762000" cy="259045"/>
    <xdr:sp macro="" textlink="">
      <xdr:nvSpPr>
        <xdr:cNvPr id="451" name="テキスト ボックス 450"/>
        <xdr:cNvSpPr txBox="1"/>
      </xdr:nvSpPr>
      <xdr:spPr>
        <a:xfrm>
          <a:off x="12623800" y="1348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4552</xdr:rowOff>
    </xdr:from>
    <xdr:to>
      <xdr:col>29</xdr:col>
      <xdr:colOff>127000</xdr:colOff>
      <xdr:row>19</xdr:row>
      <xdr:rowOff>17663</xdr:rowOff>
    </xdr:to>
    <xdr:cxnSp macro="">
      <xdr:nvCxnSpPr>
        <xdr:cNvPr id="51" name="直線コネクタ 50"/>
        <xdr:cNvCxnSpPr/>
      </xdr:nvCxnSpPr>
      <xdr:spPr bwMode="auto">
        <a:xfrm flipV="1">
          <a:off x="5003800" y="3309727"/>
          <a:ext cx="647700" cy="13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17663</xdr:rowOff>
    </xdr:from>
    <xdr:to>
      <xdr:col>26</xdr:col>
      <xdr:colOff>50800</xdr:colOff>
      <xdr:row>19</xdr:row>
      <xdr:rowOff>28399</xdr:rowOff>
    </xdr:to>
    <xdr:cxnSp macro="">
      <xdr:nvCxnSpPr>
        <xdr:cNvPr id="54" name="直線コネクタ 53"/>
        <xdr:cNvCxnSpPr/>
      </xdr:nvCxnSpPr>
      <xdr:spPr bwMode="auto">
        <a:xfrm flipV="1">
          <a:off x="4305300" y="3322838"/>
          <a:ext cx="698500" cy="10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28399</xdr:rowOff>
    </xdr:from>
    <xdr:to>
      <xdr:col>22</xdr:col>
      <xdr:colOff>114300</xdr:colOff>
      <xdr:row>19</xdr:row>
      <xdr:rowOff>46171</xdr:rowOff>
    </xdr:to>
    <xdr:cxnSp macro="">
      <xdr:nvCxnSpPr>
        <xdr:cNvPr id="57" name="直線コネクタ 56"/>
        <xdr:cNvCxnSpPr/>
      </xdr:nvCxnSpPr>
      <xdr:spPr bwMode="auto">
        <a:xfrm flipV="1">
          <a:off x="3606800" y="3333574"/>
          <a:ext cx="698500" cy="1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46171</xdr:rowOff>
    </xdr:from>
    <xdr:to>
      <xdr:col>18</xdr:col>
      <xdr:colOff>177800</xdr:colOff>
      <xdr:row>19</xdr:row>
      <xdr:rowOff>58562</xdr:rowOff>
    </xdr:to>
    <xdr:cxnSp macro="">
      <xdr:nvCxnSpPr>
        <xdr:cNvPr id="60" name="直線コネクタ 59"/>
        <xdr:cNvCxnSpPr/>
      </xdr:nvCxnSpPr>
      <xdr:spPr bwMode="auto">
        <a:xfrm flipV="1">
          <a:off x="2908300" y="3351346"/>
          <a:ext cx="698500" cy="12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125202</xdr:rowOff>
    </xdr:from>
    <xdr:to>
      <xdr:col>29</xdr:col>
      <xdr:colOff>177800</xdr:colOff>
      <xdr:row>19</xdr:row>
      <xdr:rowOff>55352</xdr:rowOff>
    </xdr:to>
    <xdr:sp macro="" textlink="">
      <xdr:nvSpPr>
        <xdr:cNvPr id="70" name="楕円 69"/>
        <xdr:cNvSpPr/>
      </xdr:nvSpPr>
      <xdr:spPr bwMode="auto">
        <a:xfrm>
          <a:off x="5600700" y="3258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33778</xdr:rowOff>
    </xdr:from>
    <xdr:ext cx="762000" cy="259045"/>
    <xdr:sp macro="" textlink="">
      <xdr:nvSpPr>
        <xdr:cNvPr id="71" name="人口1人当たり決算額の推移該当値テキスト130"/>
        <xdr:cNvSpPr txBox="1"/>
      </xdr:nvSpPr>
      <xdr:spPr>
        <a:xfrm>
          <a:off x="5740400" y="316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138313</xdr:rowOff>
    </xdr:from>
    <xdr:to>
      <xdr:col>26</xdr:col>
      <xdr:colOff>101600</xdr:colOff>
      <xdr:row>19</xdr:row>
      <xdr:rowOff>68463</xdr:rowOff>
    </xdr:to>
    <xdr:sp macro="" textlink="">
      <xdr:nvSpPr>
        <xdr:cNvPr id="72" name="楕円 71"/>
        <xdr:cNvSpPr/>
      </xdr:nvSpPr>
      <xdr:spPr bwMode="auto">
        <a:xfrm>
          <a:off x="4953000" y="327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53240</xdr:rowOff>
    </xdr:from>
    <xdr:ext cx="736600" cy="259045"/>
    <xdr:sp macro="" textlink="">
      <xdr:nvSpPr>
        <xdr:cNvPr id="73" name="テキスト ボックス 72"/>
        <xdr:cNvSpPr txBox="1"/>
      </xdr:nvSpPr>
      <xdr:spPr>
        <a:xfrm>
          <a:off x="4622800" y="335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149049</xdr:rowOff>
    </xdr:from>
    <xdr:to>
      <xdr:col>22</xdr:col>
      <xdr:colOff>165100</xdr:colOff>
      <xdr:row>19</xdr:row>
      <xdr:rowOff>79199</xdr:rowOff>
    </xdr:to>
    <xdr:sp macro="" textlink="">
      <xdr:nvSpPr>
        <xdr:cNvPr id="74" name="楕円 73"/>
        <xdr:cNvSpPr/>
      </xdr:nvSpPr>
      <xdr:spPr bwMode="auto">
        <a:xfrm>
          <a:off x="4254500" y="3282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63976</xdr:rowOff>
    </xdr:from>
    <xdr:ext cx="762000" cy="259045"/>
    <xdr:sp macro="" textlink="">
      <xdr:nvSpPr>
        <xdr:cNvPr id="75" name="テキスト ボックス 74"/>
        <xdr:cNvSpPr txBox="1"/>
      </xdr:nvSpPr>
      <xdr:spPr>
        <a:xfrm>
          <a:off x="3924300" y="336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166821</xdr:rowOff>
    </xdr:from>
    <xdr:to>
      <xdr:col>19</xdr:col>
      <xdr:colOff>38100</xdr:colOff>
      <xdr:row>19</xdr:row>
      <xdr:rowOff>96971</xdr:rowOff>
    </xdr:to>
    <xdr:sp macro="" textlink="">
      <xdr:nvSpPr>
        <xdr:cNvPr id="76" name="楕円 75"/>
        <xdr:cNvSpPr/>
      </xdr:nvSpPr>
      <xdr:spPr bwMode="auto">
        <a:xfrm>
          <a:off x="3556000" y="3300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81748</xdr:rowOff>
    </xdr:from>
    <xdr:ext cx="762000" cy="259045"/>
    <xdr:sp macro="" textlink="">
      <xdr:nvSpPr>
        <xdr:cNvPr id="77" name="テキスト ボックス 76"/>
        <xdr:cNvSpPr txBox="1"/>
      </xdr:nvSpPr>
      <xdr:spPr>
        <a:xfrm>
          <a:off x="3225800" y="338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7762</xdr:rowOff>
    </xdr:from>
    <xdr:to>
      <xdr:col>15</xdr:col>
      <xdr:colOff>101600</xdr:colOff>
      <xdr:row>19</xdr:row>
      <xdr:rowOff>109362</xdr:rowOff>
    </xdr:to>
    <xdr:sp macro="" textlink="">
      <xdr:nvSpPr>
        <xdr:cNvPr id="78" name="楕円 77"/>
        <xdr:cNvSpPr/>
      </xdr:nvSpPr>
      <xdr:spPr bwMode="auto">
        <a:xfrm>
          <a:off x="2857500" y="3312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94139</xdr:rowOff>
    </xdr:from>
    <xdr:ext cx="762000" cy="259045"/>
    <xdr:sp macro="" textlink="">
      <xdr:nvSpPr>
        <xdr:cNvPr id="79" name="テキスト ボックス 78"/>
        <xdr:cNvSpPr txBox="1"/>
      </xdr:nvSpPr>
      <xdr:spPr>
        <a:xfrm>
          <a:off x="2527300" y="339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114639</xdr:rowOff>
    </xdr:from>
    <xdr:to>
      <xdr:col>29</xdr:col>
      <xdr:colOff>127000</xdr:colOff>
      <xdr:row>37</xdr:row>
      <xdr:rowOff>131697</xdr:rowOff>
    </xdr:to>
    <xdr:cxnSp macro="">
      <xdr:nvCxnSpPr>
        <xdr:cNvPr id="109" name="直線コネクタ 108"/>
        <xdr:cNvCxnSpPr/>
      </xdr:nvCxnSpPr>
      <xdr:spPr bwMode="auto">
        <a:xfrm flipV="1">
          <a:off x="5003800" y="7239339"/>
          <a:ext cx="647700" cy="17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131697</xdr:rowOff>
    </xdr:from>
    <xdr:to>
      <xdr:col>26</xdr:col>
      <xdr:colOff>50800</xdr:colOff>
      <xdr:row>37</xdr:row>
      <xdr:rowOff>136630</xdr:rowOff>
    </xdr:to>
    <xdr:cxnSp macro="">
      <xdr:nvCxnSpPr>
        <xdr:cNvPr id="112" name="直線コネクタ 111"/>
        <xdr:cNvCxnSpPr/>
      </xdr:nvCxnSpPr>
      <xdr:spPr bwMode="auto">
        <a:xfrm flipV="1">
          <a:off x="4305300" y="7256397"/>
          <a:ext cx="698500" cy="4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136630</xdr:rowOff>
    </xdr:from>
    <xdr:to>
      <xdr:col>22</xdr:col>
      <xdr:colOff>114300</xdr:colOff>
      <xdr:row>37</xdr:row>
      <xdr:rowOff>151174</xdr:rowOff>
    </xdr:to>
    <xdr:cxnSp macro="">
      <xdr:nvCxnSpPr>
        <xdr:cNvPr id="115" name="直線コネクタ 114"/>
        <xdr:cNvCxnSpPr/>
      </xdr:nvCxnSpPr>
      <xdr:spPr bwMode="auto">
        <a:xfrm flipV="1">
          <a:off x="3606800" y="7261330"/>
          <a:ext cx="698500" cy="1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151174</xdr:rowOff>
    </xdr:from>
    <xdr:to>
      <xdr:col>18</xdr:col>
      <xdr:colOff>177800</xdr:colOff>
      <xdr:row>37</xdr:row>
      <xdr:rowOff>173463</xdr:rowOff>
    </xdr:to>
    <xdr:cxnSp macro="">
      <xdr:nvCxnSpPr>
        <xdr:cNvPr id="118" name="直線コネクタ 117"/>
        <xdr:cNvCxnSpPr/>
      </xdr:nvCxnSpPr>
      <xdr:spPr bwMode="auto">
        <a:xfrm flipV="1">
          <a:off x="2908300" y="7275874"/>
          <a:ext cx="698500" cy="22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63839</xdr:rowOff>
    </xdr:from>
    <xdr:to>
      <xdr:col>29</xdr:col>
      <xdr:colOff>177800</xdr:colOff>
      <xdr:row>37</xdr:row>
      <xdr:rowOff>165439</xdr:rowOff>
    </xdr:to>
    <xdr:sp macro="" textlink="">
      <xdr:nvSpPr>
        <xdr:cNvPr id="128" name="楕円 127"/>
        <xdr:cNvSpPr/>
      </xdr:nvSpPr>
      <xdr:spPr bwMode="auto">
        <a:xfrm>
          <a:off x="5600700" y="7188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35916</xdr:rowOff>
    </xdr:from>
    <xdr:ext cx="762000" cy="259045"/>
    <xdr:sp macro="" textlink="">
      <xdr:nvSpPr>
        <xdr:cNvPr id="129" name="人口1人当たり決算額の推移該当値テキスト445"/>
        <xdr:cNvSpPr txBox="1"/>
      </xdr:nvSpPr>
      <xdr:spPr>
        <a:xfrm>
          <a:off x="5740400" y="71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80897</xdr:rowOff>
    </xdr:from>
    <xdr:to>
      <xdr:col>26</xdr:col>
      <xdr:colOff>101600</xdr:colOff>
      <xdr:row>37</xdr:row>
      <xdr:rowOff>182497</xdr:rowOff>
    </xdr:to>
    <xdr:sp macro="" textlink="">
      <xdr:nvSpPr>
        <xdr:cNvPr id="130" name="楕円 129"/>
        <xdr:cNvSpPr/>
      </xdr:nvSpPr>
      <xdr:spPr bwMode="auto">
        <a:xfrm>
          <a:off x="4953000" y="720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167274</xdr:rowOff>
    </xdr:from>
    <xdr:ext cx="736600" cy="259045"/>
    <xdr:sp macro="" textlink="">
      <xdr:nvSpPr>
        <xdr:cNvPr id="131" name="テキスト ボックス 130"/>
        <xdr:cNvSpPr txBox="1"/>
      </xdr:nvSpPr>
      <xdr:spPr>
        <a:xfrm>
          <a:off x="4622800" y="729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85830</xdr:rowOff>
    </xdr:from>
    <xdr:to>
      <xdr:col>22</xdr:col>
      <xdr:colOff>165100</xdr:colOff>
      <xdr:row>37</xdr:row>
      <xdr:rowOff>187430</xdr:rowOff>
    </xdr:to>
    <xdr:sp macro="" textlink="">
      <xdr:nvSpPr>
        <xdr:cNvPr id="132" name="楕円 131"/>
        <xdr:cNvSpPr/>
      </xdr:nvSpPr>
      <xdr:spPr bwMode="auto">
        <a:xfrm>
          <a:off x="4254500" y="721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172207</xdr:rowOff>
    </xdr:from>
    <xdr:ext cx="762000" cy="259045"/>
    <xdr:sp macro="" textlink="">
      <xdr:nvSpPr>
        <xdr:cNvPr id="133" name="テキスト ボックス 132"/>
        <xdr:cNvSpPr txBox="1"/>
      </xdr:nvSpPr>
      <xdr:spPr>
        <a:xfrm>
          <a:off x="3924300" y="729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100374</xdr:rowOff>
    </xdr:from>
    <xdr:to>
      <xdr:col>19</xdr:col>
      <xdr:colOff>38100</xdr:colOff>
      <xdr:row>37</xdr:row>
      <xdr:rowOff>201974</xdr:rowOff>
    </xdr:to>
    <xdr:sp macro="" textlink="">
      <xdr:nvSpPr>
        <xdr:cNvPr id="134" name="楕円 133"/>
        <xdr:cNvSpPr/>
      </xdr:nvSpPr>
      <xdr:spPr bwMode="auto">
        <a:xfrm>
          <a:off x="3556000" y="722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186751</xdr:rowOff>
    </xdr:from>
    <xdr:ext cx="762000" cy="259045"/>
    <xdr:sp macro="" textlink="">
      <xdr:nvSpPr>
        <xdr:cNvPr id="135" name="テキスト ボックス 134"/>
        <xdr:cNvSpPr txBox="1"/>
      </xdr:nvSpPr>
      <xdr:spPr>
        <a:xfrm>
          <a:off x="3225800" y="73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122663</xdr:rowOff>
    </xdr:from>
    <xdr:to>
      <xdr:col>15</xdr:col>
      <xdr:colOff>101600</xdr:colOff>
      <xdr:row>37</xdr:row>
      <xdr:rowOff>224263</xdr:rowOff>
    </xdr:to>
    <xdr:sp macro="" textlink="">
      <xdr:nvSpPr>
        <xdr:cNvPr id="136" name="楕円 135"/>
        <xdr:cNvSpPr/>
      </xdr:nvSpPr>
      <xdr:spPr bwMode="auto">
        <a:xfrm>
          <a:off x="2857500" y="7247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209040</xdr:rowOff>
    </xdr:from>
    <xdr:ext cx="762000" cy="259045"/>
    <xdr:sp macro="" textlink="">
      <xdr:nvSpPr>
        <xdr:cNvPr id="137" name="テキスト ボックス 136"/>
        <xdr:cNvSpPr txBox="1"/>
      </xdr:nvSpPr>
      <xdr:spPr>
        <a:xfrm>
          <a:off x="2527300" y="733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3,005
2,992
5.81
3,830,517
3,703,558
122,477
1,437,806
4,357,784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38020</xdr:rowOff>
    </xdr:from>
    <xdr:to>
      <xdr:col>24</xdr:col>
      <xdr:colOff>63500</xdr:colOff>
      <xdr:row>38</xdr:row>
      <xdr:rowOff>95927</xdr:rowOff>
    </xdr:to>
    <xdr:cxnSp macro="">
      <xdr:nvCxnSpPr>
        <xdr:cNvPr id="64" name="直線コネクタ 63"/>
        <xdr:cNvCxnSpPr/>
      </xdr:nvCxnSpPr>
      <xdr:spPr>
        <a:xfrm flipV="1">
          <a:off x="3797300" y="6553120"/>
          <a:ext cx="838200" cy="5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111798</xdr:rowOff>
    </xdr:from>
    <xdr:ext cx="599010" cy="259045"/>
    <xdr:sp macro="" textlink="">
      <xdr:nvSpPr>
        <xdr:cNvPr id="65" name="人件費平均値テキスト"/>
        <xdr:cNvSpPr txBox="1"/>
      </xdr:nvSpPr>
      <xdr:spPr>
        <a:xfrm>
          <a:off x="4686300" y="62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95927</xdr:rowOff>
    </xdr:from>
    <xdr:to>
      <xdr:col>19</xdr:col>
      <xdr:colOff>177800</xdr:colOff>
      <xdr:row>38</xdr:row>
      <xdr:rowOff>105227</xdr:rowOff>
    </xdr:to>
    <xdr:cxnSp macro="">
      <xdr:nvCxnSpPr>
        <xdr:cNvPr id="67" name="直線コネクタ 66"/>
        <xdr:cNvCxnSpPr/>
      </xdr:nvCxnSpPr>
      <xdr:spPr>
        <a:xfrm flipV="1">
          <a:off x="2908300" y="6611027"/>
          <a:ext cx="889000" cy="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66745</xdr:rowOff>
    </xdr:from>
    <xdr:ext cx="599010" cy="259045"/>
    <xdr:sp macro="" textlink="">
      <xdr:nvSpPr>
        <xdr:cNvPr id="69" name="テキスト ボックス 68"/>
        <xdr:cNvSpPr txBox="1"/>
      </xdr:nvSpPr>
      <xdr:spPr>
        <a:xfrm>
          <a:off x="3497795" y="62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105227</xdr:rowOff>
    </xdr:from>
    <xdr:to>
      <xdr:col>15</xdr:col>
      <xdr:colOff>50800</xdr:colOff>
      <xdr:row>38</xdr:row>
      <xdr:rowOff>113307</xdr:rowOff>
    </xdr:to>
    <xdr:cxnSp macro="">
      <xdr:nvCxnSpPr>
        <xdr:cNvPr id="70" name="直線コネクタ 69"/>
        <xdr:cNvCxnSpPr/>
      </xdr:nvCxnSpPr>
      <xdr:spPr>
        <a:xfrm flipV="1">
          <a:off x="2019300" y="6620327"/>
          <a:ext cx="889000" cy="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73333</xdr:rowOff>
    </xdr:from>
    <xdr:ext cx="599010" cy="259045"/>
    <xdr:sp macro="" textlink="">
      <xdr:nvSpPr>
        <xdr:cNvPr id="72" name="テキスト ボックス 71"/>
        <xdr:cNvSpPr txBox="1"/>
      </xdr:nvSpPr>
      <xdr:spPr>
        <a:xfrm>
          <a:off x="2608795" y="62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113307</xdr:rowOff>
    </xdr:from>
    <xdr:to>
      <xdr:col>10</xdr:col>
      <xdr:colOff>114300</xdr:colOff>
      <xdr:row>38</xdr:row>
      <xdr:rowOff>125388</xdr:rowOff>
    </xdr:to>
    <xdr:cxnSp macro="">
      <xdr:nvCxnSpPr>
        <xdr:cNvPr id="73" name="直線コネクタ 72"/>
        <xdr:cNvCxnSpPr/>
      </xdr:nvCxnSpPr>
      <xdr:spPr>
        <a:xfrm flipV="1">
          <a:off x="1130300" y="6628407"/>
          <a:ext cx="889000" cy="1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68577</xdr:rowOff>
    </xdr:from>
    <xdr:ext cx="599010" cy="259045"/>
    <xdr:sp macro="" textlink="">
      <xdr:nvSpPr>
        <xdr:cNvPr id="75" name="テキスト ボックス 74"/>
        <xdr:cNvSpPr txBox="1"/>
      </xdr:nvSpPr>
      <xdr:spPr>
        <a:xfrm>
          <a:off x="1719795" y="6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71541</xdr:rowOff>
    </xdr:from>
    <xdr:ext cx="599010" cy="259045"/>
    <xdr:sp macro="" textlink="">
      <xdr:nvSpPr>
        <xdr:cNvPr id="77" name="テキスト ボックス 76"/>
        <xdr:cNvSpPr txBox="1"/>
      </xdr:nvSpPr>
      <xdr:spPr>
        <a:xfrm>
          <a:off x="830795" y="62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158670</xdr:rowOff>
    </xdr:from>
    <xdr:to>
      <xdr:col>24</xdr:col>
      <xdr:colOff>114300</xdr:colOff>
      <xdr:row>38</xdr:row>
      <xdr:rowOff>88820</xdr:rowOff>
    </xdr:to>
    <xdr:sp macro="" textlink="">
      <xdr:nvSpPr>
        <xdr:cNvPr id="83" name="楕円 82"/>
        <xdr:cNvSpPr/>
      </xdr:nvSpPr>
      <xdr:spPr>
        <a:xfrm>
          <a:off x="4584700" y="650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137097</xdr:rowOff>
    </xdr:from>
    <xdr:ext cx="599010" cy="259045"/>
    <xdr:sp macro="" textlink="">
      <xdr:nvSpPr>
        <xdr:cNvPr id="84" name="人件費該当値テキスト"/>
        <xdr:cNvSpPr txBox="1"/>
      </xdr:nvSpPr>
      <xdr:spPr>
        <a:xfrm>
          <a:off x="4686300" y="648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45127</xdr:rowOff>
    </xdr:from>
    <xdr:to>
      <xdr:col>20</xdr:col>
      <xdr:colOff>38100</xdr:colOff>
      <xdr:row>38</xdr:row>
      <xdr:rowOff>146727</xdr:rowOff>
    </xdr:to>
    <xdr:sp macro="" textlink="">
      <xdr:nvSpPr>
        <xdr:cNvPr id="85" name="楕円 84"/>
        <xdr:cNvSpPr/>
      </xdr:nvSpPr>
      <xdr:spPr>
        <a:xfrm>
          <a:off x="3746500" y="656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137854</xdr:rowOff>
    </xdr:from>
    <xdr:ext cx="599010" cy="259045"/>
    <xdr:sp macro="" textlink="">
      <xdr:nvSpPr>
        <xdr:cNvPr id="86" name="テキスト ボックス 85"/>
        <xdr:cNvSpPr txBox="1"/>
      </xdr:nvSpPr>
      <xdr:spPr>
        <a:xfrm>
          <a:off x="3497795" y="665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54427</xdr:rowOff>
    </xdr:from>
    <xdr:to>
      <xdr:col>15</xdr:col>
      <xdr:colOff>101600</xdr:colOff>
      <xdr:row>38</xdr:row>
      <xdr:rowOff>156027</xdr:rowOff>
    </xdr:to>
    <xdr:sp macro="" textlink="">
      <xdr:nvSpPr>
        <xdr:cNvPr id="87" name="楕円 86"/>
        <xdr:cNvSpPr/>
      </xdr:nvSpPr>
      <xdr:spPr>
        <a:xfrm>
          <a:off x="2857500" y="65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147154</xdr:rowOff>
    </xdr:from>
    <xdr:ext cx="599010" cy="259045"/>
    <xdr:sp macro="" textlink="">
      <xdr:nvSpPr>
        <xdr:cNvPr id="88" name="テキスト ボックス 87"/>
        <xdr:cNvSpPr txBox="1"/>
      </xdr:nvSpPr>
      <xdr:spPr>
        <a:xfrm>
          <a:off x="2608795" y="666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62507</xdr:rowOff>
    </xdr:from>
    <xdr:to>
      <xdr:col>10</xdr:col>
      <xdr:colOff>165100</xdr:colOff>
      <xdr:row>38</xdr:row>
      <xdr:rowOff>164107</xdr:rowOff>
    </xdr:to>
    <xdr:sp macro="" textlink="">
      <xdr:nvSpPr>
        <xdr:cNvPr id="89" name="楕円 88"/>
        <xdr:cNvSpPr/>
      </xdr:nvSpPr>
      <xdr:spPr>
        <a:xfrm>
          <a:off x="1968500" y="65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155234</xdr:rowOff>
    </xdr:from>
    <xdr:ext cx="599010" cy="259045"/>
    <xdr:sp macro="" textlink="">
      <xdr:nvSpPr>
        <xdr:cNvPr id="90" name="テキスト ボックス 89"/>
        <xdr:cNvSpPr txBox="1"/>
      </xdr:nvSpPr>
      <xdr:spPr>
        <a:xfrm>
          <a:off x="1719795" y="667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74588</xdr:rowOff>
    </xdr:from>
    <xdr:to>
      <xdr:col>6</xdr:col>
      <xdr:colOff>38100</xdr:colOff>
      <xdr:row>39</xdr:row>
      <xdr:rowOff>4738</xdr:rowOff>
    </xdr:to>
    <xdr:sp macro="" textlink="">
      <xdr:nvSpPr>
        <xdr:cNvPr id="91" name="楕円 90"/>
        <xdr:cNvSpPr/>
      </xdr:nvSpPr>
      <xdr:spPr>
        <a:xfrm>
          <a:off x="1079500" y="65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167315</xdr:rowOff>
    </xdr:from>
    <xdr:ext cx="599010" cy="259045"/>
    <xdr:sp macro="" textlink="">
      <xdr:nvSpPr>
        <xdr:cNvPr id="92" name="テキスト ボックス 91"/>
        <xdr:cNvSpPr txBox="1"/>
      </xdr:nvSpPr>
      <xdr:spPr>
        <a:xfrm>
          <a:off x="830795" y="668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75660</xdr:rowOff>
    </xdr:from>
    <xdr:to>
      <xdr:col>24</xdr:col>
      <xdr:colOff>63500</xdr:colOff>
      <xdr:row>58</xdr:row>
      <xdr:rowOff>91178</xdr:rowOff>
    </xdr:to>
    <xdr:cxnSp macro="">
      <xdr:nvCxnSpPr>
        <xdr:cNvPr id="123" name="直線コネクタ 122"/>
        <xdr:cNvCxnSpPr/>
      </xdr:nvCxnSpPr>
      <xdr:spPr>
        <a:xfrm>
          <a:off x="3797300" y="10019760"/>
          <a:ext cx="838200" cy="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75660</xdr:rowOff>
    </xdr:from>
    <xdr:to>
      <xdr:col>19</xdr:col>
      <xdr:colOff>177800</xdr:colOff>
      <xdr:row>58</xdr:row>
      <xdr:rowOff>95645</xdr:rowOff>
    </xdr:to>
    <xdr:cxnSp macro="">
      <xdr:nvCxnSpPr>
        <xdr:cNvPr id="126" name="直線コネクタ 125"/>
        <xdr:cNvCxnSpPr/>
      </xdr:nvCxnSpPr>
      <xdr:spPr>
        <a:xfrm flipV="1">
          <a:off x="2908300" y="10019760"/>
          <a:ext cx="889000" cy="1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8" name="テキスト ボックス 127"/>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92616</xdr:rowOff>
    </xdr:from>
    <xdr:to>
      <xdr:col>15</xdr:col>
      <xdr:colOff>50800</xdr:colOff>
      <xdr:row>58</xdr:row>
      <xdr:rowOff>95645</xdr:rowOff>
    </xdr:to>
    <xdr:cxnSp macro="">
      <xdr:nvCxnSpPr>
        <xdr:cNvPr id="129" name="直線コネクタ 128"/>
        <xdr:cNvCxnSpPr/>
      </xdr:nvCxnSpPr>
      <xdr:spPr>
        <a:xfrm>
          <a:off x="2019300" y="10036716"/>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37209</xdr:rowOff>
    </xdr:from>
    <xdr:ext cx="599010" cy="259045"/>
    <xdr:sp macro="" textlink="">
      <xdr:nvSpPr>
        <xdr:cNvPr id="131" name="テキスト ボックス 130"/>
        <xdr:cNvSpPr txBox="1"/>
      </xdr:nvSpPr>
      <xdr:spPr>
        <a:xfrm>
          <a:off x="2608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88585</xdr:rowOff>
    </xdr:from>
    <xdr:to>
      <xdr:col>10</xdr:col>
      <xdr:colOff>114300</xdr:colOff>
      <xdr:row>58</xdr:row>
      <xdr:rowOff>92616</xdr:rowOff>
    </xdr:to>
    <xdr:cxnSp macro="">
      <xdr:nvCxnSpPr>
        <xdr:cNvPr id="132" name="直線コネクタ 131"/>
        <xdr:cNvCxnSpPr/>
      </xdr:nvCxnSpPr>
      <xdr:spPr>
        <a:xfrm>
          <a:off x="1130300" y="10032685"/>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6" name="テキスト ボックス 135"/>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40378</xdr:rowOff>
    </xdr:from>
    <xdr:to>
      <xdr:col>24</xdr:col>
      <xdr:colOff>114300</xdr:colOff>
      <xdr:row>58</xdr:row>
      <xdr:rowOff>141978</xdr:rowOff>
    </xdr:to>
    <xdr:sp macro="" textlink="">
      <xdr:nvSpPr>
        <xdr:cNvPr id="142" name="楕円 141"/>
        <xdr:cNvSpPr/>
      </xdr:nvSpPr>
      <xdr:spPr>
        <a:xfrm>
          <a:off x="4584700" y="9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126755</xdr:rowOff>
    </xdr:from>
    <xdr:ext cx="599010" cy="259045"/>
    <xdr:sp macro="" textlink="">
      <xdr:nvSpPr>
        <xdr:cNvPr id="143" name="物件費該当値テキスト"/>
        <xdr:cNvSpPr txBox="1"/>
      </xdr:nvSpPr>
      <xdr:spPr>
        <a:xfrm>
          <a:off x="4686300" y="98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24860</xdr:rowOff>
    </xdr:from>
    <xdr:to>
      <xdr:col>20</xdr:col>
      <xdr:colOff>38100</xdr:colOff>
      <xdr:row>58</xdr:row>
      <xdr:rowOff>126460</xdr:rowOff>
    </xdr:to>
    <xdr:sp macro="" textlink="">
      <xdr:nvSpPr>
        <xdr:cNvPr id="144" name="楕円 143"/>
        <xdr:cNvSpPr/>
      </xdr:nvSpPr>
      <xdr:spPr>
        <a:xfrm>
          <a:off x="3746500" y="99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117587</xdr:rowOff>
    </xdr:from>
    <xdr:ext cx="599010" cy="259045"/>
    <xdr:sp macro="" textlink="">
      <xdr:nvSpPr>
        <xdr:cNvPr id="145" name="テキスト ボックス 144"/>
        <xdr:cNvSpPr txBox="1"/>
      </xdr:nvSpPr>
      <xdr:spPr>
        <a:xfrm>
          <a:off x="3497795" y="1006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44845</xdr:rowOff>
    </xdr:from>
    <xdr:to>
      <xdr:col>15</xdr:col>
      <xdr:colOff>101600</xdr:colOff>
      <xdr:row>58</xdr:row>
      <xdr:rowOff>146445</xdr:rowOff>
    </xdr:to>
    <xdr:sp macro="" textlink="">
      <xdr:nvSpPr>
        <xdr:cNvPr id="146" name="楕円 145"/>
        <xdr:cNvSpPr/>
      </xdr:nvSpPr>
      <xdr:spPr>
        <a:xfrm>
          <a:off x="2857500" y="99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137572</xdr:rowOff>
    </xdr:from>
    <xdr:ext cx="599010" cy="259045"/>
    <xdr:sp macro="" textlink="">
      <xdr:nvSpPr>
        <xdr:cNvPr id="147" name="テキスト ボックス 146"/>
        <xdr:cNvSpPr txBox="1"/>
      </xdr:nvSpPr>
      <xdr:spPr>
        <a:xfrm>
          <a:off x="2608795" y="100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41816</xdr:rowOff>
    </xdr:from>
    <xdr:to>
      <xdr:col>10</xdr:col>
      <xdr:colOff>165100</xdr:colOff>
      <xdr:row>58</xdr:row>
      <xdr:rowOff>143416</xdr:rowOff>
    </xdr:to>
    <xdr:sp macro="" textlink="">
      <xdr:nvSpPr>
        <xdr:cNvPr id="148" name="楕円 147"/>
        <xdr:cNvSpPr/>
      </xdr:nvSpPr>
      <xdr:spPr>
        <a:xfrm>
          <a:off x="1968500" y="99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134543</xdr:rowOff>
    </xdr:from>
    <xdr:ext cx="599010" cy="259045"/>
    <xdr:sp macro="" textlink="">
      <xdr:nvSpPr>
        <xdr:cNvPr id="149" name="テキスト ボックス 148"/>
        <xdr:cNvSpPr txBox="1"/>
      </xdr:nvSpPr>
      <xdr:spPr>
        <a:xfrm>
          <a:off x="1719795" y="1007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37785</xdr:rowOff>
    </xdr:from>
    <xdr:to>
      <xdr:col>6</xdr:col>
      <xdr:colOff>38100</xdr:colOff>
      <xdr:row>58</xdr:row>
      <xdr:rowOff>139385</xdr:rowOff>
    </xdr:to>
    <xdr:sp macro="" textlink="">
      <xdr:nvSpPr>
        <xdr:cNvPr id="150" name="楕円 149"/>
        <xdr:cNvSpPr/>
      </xdr:nvSpPr>
      <xdr:spPr>
        <a:xfrm>
          <a:off x="1079500" y="998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130512</xdr:rowOff>
    </xdr:from>
    <xdr:ext cx="599010" cy="259045"/>
    <xdr:sp macro="" textlink="">
      <xdr:nvSpPr>
        <xdr:cNvPr id="151" name="テキスト ボックス 150"/>
        <xdr:cNvSpPr txBox="1"/>
      </xdr:nvSpPr>
      <xdr:spPr>
        <a:xfrm>
          <a:off x="830795" y="1007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170390</xdr:rowOff>
    </xdr:from>
    <xdr:to>
      <xdr:col>24</xdr:col>
      <xdr:colOff>63500</xdr:colOff>
      <xdr:row>79</xdr:row>
      <xdr:rowOff>8023</xdr:rowOff>
    </xdr:to>
    <xdr:cxnSp macro="">
      <xdr:nvCxnSpPr>
        <xdr:cNvPr id="180" name="直線コネクタ 179"/>
        <xdr:cNvCxnSpPr/>
      </xdr:nvCxnSpPr>
      <xdr:spPr>
        <a:xfrm>
          <a:off x="3797300" y="13543490"/>
          <a:ext cx="83820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138657</xdr:rowOff>
    </xdr:from>
    <xdr:to>
      <xdr:col>19</xdr:col>
      <xdr:colOff>177800</xdr:colOff>
      <xdr:row>78</xdr:row>
      <xdr:rowOff>170390</xdr:rowOff>
    </xdr:to>
    <xdr:cxnSp macro="">
      <xdr:nvCxnSpPr>
        <xdr:cNvPr id="183" name="直線コネクタ 182"/>
        <xdr:cNvCxnSpPr/>
      </xdr:nvCxnSpPr>
      <xdr:spPr>
        <a:xfrm>
          <a:off x="2908300" y="13511757"/>
          <a:ext cx="889000" cy="3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138657</xdr:rowOff>
    </xdr:from>
    <xdr:to>
      <xdr:col>15</xdr:col>
      <xdr:colOff>50800</xdr:colOff>
      <xdr:row>79</xdr:row>
      <xdr:rowOff>1843</xdr:rowOff>
    </xdr:to>
    <xdr:cxnSp macro="">
      <xdr:nvCxnSpPr>
        <xdr:cNvPr id="186" name="直線コネクタ 185"/>
        <xdr:cNvCxnSpPr/>
      </xdr:nvCxnSpPr>
      <xdr:spPr>
        <a:xfrm flipV="1">
          <a:off x="2019300" y="13511757"/>
          <a:ext cx="889000" cy="3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1588</xdr:rowOff>
    </xdr:from>
    <xdr:to>
      <xdr:col>10</xdr:col>
      <xdr:colOff>114300</xdr:colOff>
      <xdr:row>79</xdr:row>
      <xdr:rowOff>1843</xdr:rowOff>
    </xdr:to>
    <xdr:cxnSp macro="">
      <xdr:nvCxnSpPr>
        <xdr:cNvPr id="189" name="直線コネクタ 188"/>
        <xdr:cNvCxnSpPr/>
      </xdr:nvCxnSpPr>
      <xdr:spPr>
        <a:xfrm>
          <a:off x="1130300" y="13546138"/>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128673</xdr:rowOff>
    </xdr:from>
    <xdr:to>
      <xdr:col>24</xdr:col>
      <xdr:colOff>114300</xdr:colOff>
      <xdr:row>79</xdr:row>
      <xdr:rowOff>58823</xdr:rowOff>
    </xdr:to>
    <xdr:sp macro="" textlink="">
      <xdr:nvSpPr>
        <xdr:cNvPr id="199" name="楕円 198"/>
        <xdr:cNvSpPr/>
      </xdr:nvSpPr>
      <xdr:spPr>
        <a:xfrm>
          <a:off x="4584700" y="1350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56160</xdr:rowOff>
    </xdr:from>
    <xdr:ext cx="469744" cy="259045"/>
    <xdr:sp macro="" textlink="">
      <xdr:nvSpPr>
        <xdr:cNvPr id="200" name="維持補修費該当値テキスト"/>
        <xdr:cNvSpPr txBox="1"/>
      </xdr:nvSpPr>
      <xdr:spPr>
        <a:xfrm>
          <a:off x="4686300" y="1342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119590</xdr:rowOff>
    </xdr:from>
    <xdr:to>
      <xdr:col>20</xdr:col>
      <xdr:colOff>38100</xdr:colOff>
      <xdr:row>79</xdr:row>
      <xdr:rowOff>49740</xdr:rowOff>
    </xdr:to>
    <xdr:sp macro="" textlink="">
      <xdr:nvSpPr>
        <xdr:cNvPr id="201" name="楕円 200"/>
        <xdr:cNvSpPr/>
      </xdr:nvSpPr>
      <xdr:spPr>
        <a:xfrm>
          <a:off x="3746500" y="134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40867</xdr:rowOff>
    </xdr:from>
    <xdr:ext cx="534377" cy="259045"/>
    <xdr:sp macro="" textlink="">
      <xdr:nvSpPr>
        <xdr:cNvPr id="202" name="テキスト ボックス 201"/>
        <xdr:cNvSpPr txBox="1"/>
      </xdr:nvSpPr>
      <xdr:spPr>
        <a:xfrm>
          <a:off x="3530111" y="135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87857</xdr:rowOff>
    </xdr:from>
    <xdr:to>
      <xdr:col>15</xdr:col>
      <xdr:colOff>101600</xdr:colOff>
      <xdr:row>79</xdr:row>
      <xdr:rowOff>18007</xdr:rowOff>
    </xdr:to>
    <xdr:sp macro="" textlink="">
      <xdr:nvSpPr>
        <xdr:cNvPr id="203" name="楕円 202"/>
        <xdr:cNvSpPr/>
      </xdr:nvSpPr>
      <xdr:spPr>
        <a:xfrm>
          <a:off x="2857500" y="1346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9134</xdr:rowOff>
    </xdr:from>
    <xdr:ext cx="534377" cy="259045"/>
    <xdr:sp macro="" textlink="">
      <xdr:nvSpPr>
        <xdr:cNvPr id="204" name="テキスト ボックス 203"/>
        <xdr:cNvSpPr txBox="1"/>
      </xdr:nvSpPr>
      <xdr:spPr>
        <a:xfrm>
          <a:off x="2641111" y="135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122493</xdr:rowOff>
    </xdr:from>
    <xdr:to>
      <xdr:col>10</xdr:col>
      <xdr:colOff>165100</xdr:colOff>
      <xdr:row>79</xdr:row>
      <xdr:rowOff>52643</xdr:rowOff>
    </xdr:to>
    <xdr:sp macro="" textlink="">
      <xdr:nvSpPr>
        <xdr:cNvPr id="205" name="楕円 204"/>
        <xdr:cNvSpPr/>
      </xdr:nvSpPr>
      <xdr:spPr>
        <a:xfrm>
          <a:off x="1968500" y="134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43770</xdr:rowOff>
    </xdr:from>
    <xdr:ext cx="534377" cy="259045"/>
    <xdr:sp macro="" textlink="">
      <xdr:nvSpPr>
        <xdr:cNvPr id="206" name="テキスト ボックス 205"/>
        <xdr:cNvSpPr txBox="1"/>
      </xdr:nvSpPr>
      <xdr:spPr>
        <a:xfrm>
          <a:off x="1752111" y="135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122238</xdr:rowOff>
    </xdr:from>
    <xdr:to>
      <xdr:col>6</xdr:col>
      <xdr:colOff>38100</xdr:colOff>
      <xdr:row>79</xdr:row>
      <xdr:rowOff>52388</xdr:rowOff>
    </xdr:to>
    <xdr:sp macro="" textlink="">
      <xdr:nvSpPr>
        <xdr:cNvPr id="207" name="楕円 206"/>
        <xdr:cNvSpPr/>
      </xdr:nvSpPr>
      <xdr:spPr>
        <a:xfrm>
          <a:off x="1079500" y="13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43515</xdr:rowOff>
    </xdr:from>
    <xdr:ext cx="534377" cy="259045"/>
    <xdr:sp macro="" textlink="">
      <xdr:nvSpPr>
        <xdr:cNvPr id="208" name="テキスト ボックス 207"/>
        <xdr:cNvSpPr txBox="1"/>
      </xdr:nvSpPr>
      <xdr:spPr>
        <a:xfrm>
          <a:off x="863111" y="135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163333</xdr:rowOff>
    </xdr:from>
    <xdr:to>
      <xdr:col>24</xdr:col>
      <xdr:colOff>63500</xdr:colOff>
      <xdr:row>95</xdr:row>
      <xdr:rowOff>167894</xdr:rowOff>
    </xdr:to>
    <xdr:cxnSp macro="">
      <xdr:nvCxnSpPr>
        <xdr:cNvPr id="239" name="直線コネクタ 238"/>
        <xdr:cNvCxnSpPr/>
      </xdr:nvCxnSpPr>
      <xdr:spPr>
        <a:xfrm>
          <a:off x="3797300" y="16451083"/>
          <a:ext cx="838200" cy="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140463</xdr:rowOff>
    </xdr:from>
    <xdr:to>
      <xdr:col>19</xdr:col>
      <xdr:colOff>177800</xdr:colOff>
      <xdr:row>95</xdr:row>
      <xdr:rowOff>163333</xdr:rowOff>
    </xdr:to>
    <xdr:cxnSp macro="">
      <xdr:nvCxnSpPr>
        <xdr:cNvPr id="242" name="直線コネクタ 241"/>
        <xdr:cNvCxnSpPr/>
      </xdr:nvCxnSpPr>
      <xdr:spPr>
        <a:xfrm>
          <a:off x="2908300" y="16428213"/>
          <a:ext cx="889000" cy="2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140463</xdr:rowOff>
    </xdr:from>
    <xdr:to>
      <xdr:col>15</xdr:col>
      <xdr:colOff>50800</xdr:colOff>
      <xdr:row>95</xdr:row>
      <xdr:rowOff>168656</xdr:rowOff>
    </xdr:to>
    <xdr:cxnSp macro="">
      <xdr:nvCxnSpPr>
        <xdr:cNvPr id="245" name="直線コネクタ 244"/>
        <xdr:cNvCxnSpPr/>
      </xdr:nvCxnSpPr>
      <xdr:spPr>
        <a:xfrm flipV="1">
          <a:off x="2019300" y="16428213"/>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117918</xdr:rowOff>
    </xdr:from>
    <xdr:to>
      <xdr:col>10</xdr:col>
      <xdr:colOff>114300</xdr:colOff>
      <xdr:row>95</xdr:row>
      <xdr:rowOff>168656</xdr:rowOff>
    </xdr:to>
    <xdr:cxnSp macro="">
      <xdr:nvCxnSpPr>
        <xdr:cNvPr id="248" name="直線コネクタ 247"/>
        <xdr:cNvCxnSpPr/>
      </xdr:nvCxnSpPr>
      <xdr:spPr>
        <a:xfrm>
          <a:off x="1130300" y="16405668"/>
          <a:ext cx="889000" cy="5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117094</xdr:rowOff>
    </xdr:from>
    <xdr:to>
      <xdr:col>24</xdr:col>
      <xdr:colOff>114300</xdr:colOff>
      <xdr:row>96</xdr:row>
      <xdr:rowOff>47244</xdr:rowOff>
    </xdr:to>
    <xdr:sp macro="" textlink="">
      <xdr:nvSpPr>
        <xdr:cNvPr id="258" name="楕円 257"/>
        <xdr:cNvSpPr/>
      </xdr:nvSpPr>
      <xdr:spPr>
        <a:xfrm>
          <a:off x="4584700" y="164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95521</xdr:rowOff>
    </xdr:from>
    <xdr:ext cx="534377" cy="259045"/>
    <xdr:sp macro="" textlink="">
      <xdr:nvSpPr>
        <xdr:cNvPr id="259" name="扶助費該当値テキスト"/>
        <xdr:cNvSpPr txBox="1"/>
      </xdr:nvSpPr>
      <xdr:spPr>
        <a:xfrm>
          <a:off x="4686300" y="163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112533</xdr:rowOff>
    </xdr:from>
    <xdr:to>
      <xdr:col>20</xdr:col>
      <xdr:colOff>38100</xdr:colOff>
      <xdr:row>96</xdr:row>
      <xdr:rowOff>42683</xdr:rowOff>
    </xdr:to>
    <xdr:sp macro="" textlink="">
      <xdr:nvSpPr>
        <xdr:cNvPr id="260" name="楕円 259"/>
        <xdr:cNvSpPr/>
      </xdr:nvSpPr>
      <xdr:spPr>
        <a:xfrm>
          <a:off x="3746500" y="164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33810</xdr:rowOff>
    </xdr:from>
    <xdr:ext cx="534377" cy="259045"/>
    <xdr:sp macro="" textlink="">
      <xdr:nvSpPr>
        <xdr:cNvPr id="261" name="テキスト ボックス 260"/>
        <xdr:cNvSpPr txBox="1"/>
      </xdr:nvSpPr>
      <xdr:spPr>
        <a:xfrm>
          <a:off x="3530111" y="1649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89663</xdr:rowOff>
    </xdr:from>
    <xdr:to>
      <xdr:col>15</xdr:col>
      <xdr:colOff>101600</xdr:colOff>
      <xdr:row>96</xdr:row>
      <xdr:rowOff>19813</xdr:rowOff>
    </xdr:to>
    <xdr:sp macro="" textlink="">
      <xdr:nvSpPr>
        <xdr:cNvPr id="262" name="楕円 261"/>
        <xdr:cNvSpPr/>
      </xdr:nvSpPr>
      <xdr:spPr>
        <a:xfrm>
          <a:off x="2857500" y="163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10940</xdr:rowOff>
    </xdr:from>
    <xdr:ext cx="534377" cy="259045"/>
    <xdr:sp macro="" textlink="">
      <xdr:nvSpPr>
        <xdr:cNvPr id="263" name="テキスト ボックス 262"/>
        <xdr:cNvSpPr txBox="1"/>
      </xdr:nvSpPr>
      <xdr:spPr>
        <a:xfrm>
          <a:off x="2641111" y="164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117856</xdr:rowOff>
    </xdr:from>
    <xdr:to>
      <xdr:col>10</xdr:col>
      <xdr:colOff>165100</xdr:colOff>
      <xdr:row>96</xdr:row>
      <xdr:rowOff>48006</xdr:rowOff>
    </xdr:to>
    <xdr:sp macro="" textlink="">
      <xdr:nvSpPr>
        <xdr:cNvPr id="264" name="楕円 263"/>
        <xdr:cNvSpPr/>
      </xdr:nvSpPr>
      <xdr:spPr>
        <a:xfrm>
          <a:off x="1968500" y="164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39133</xdr:rowOff>
    </xdr:from>
    <xdr:ext cx="534377" cy="259045"/>
    <xdr:sp macro="" textlink="">
      <xdr:nvSpPr>
        <xdr:cNvPr id="265" name="テキスト ボックス 264"/>
        <xdr:cNvSpPr txBox="1"/>
      </xdr:nvSpPr>
      <xdr:spPr>
        <a:xfrm>
          <a:off x="1752111" y="164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67118</xdr:rowOff>
    </xdr:from>
    <xdr:to>
      <xdr:col>6</xdr:col>
      <xdr:colOff>38100</xdr:colOff>
      <xdr:row>95</xdr:row>
      <xdr:rowOff>168718</xdr:rowOff>
    </xdr:to>
    <xdr:sp macro="" textlink="">
      <xdr:nvSpPr>
        <xdr:cNvPr id="266" name="楕円 265"/>
        <xdr:cNvSpPr/>
      </xdr:nvSpPr>
      <xdr:spPr>
        <a:xfrm>
          <a:off x="1079500" y="163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159845</xdr:rowOff>
    </xdr:from>
    <xdr:ext cx="534377" cy="259045"/>
    <xdr:sp macro="" textlink="">
      <xdr:nvSpPr>
        <xdr:cNvPr id="267" name="テキスト ボックス 266"/>
        <xdr:cNvSpPr txBox="1"/>
      </xdr:nvSpPr>
      <xdr:spPr>
        <a:xfrm>
          <a:off x="863111" y="1644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88684</xdr:rowOff>
    </xdr:from>
    <xdr:to>
      <xdr:col>55</xdr:col>
      <xdr:colOff>0</xdr:colOff>
      <xdr:row>38</xdr:row>
      <xdr:rowOff>123399</xdr:rowOff>
    </xdr:to>
    <xdr:cxnSp macro="">
      <xdr:nvCxnSpPr>
        <xdr:cNvPr id="296" name="直線コネクタ 295"/>
        <xdr:cNvCxnSpPr/>
      </xdr:nvCxnSpPr>
      <xdr:spPr>
        <a:xfrm flipV="1">
          <a:off x="9639300" y="6432334"/>
          <a:ext cx="838200" cy="20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123399</xdr:rowOff>
    </xdr:from>
    <xdr:to>
      <xdr:col>50</xdr:col>
      <xdr:colOff>114300</xdr:colOff>
      <xdr:row>38</xdr:row>
      <xdr:rowOff>140302</xdr:rowOff>
    </xdr:to>
    <xdr:cxnSp macro="">
      <xdr:nvCxnSpPr>
        <xdr:cNvPr id="299" name="直線コネクタ 298"/>
        <xdr:cNvCxnSpPr/>
      </xdr:nvCxnSpPr>
      <xdr:spPr>
        <a:xfrm flipV="1">
          <a:off x="8750300" y="6638499"/>
          <a:ext cx="889000" cy="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136711</xdr:rowOff>
    </xdr:from>
    <xdr:to>
      <xdr:col>45</xdr:col>
      <xdr:colOff>177800</xdr:colOff>
      <xdr:row>38</xdr:row>
      <xdr:rowOff>140302</xdr:rowOff>
    </xdr:to>
    <xdr:cxnSp macro="">
      <xdr:nvCxnSpPr>
        <xdr:cNvPr id="302" name="直線コネクタ 301"/>
        <xdr:cNvCxnSpPr/>
      </xdr:nvCxnSpPr>
      <xdr:spPr>
        <a:xfrm>
          <a:off x="7861300" y="6651811"/>
          <a:ext cx="8890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134545</xdr:rowOff>
    </xdr:from>
    <xdr:to>
      <xdr:col>41</xdr:col>
      <xdr:colOff>50800</xdr:colOff>
      <xdr:row>38</xdr:row>
      <xdr:rowOff>136711</xdr:rowOff>
    </xdr:to>
    <xdr:cxnSp macro="">
      <xdr:nvCxnSpPr>
        <xdr:cNvPr id="305" name="直線コネクタ 304"/>
        <xdr:cNvCxnSpPr/>
      </xdr:nvCxnSpPr>
      <xdr:spPr>
        <a:xfrm>
          <a:off x="6972300" y="6649645"/>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37884</xdr:rowOff>
    </xdr:from>
    <xdr:to>
      <xdr:col>55</xdr:col>
      <xdr:colOff>50800</xdr:colOff>
      <xdr:row>37</xdr:row>
      <xdr:rowOff>139484</xdr:rowOff>
    </xdr:to>
    <xdr:sp macro="" textlink="">
      <xdr:nvSpPr>
        <xdr:cNvPr id="315" name="楕円 314"/>
        <xdr:cNvSpPr/>
      </xdr:nvSpPr>
      <xdr:spPr>
        <a:xfrm>
          <a:off x="10426700" y="63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124261</xdr:rowOff>
    </xdr:from>
    <xdr:ext cx="599010" cy="259045"/>
    <xdr:sp macro="" textlink="">
      <xdr:nvSpPr>
        <xdr:cNvPr id="316" name="補助費等該当値テキスト"/>
        <xdr:cNvSpPr txBox="1"/>
      </xdr:nvSpPr>
      <xdr:spPr>
        <a:xfrm>
          <a:off x="10528300" y="629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72599</xdr:rowOff>
    </xdr:from>
    <xdr:to>
      <xdr:col>50</xdr:col>
      <xdr:colOff>165100</xdr:colOff>
      <xdr:row>39</xdr:row>
      <xdr:rowOff>2749</xdr:rowOff>
    </xdr:to>
    <xdr:sp macro="" textlink="">
      <xdr:nvSpPr>
        <xdr:cNvPr id="317" name="楕円 316"/>
        <xdr:cNvSpPr/>
      </xdr:nvSpPr>
      <xdr:spPr>
        <a:xfrm>
          <a:off x="9588500" y="65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165326</xdr:rowOff>
    </xdr:from>
    <xdr:ext cx="534377" cy="259045"/>
    <xdr:sp macro="" textlink="">
      <xdr:nvSpPr>
        <xdr:cNvPr id="318" name="テキスト ボックス 317"/>
        <xdr:cNvSpPr txBox="1"/>
      </xdr:nvSpPr>
      <xdr:spPr>
        <a:xfrm>
          <a:off x="9372111" y="66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89502</xdr:rowOff>
    </xdr:from>
    <xdr:to>
      <xdr:col>46</xdr:col>
      <xdr:colOff>38100</xdr:colOff>
      <xdr:row>39</xdr:row>
      <xdr:rowOff>19652</xdr:rowOff>
    </xdr:to>
    <xdr:sp macro="" textlink="">
      <xdr:nvSpPr>
        <xdr:cNvPr id="319" name="楕円 318"/>
        <xdr:cNvSpPr/>
      </xdr:nvSpPr>
      <xdr:spPr>
        <a:xfrm>
          <a:off x="8699500" y="66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10779</xdr:rowOff>
    </xdr:from>
    <xdr:ext cx="534377" cy="259045"/>
    <xdr:sp macro="" textlink="">
      <xdr:nvSpPr>
        <xdr:cNvPr id="320" name="テキスト ボックス 319"/>
        <xdr:cNvSpPr txBox="1"/>
      </xdr:nvSpPr>
      <xdr:spPr>
        <a:xfrm>
          <a:off x="8483111" y="669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85911</xdr:rowOff>
    </xdr:from>
    <xdr:to>
      <xdr:col>41</xdr:col>
      <xdr:colOff>101600</xdr:colOff>
      <xdr:row>39</xdr:row>
      <xdr:rowOff>16061</xdr:rowOff>
    </xdr:to>
    <xdr:sp macro="" textlink="">
      <xdr:nvSpPr>
        <xdr:cNvPr id="321" name="楕円 320"/>
        <xdr:cNvSpPr/>
      </xdr:nvSpPr>
      <xdr:spPr>
        <a:xfrm>
          <a:off x="7810500" y="66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7188</xdr:rowOff>
    </xdr:from>
    <xdr:ext cx="534377" cy="259045"/>
    <xdr:sp macro="" textlink="">
      <xdr:nvSpPr>
        <xdr:cNvPr id="322" name="テキスト ボックス 321"/>
        <xdr:cNvSpPr txBox="1"/>
      </xdr:nvSpPr>
      <xdr:spPr>
        <a:xfrm>
          <a:off x="7594111" y="66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83745</xdr:rowOff>
    </xdr:from>
    <xdr:to>
      <xdr:col>36</xdr:col>
      <xdr:colOff>165100</xdr:colOff>
      <xdr:row>39</xdr:row>
      <xdr:rowOff>13895</xdr:rowOff>
    </xdr:to>
    <xdr:sp macro="" textlink="">
      <xdr:nvSpPr>
        <xdr:cNvPr id="323" name="楕円 322"/>
        <xdr:cNvSpPr/>
      </xdr:nvSpPr>
      <xdr:spPr>
        <a:xfrm>
          <a:off x="6921500" y="65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5022</xdr:rowOff>
    </xdr:from>
    <xdr:ext cx="534377" cy="259045"/>
    <xdr:sp macro="" textlink="">
      <xdr:nvSpPr>
        <xdr:cNvPr id="324" name="テキスト ボックス 323"/>
        <xdr:cNvSpPr txBox="1"/>
      </xdr:nvSpPr>
      <xdr:spPr>
        <a:xfrm>
          <a:off x="6705111" y="66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20218</xdr:rowOff>
    </xdr:from>
    <xdr:to>
      <xdr:col>55</xdr:col>
      <xdr:colOff>0</xdr:colOff>
      <xdr:row>57</xdr:row>
      <xdr:rowOff>45809</xdr:rowOff>
    </xdr:to>
    <xdr:cxnSp macro="">
      <xdr:nvCxnSpPr>
        <xdr:cNvPr id="349" name="直線コネクタ 348"/>
        <xdr:cNvCxnSpPr/>
      </xdr:nvCxnSpPr>
      <xdr:spPr>
        <a:xfrm flipV="1">
          <a:off x="9639300" y="9792868"/>
          <a:ext cx="838200" cy="2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50" name="普通建設事業費平均値テキスト"/>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45809</xdr:rowOff>
    </xdr:from>
    <xdr:to>
      <xdr:col>50</xdr:col>
      <xdr:colOff>114300</xdr:colOff>
      <xdr:row>57</xdr:row>
      <xdr:rowOff>121783</xdr:rowOff>
    </xdr:to>
    <xdr:cxnSp macro="">
      <xdr:nvCxnSpPr>
        <xdr:cNvPr id="352" name="直線コネクタ 351"/>
        <xdr:cNvCxnSpPr/>
      </xdr:nvCxnSpPr>
      <xdr:spPr>
        <a:xfrm flipV="1">
          <a:off x="8750300" y="9818459"/>
          <a:ext cx="889000" cy="7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4" name="テキスト ボックス 353"/>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23343</xdr:rowOff>
    </xdr:from>
    <xdr:to>
      <xdr:col>45</xdr:col>
      <xdr:colOff>177800</xdr:colOff>
      <xdr:row>57</xdr:row>
      <xdr:rowOff>121783</xdr:rowOff>
    </xdr:to>
    <xdr:cxnSp macro="">
      <xdr:nvCxnSpPr>
        <xdr:cNvPr id="355" name="直線コネクタ 354"/>
        <xdr:cNvCxnSpPr/>
      </xdr:nvCxnSpPr>
      <xdr:spPr>
        <a:xfrm>
          <a:off x="7861300" y="9795993"/>
          <a:ext cx="889000" cy="9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7" name="テキスト ボックス 356"/>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23343</xdr:rowOff>
    </xdr:from>
    <xdr:to>
      <xdr:col>41</xdr:col>
      <xdr:colOff>50800</xdr:colOff>
      <xdr:row>57</xdr:row>
      <xdr:rowOff>136120</xdr:rowOff>
    </xdr:to>
    <xdr:cxnSp macro="">
      <xdr:nvCxnSpPr>
        <xdr:cNvPr id="358" name="直線コネクタ 357"/>
        <xdr:cNvCxnSpPr/>
      </xdr:nvCxnSpPr>
      <xdr:spPr>
        <a:xfrm flipV="1">
          <a:off x="6972300" y="9795993"/>
          <a:ext cx="889000" cy="11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60" name="テキスト ボックス 359"/>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2" name="テキスト ボックス 361"/>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140868</xdr:rowOff>
    </xdr:from>
    <xdr:to>
      <xdr:col>55</xdr:col>
      <xdr:colOff>50800</xdr:colOff>
      <xdr:row>57</xdr:row>
      <xdr:rowOff>71018</xdr:rowOff>
    </xdr:to>
    <xdr:sp macro="" textlink="">
      <xdr:nvSpPr>
        <xdr:cNvPr id="368" name="楕円 367"/>
        <xdr:cNvSpPr/>
      </xdr:nvSpPr>
      <xdr:spPr>
        <a:xfrm>
          <a:off x="10426700" y="97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119295</xdr:rowOff>
    </xdr:from>
    <xdr:ext cx="599010" cy="259045"/>
    <xdr:sp macro="" textlink="">
      <xdr:nvSpPr>
        <xdr:cNvPr id="369" name="普通建設事業費該当値テキスト"/>
        <xdr:cNvSpPr txBox="1"/>
      </xdr:nvSpPr>
      <xdr:spPr>
        <a:xfrm>
          <a:off x="10528300" y="972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166459</xdr:rowOff>
    </xdr:from>
    <xdr:to>
      <xdr:col>50</xdr:col>
      <xdr:colOff>165100</xdr:colOff>
      <xdr:row>57</xdr:row>
      <xdr:rowOff>96609</xdr:rowOff>
    </xdr:to>
    <xdr:sp macro="" textlink="">
      <xdr:nvSpPr>
        <xdr:cNvPr id="370" name="楕円 369"/>
        <xdr:cNvSpPr/>
      </xdr:nvSpPr>
      <xdr:spPr>
        <a:xfrm>
          <a:off x="9588500" y="976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87736</xdr:rowOff>
    </xdr:from>
    <xdr:ext cx="599010" cy="259045"/>
    <xdr:sp macro="" textlink="">
      <xdr:nvSpPr>
        <xdr:cNvPr id="371" name="テキスト ボックス 370"/>
        <xdr:cNvSpPr txBox="1"/>
      </xdr:nvSpPr>
      <xdr:spPr>
        <a:xfrm>
          <a:off x="9339795" y="986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70983</xdr:rowOff>
    </xdr:from>
    <xdr:to>
      <xdr:col>46</xdr:col>
      <xdr:colOff>38100</xdr:colOff>
      <xdr:row>58</xdr:row>
      <xdr:rowOff>1133</xdr:rowOff>
    </xdr:to>
    <xdr:sp macro="" textlink="">
      <xdr:nvSpPr>
        <xdr:cNvPr id="372" name="楕円 371"/>
        <xdr:cNvSpPr/>
      </xdr:nvSpPr>
      <xdr:spPr>
        <a:xfrm>
          <a:off x="8699500" y="984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163710</xdr:rowOff>
    </xdr:from>
    <xdr:ext cx="599010" cy="259045"/>
    <xdr:sp macro="" textlink="">
      <xdr:nvSpPr>
        <xdr:cNvPr id="373" name="テキスト ボックス 372"/>
        <xdr:cNvSpPr txBox="1"/>
      </xdr:nvSpPr>
      <xdr:spPr>
        <a:xfrm>
          <a:off x="8450795" y="993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143993</xdr:rowOff>
    </xdr:from>
    <xdr:to>
      <xdr:col>41</xdr:col>
      <xdr:colOff>101600</xdr:colOff>
      <xdr:row>57</xdr:row>
      <xdr:rowOff>74143</xdr:rowOff>
    </xdr:to>
    <xdr:sp macro="" textlink="">
      <xdr:nvSpPr>
        <xdr:cNvPr id="374" name="楕円 373"/>
        <xdr:cNvSpPr/>
      </xdr:nvSpPr>
      <xdr:spPr>
        <a:xfrm>
          <a:off x="7810500" y="97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65270</xdr:rowOff>
    </xdr:from>
    <xdr:ext cx="599010" cy="259045"/>
    <xdr:sp macro="" textlink="">
      <xdr:nvSpPr>
        <xdr:cNvPr id="375" name="テキスト ボックス 374"/>
        <xdr:cNvSpPr txBox="1"/>
      </xdr:nvSpPr>
      <xdr:spPr>
        <a:xfrm>
          <a:off x="7561795" y="983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85320</xdr:rowOff>
    </xdr:from>
    <xdr:to>
      <xdr:col>36</xdr:col>
      <xdr:colOff>165100</xdr:colOff>
      <xdr:row>58</xdr:row>
      <xdr:rowOff>15470</xdr:rowOff>
    </xdr:to>
    <xdr:sp macro="" textlink="">
      <xdr:nvSpPr>
        <xdr:cNvPr id="376" name="楕円 375"/>
        <xdr:cNvSpPr/>
      </xdr:nvSpPr>
      <xdr:spPr>
        <a:xfrm>
          <a:off x="6921500" y="98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6597</xdr:rowOff>
    </xdr:from>
    <xdr:ext cx="599010" cy="259045"/>
    <xdr:sp macro="" textlink="">
      <xdr:nvSpPr>
        <xdr:cNvPr id="377" name="テキスト ボックス 376"/>
        <xdr:cNvSpPr txBox="1"/>
      </xdr:nvSpPr>
      <xdr:spPr>
        <a:xfrm>
          <a:off x="6672795" y="995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80603</xdr:rowOff>
    </xdr:from>
    <xdr:to>
      <xdr:col>55</xdr:col>
      <xdr:colOff>0</xdr:colOff>
      <xdr:row>78</xdr:row>
      <xdr:rowOff>87623</xdr:rowOff>
    </xdr:to>
    <xdr:cxnSp macro="">
      <xdr:nvCxnSpPr>
        <xdr:cNvPr id="406" name="直線コネクタ 405"/>
        <xdr:cNvCxnSpPr/>
      </xdr:nvCxnSpPr>
      <xdr:spPr>
        <a:xfrm flipV="1">
          <a:off x="9639300" y="13453703"/>
          <a:ext cx="838200" cy="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7" name="普通建設事業費 （ うち新規整備　）平均値テキスト"/>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87623</xdr:rowOff>
    </xdr:from>
    <xdr:to>
      <xdr:col>50</xdr:col>
      <xdr:colOff>114300</xdr:colOff>
      <xdr:row>79</xdr:row>
      <xdr:rowOff>29818</xdr:rowOff>
    </xdr:to>
    <xdr:cxnSp macro="">
      <xdr:nvCxnSpPr>
        <xdr:cNvPr id="409" name="直線コネクタ 408"/>
        <xdr:cNvCxnSpPr/>
      </xdr:nvCxnSpPr>
      <xdr:spPr>
        <a:xfrm flipV="1">
          <a:off x="8750300" y="13460723"/>
          <a:ext cx="889000" cy="11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1" name="テキスト ボックス 410"/>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39185</xdr:rowOff>
    </xdr:from>
    <xdr:to>
      <xdr:col>45</xdr:col>
      <xdr:colOff>177800</xdr:colOff>
      <xdr:row>79</xdr:row>
      <xdr:rowOff>29818</xdr:rowOff>
    </xdr:to>
    <xdr:cxnSp macro="">
      <xdr:nvCxnSpPr>
        <xdr:cNvPr id="412" name="直線コネクタ 411"/>
        <xdr:cNvCxnSpPr/>
      </xdr:nvCxnSpPr>
      <xdr:spPr>
        <a:xfrm>
          <a:off x="7861300" y="13412285"/>
          <a:ext cx="889000" cy="16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4" name="テキスト ボックス 413"/>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39185</xdr:rowOff>
    </xdr:from>
    <xdr:to>
      <xdr:col>41</xdr:col>
      <xdr:colOff>50800</xdr:colOff>
      <xdr:row>79</xdr:row>
      <xdr:rowOff>2662</xdr:rowOff>
    </xdr:to>
    <xdr:cxnSp macro="">
      <xdr:nvCxnSpPr>
        <xdr:cNvPr id="415" name="直線コネクタ 414"/>
        <xdr:cNvCxnSpPr/>
      </xdr:nvCxnSpPr>
      <xdr:spPr>
        <a:xfrm flipV="1">
          <a:off x="6972300" y="13412285"/>
          <a:ext cx="889000" cy="13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7" name="テキスト ボックス 416"/>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9" name="テキスト ボックス 418"/>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29803</xdr:rowOff>
    </xdr:from>
    <xdr:to>
      <xdr:col>55</xdr:col>
      <xdr:colOff>50800</xdr:colOff>
      <xdr:row>78</xdr:row>
      <xdr:rowOff>131403</xdr:rowOff>
    </xdr:to>
    <xdr:sp macro="" textlink="">
      <xdr:nvSpPr>
        <xdr:cNvPr id="425" name="楕円 424"/>
        <xdr:cNvSpPr/>
      </xdr:nvSpPr>
      <xdr:spPr>
        <a:xfrm>
          <a:off x="10426700" y="1340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52680</xdr:rowOff>
    </xdr:from>
    <xdr:ext cx="599010" cy="259045"/>
    <xdr:sp macro="" textlink="">
      <xdr:nvSpPr>
        <xdr:cNvPr id="426" name="普通建設事業費 （ うち新規整備　）該当値テキスト"/>
        <xdr:cNvSpPr txBox="1"/>
      </xdr:nvSpPr>
      <xdr:spPr>
        <a:xfrm>
          <a:off x="10528300" y="1325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36823</xdr:rowOff>
    </xdr:from>
    <xdr:to>
      <xdr:col>50</xdr:col>
      <xdr:colOff>165100</xdr:colOff>
      <xdr:row>78</xdr:row>
      <xdr:rowOff>138423</xdr:rowOff>
    </xdr:to>
    <xdr:sp macro="" textlink="">
      <xdr:nvSpPr>
        <xdr:cNvPr id="427" name="楕円 426"/>
        <xdr:cNvSpPr/>
      </xdr:nvSpPr>
      <xdr:spPr>
        <a:xfrm>
          <a:off x="9588500" y="1340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154950</xdr:rowOff>
    </xdr:from>
    <xdr:ext cx="599010" cy="259045"/>
    <xdr:sp macro="" textlink="">
      <xdr:nvSpPr>
        <xdr:cNvPr id="428" name="テキスト ボックス 427"/>
        <xdr:cNvSpPr txBox="1"/>
      </xdr:nvSpPr>
      <xdr:spPr>
        <a:xfrm>
          <a:off x="9339795" y="1318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150468</xdr:rowOff>
    </xdr:from>
    <xdr:to>
      <xdr:col>46</xdr:col>
      <xdr:colOff>38100</xdr:colOff>
      <xdr:row>79</xdr:row>
      <xdr:rowOff>80618</xdr:rowOff>
    </xdr:to>
    <xdr:sp macro="" textlink="">
      <xdr:nvSpPr>
        <xdr:cNvPr id="429" name="楕円 428"/>
        <xdr:cNvSpPr/>
      </xdr:nvSpPr>
      <xdr:spPr>
        <a:xfrm>
          <a:off x="8699500" y="1352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71745</xdr:rowOff>
    </xdr:from>
    <xdr:ext cx="534377" cy="259045"/>
    <xdr:sp macro="" textlink="">
      <xdr:nvSpPr>
        <xdr:cNvPr id="430" name="テキスト ボックス 429"/>
        <xdr:cNvSpPr txBox="1"/>
      </xdr:nvSpPr>
      <xdr:spPr>
        <a:xfrm>
          <a:off x="8483111" y="1361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159835</xdr:rowOff>
    </xdr:from>
    <xdr:to>
      <xdr:col>41</xdr:col>
      <xdr:colOff>101600</xdr:colOff>
      <xdr:row>78</xdr:row>
      <xdr:rowOff>89985</xdr:rowOff>
    </xdr:to>
    <xdr:sp macro="" textlink="">
      <xdr:nvSpPr>
        <xdr:cNvPr id="431" name="楕円 430"/>
        <xdr:cNvSpPr/>
      </xdr:nvSpPr>
      <xdr:spPr>
        <a:xfrm>
          <a:off x="7810500" y="133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106512</xdr:rowOff>
    </xdr:from>
    <xdr:ext cx="599010" cy="259045"/>
    <xdr:sp macro="" textlink="">
      <xdr:nvSpPr>
        <xdr:cNvPr id="432" name="テキスト ボックス 431"/>
        <xdr:cNvSpPr txBox="1"/>
      </xdr:nvSpPr>
      <xdr:spPr>
        <a:xfrm>
          <a:off x="7561795" y="1313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123312</xdr:rowOff>
    </xdr:from>
    <xdr:to>
      <xdr:col>36</xdr:col>
      <xdr:colOff>165100</xdr:colOff>
      <xdr:row>79</xdr:row>
      <xdr:rowOff>53462</xdr:rowOff>
    </xdr:to>
    <xdr:sp macro="" textlink="">
      <xdr:nvSpPr>
        <xdr:cNvPr id="433" name="楕円 432"/>
        <xdr:cNvSpPr/>
      </xdr:nvSpPr>
      <xdr:spPr>
        <a:xfrm>
          <a:off x="6921500" y="1349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44589</xdr:rowOff>
    </xdr:from>
    <xdr:ext cx="534377" cy="259045"/>
    <xdr:sp macro="" textlink="">
      <xdr:nvSpPr>
        <xdr:cNvPr id="434" name="テキスト ボックス 433"/>
        <xdr:cNvSpPr txBox="1"/>
      </xdr:nvSpPr>
      <xdr:spPr>
        <a:xfrm>
          <a:off x="6705111" y="13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86720</xdr:rowOff>
    </xdr:from>
    <xdr:to>
      <xdr:col>55</xdr:col>
      <xdr:colOff>0</xdr:colOff>
      <xdr:row>98</xdr:row>
      <xdr:rowOff>103570</xdr:rowOff>
    </xdr:to>
    <xdr:cxnSp macro="">
      <xdr:nvCxnSpPr>
        <xdr:cNvPr id="461" name="直線コネクタ 460"/>
        <xdr:cNvCxnSpPr/>
      </xdr:nvCxnSpPr>
      <xdr:spPr>
        <a:xfrm>
          <a:off x="9639300" y="16888820"/>
          <a:ext cx="8382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2" name="普通建設事業費 （ うち更新整備　）平均値テキスト"/>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54812</xdr:rowOff>
    </xdr:from>
    <xdr:to>
      <xdr:col>50</xdr:col>
      <xdr:colOff>114300</xdr:colOff>
      <xdr:row>98</xdr:row>
      <xdr:rowOff>86720</xdr:rowOff>
    </xdr:to>
    <xdr:cxnSp macro="">
      <xdr:nvCxnSpPr>
        <xdr:cNvPr id="464" name="直線コネクタ 463"/>
        <xdr:cNvCxnSpPr/>
      </xdr:nvCxnSpPr>
      <xdr:spPr>
        <a:xfrm>
          <a:off x="8750300" y="16856912"/>
          <a:ext cx="889000" cy="3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6" name="テキスト ボックス 465"/>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54812</xdr:rowOff>
    </xdr:from>
    <xdr:to>
      <xdr:col>45</xdr:col>
      <xdr:colOff>177800</xdr:colOff>
      <xdr:row>98</xdr:row>
      <xdr:rowOff>121645</xdr:rowOff>
    </xdr:to>
    <xdr:cxnSp macro="">
      <xdr:nvCxnSpPr>
        <xdr:cNvPr id="467" name="直線コネクタ 466"/>
        <xdr:cNvCxnSpPr/>
      </xdr:nvCxnSpPr>
      <xdr:spPr>
        <a:xfrm flipV="1">
          <a:off x="7861300" y="16856912"/>
          <a:ext cx="889000" cy="6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9" name="テキスト ボックス 468"/>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117387</xdr:rowOff>
    </xdr:from>
    <xdr:to>
      <xdr:col>41</xdr:col>
      <xdr:colOff>50800</xdr:colOff>
      <xdr:row>98</xdr:row>
      <xdr:rowOff>121645</xdr:rowOff>
    </xdr:to>
    <xdr:cxnSp macro="">
      <xdr:nvCxnSpPr>
        <xdr:cNvPr id="470" name="直線コネクタ 469"/>
        <xdr:cNvCxnSpPr/>
      </xdr:nvCxnSpPr>
      <xdr:spPr>
        <a:xfrm>
          <a:off x="6972300" y="16919487"/>
          <a:ext cx="889000" cy="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2" name="テキスト ボックス 471"/>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4" name="テキスト ボックス 473"/>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52770</xdr:rowOff>
    </xdr:from>
    <xdr:to>
      <xdr:col>55</xdr:col>
      <xdr:colOff>50800</xdr:colOff>
      <xdr:row>98</xdr:row>
      <xdr:rowOff>154370</xdr:rowOff>
    </xdr:to>
    <xdr:sp macro="" textlink="">
      <xdr:nvSpPr>
        <xdr:cNvPr id="480" name="楕円 479"/>
        <xdr:cNvSpPr/>
      </xdr:nvSpPr>
      <xdr:spPr>
        <a:xfrm>
          <a:off x="10426700" y="168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139147</xdr:rowOff>
    </xdr:from>
    <xdr:ext cx="534377" cy="259045"/>
    <xdr:sp macro="" textlink="">
      <xdr:nvSpPr>
        <xdr:cNvPr id="481" name="普通建設事業費 （ うち更新整備　）該当値テキスト"/>
        <xdr:cNvSpPr txBox="1"/>
      </xdr:nvSpPr>
      <xdr:spPr>
        <a:xfrm>
          <a:off x="10528300" y="16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35920</xdr:rowOff>
    </xdr:from>
    <xdr:to>
      <xdr:col>50</xdr:col>
      <xdr:colOff>165100</xdr:colOff>
      <xdr:row>98</xdr:row>
      <xdr:rowOff>137520</xdr:rowOff>
    </xdr:to>
    <xdr:sp macro="" textlink="">
      <xdr:nvSpPr>
        <xdr:cNvPr id="482" name="楕円 481"/>
        <xdr:cNvSpPr/>
      </xdr:nvSpPr>
      <xdr:spPr>
        <a:xfrm>
          <a:off x="9588500" y="168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128647</xdr:rowOff>
    </xdr:from>
    <xdr:ext cx="534377" cy="259045"/>
    <xdr:sp macro="" textlink="">
      <xdr:nvSpPr>
        <xdr:cNvPr id="483" name="テキスト ボックス 482"/>
        <xdr:cNvSpPr txBox="1"/>
      </xdr:nvSpPr>
      <xdr:spPr>
        <a:xfrm>
          <a:off x="9372111" y="169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4012</xdr:rowOff>
    </xdr:from>
    <xdr:to>
      <xdr:col>46</xdr:col>
      <xdr:colOff>38100</xdr:colOff>
      <xdr:row>98</xdr:row>
      <xdr:rowOff>105612</xdr:rowOff>
    </xdr:to>
    <xdr:sp macro="" textlink="">
      <xdr:nvSpPr>
        <xdr:cNvPr id="484" name="楕円 483"/>
        <xdr:cNvSpPr/>
      </xdr:nvSpPr>
      <xdr:spPr>
        <a:xfrm>
          <a:off x="8699500" y="1680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96739</xdr:rowOff>
    </xdr:from>
    <xdr:ext cx="534377" cy="259045"/>
    <xdr:sp macro="" textlink="">
      <xdr:nvSpPr>
        <xdr:cNvPr id="485" name="テキスト ボックス 484"/>
        <xdr:cNvSpPr txBox="1"/>
      </xdr:nvSpPr>
      <xdr:spPr>
        <a:xfrm>
          <a:off x="8483111" y="1689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70845</xdr:rowOff>
    </xdr:from>
    <xdr:to>
      <xdr:col>41</xdr:col>
      <xdr:colOff>101600</xdr:colOff>
      <xdr:row>99</xdr:row>
      <xdr:rowOff>995</xdr:rowOff>
    </xdr:to>
    <xdr:sp macro="" textlink="">
      <xdr:nvSpPr>
        <xdr:cNvPr id="486" name="楕円 485"/>
        <xdr:cNvSpPr/>
      </xdr:nvSpPr>
      <xdr:spPr>
        <a:xfrm>
          <a:off x="7810500" y="168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163572</xdr:rowOff>
    </xdr:from>
    <xdr:ext cx="534377" cy="259045"/>
    <xdr:sp macro="" textlink="">
      <xdr:nvSpPr>
        <xdr:cNvPr id="487" name="テキスト ボックス 486"/>
        <xdr:cNvSpPr txBox="1"/>
      </xdr:nvSpPr>
      <xdr:spPr>
        <a:xfrm>
          <a:off x="7594111" y="1696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66587</xdr:rowOff>
    </xdr:from>
    <xdr:to>
      <xdr:col>36</xdr:col>
      <xdr:colOff>165100</xdr:colOff>
      <xdr:row>98</xdr:row>
      <xdr:rowOff>168187</xdr:rowOff>
    </xdr:to>
    <xdr:sp macro="" textlink="">
      <xdr:nvSpPr>
        <xdr:cNvPr id="488" name="楕円 487"/>
        <xdr:cNvSpPr/>
      </xdr:nvSpPr>
      <xdr:spPr>
        <a:xfrm>
          <a:off x="6921500" y="168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159314</xdr:rowOff>
    </xdr:from>
    <xdr:ext cx="534377" cy="259045"/>
    <xdr:sp macro="" textlink="">
      <xdr:nvSpPr>
        <xdr:cNvPr id="489" name="テキスト ボックス 488"/>
        <xdr:cNvSpPr txBox="1"/>
      </xdr:nvSpPr>
      <xdr:spPr>
        <a:xfrm>
          <a:off x="6705111" y="169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85365</xdr:rowOff>
    </xdr:from>
    <xdr:to>
      <xdr:col>81</xdr:col>
      <xdr:colOff>50800</xdr:colOff>
      <xdr:row>39</xdr:row>
      <xdr:rowOff>98878</xdr:rowOff>
    </xdr:to>
    <xdr:cxnSp macro="">
      <xdr:nvCxnSpPr>
        <xdr:cNvPr id="523" name="直線コネクタ 522"/>
        <xdr:cNvCxnSpPr/>
      </xdr:nvCxnSpPr>
      <xdr:spPr>
        <a:xfrm>
          <a:off x="14592300" y="6771915"/>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5" name="テキスト ボックス 524"/>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85365</xdr:rowOff>
    </xdr:from>
    <xdr:to>
      <xdr:col>76</xdr:col>
      <xdr:colOff>114300</xdr:colOff>
      <xdr:row>39</xdr:row>
      <xdr:rowOff>98878</xdr:rowOff>
    </xdr:to>
    <xdr:cxnSp macro="">
      <xdr:nvCxnSpPr>
        <xdr:cNvPr id="526" name="直線コネクタ 525"/>
        <xdr:cNvCxnSpPr/>
      </xdr:nvCxnSpPr>
      <xdr:spPr>
        <a:xfrm flipV="1">
          <a:off x="13703300" y="6771915"/>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8" name="テキスト ボックス 527"/>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34565</xdr:rowOff>
    </xdr:from>
    <xdr:to>
      <xdr:col>76</xdr:col>
      <xdr:colOff>165100</xdr:colOff>
      <xdr:row>39</xdr:row>
      <xdr:rowOff>136165</xdr:rowOff>
    </xdr:to>
    <xdr:sp macro="" textlink="">
      <xdr:nvSpPr>
        <xdr:cNvPr id="543" name="楕円 542"/>
        <xdr:cNvSpPr/>
      </xdr:nvSpPr>
      <xdr:spPr>
        <a:xfrm>
          <a:off x="14541500" y="672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127292</xdr:rowOff>
    </xdr:from>
    <xdr:ext cx="469744" cy="259045"/>
    <xdr:sp macro="" textlink="">
      <xdr:nvSpPr>
        <xdr:cNvPr id="544" name="テキスト ボックス 543"/>
        <xdr:cNvSpPr txBox="1"/>
      </xdr:nvSpPr>
      <xdr:spPr>
        <a:xfrm>
          <a:off x="14357428" y="681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41726</xdr:rowOff>
    </xdr:from>
    <xdr:to>
      <xdr:col>85</xdr:col>
      <xdr:colOff>127000</xdr:colOff>
      <xdr:row>78</xdr:row>
      <xdr:rowOff>56355</xdr:rowOff>
    </xdr:to>
    <xdr:cxnSp macro="">
      <xdr:nvCxnSpPr>
        <xdr:cNvPr id="626" name="直線コネクタ 625"/>
        <xdr:cNvCxnSpPr/>
      </xdr:nvCxnSpPr>
      <xdr:spPr>
        <a:xfrm flipV="1">
          <a:off x="15481300" y="13414826"/>
          <a:ext cx="838200" cy="1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56355</xdr:rowOff>
    </xdr:from>
    <xdr:to>
      <xdr:col>81</xdr:col>
      <xdr:colOff>50800</xdr:colOff>
      <xdr:row>78</xdr:row>
      <xdr:rowOff>68955</xdr:rowOff>
    </xdr:to>
    <xdr:cxnSp macro="">
      <xdr:nvCxnSpPr>
        <xdr:cNvPr id="629" name="直線コネクタ 628"/>
        <xdr:cNvCxnSpPr/>
      </xdr:nvCxnSpPr>
      <xdr:spPr>
        <a:xfrm flipV="1">
          <a:off x="14592300" y="13429455"/>
          <a:ext cx="889000" cy="1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68955</xdr:rowOff>
    </xdr:from>
    <xdr:to>
      <xdr:col>76</xdr:col>
      <xdr:colOff>114300</xdr:colOff>
      <xdr:row>78</xdr:row>
      <xdr:rowOff>85271</xdr:rowOff>
    </xdr:to>
    <xdr:cxnSp macro="">
      <xdr:nvCxnSpPr>
        <xdr:cNvPr id="632" name="直線コネクタ 631"/>
        <xdr:cNvCxnSpPr/>
      </xdr:nvCxnSpPr>
      <xdr:spPr>
        <a:xfrm flipV="1">
          <a:off x="13703300" y="13442055"/>
          <a:ext cx="889000" cy="1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85271</xdr:rowOff>
    </xdr:from>
    <xdr:to>
      <xdr:col>71</xdr:col>
      <xdr:colOff>177800</xdr:colOff>
      <xdr:row>78</xdr:row>
      <xdr:rowOff>118704</xdr:rowOff>
    </xdr:to>
    <xdr:cxnSp macro="">
      <xdr:nvCxnSpPr>
        <xdr:cNvPr id="635" name="直線コネクタ 634"/>
        <xdr:cNvCxnSpPr/>
      </xdr:nvCxnSpPr>
      <xdr:spPr>
        <a:xfrm flipV="1">
          <a:off x="12814300" y="13458371"/>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7" name="テキスト ボックス 636"/>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9" name="テキスト ボックス 638"/>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162376</xdr:rowOff>
    </xdr:from>
    <xdr:to>
      <xdr:col>85</xdr:col>
      <xdr:colOff>177800</xdr:colOff>
      <xdr:row>78</xdr:row>
      <xdr:rowOff>92526</xdr:rowOff>
    </xdr:to>
    <xdr:sp macro="" textlink="">
      <xdr:nvSpPr>
        <xdr:cNvPr id="645" name="楕円 644"/>
        <xdr:cNvSpPr/>
      </xdr:nvSpPr>
      <xdr:spPr>
        <a:xfrm>
          <a:off x="16268700" y="1336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140803</xdr:rowOff>
    </xdr:from>
    <xdr:ext cx="534377" cy="259045"/>
    <xdr:sp macro="" textlink="">
      <xdr:nvSpPr>
        <xdr:cNvPr id="646" name="公債費該当値テキスト"/>
        <xdr:cNvSpPr txBox="1"/>
      </xdr:nvSpPr>
      <xdr:spPr>
        <a:xfrm>
          <a:off x="16370300" y="13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5555</xdr:rowOff>
    </xdr:from>
    <xdr:to>
      <xdr:col>81</xdr:col>
      <xdr:colOff>101600</xdr:colOff>
      <xdr:row>78</xdr:row>
      <xdr:rowOff>107155</xdr:rowOff>
    </xdr:to>
    <xdr:sp macro="" textlink="">
      <xdr:nvSpPr>
        <xdr:cNvPr id="647" name="楕円 646"/>
        <xdr:cNvSpPr/>
      </xdr:nvSpPr>
      <xdr:spPr>
        <a:xfrm>
          <a:off x="15430500" y="133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98282</xdr:rowOff>
    </xdr:from>
    <xdr:ext cx="534377" cy="259045"/>
    <xdr:sp macro="" textlink="">
      <xdr:nvSpPr>
        <xdr:cNvPr id="648" name="テキスト ボックス 647"/>
        <xdr:cNvSpPr txBox="1"/>
      </xdr:nvSpPr>
      <xdr:spPr>
        <a:xfrm>
          <a:off x="15214111" y="1347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18155</xdr:rowOff>
    </xdr:from>
    <xdr:to>
      <xdr:col>76</xdr:col>
      <xdr:colOff>165100</xdr:colOff>
      <xdr:row>78</xdr:row>
      <xdr:rowOff>119755</xdr:rowOff>
    </xdr:to>
    <xdr:sp macro="" textlink="">
      <xdr:nvSpPr>
        <xdr:cNvPr id="649" name="楕円 648"/>
        <xdr:cNvSpPr/>
      </xdr:nvSpPr>
      <xdr:spPr>
        <a:xfrm>
          <a:off x="14541500" y="133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110882</xdr:rowOff>
    </xdr:from>
    <xdr:ext cx="534377" cy="259045"/>
    <xdr:sp macro="" textlink="">
      <xdr:nvSpPr>
        <xdr:cNvPr id="650" name="テキスト ボックス 649"/>
        <xdr:cNvSpPr txBox="1"/>
      </xdr:nvSpPr>
      <xdr:spPr>
        <a:xfrm>
          <a:off x="14325111" y="1348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34471</xdr:rowOff>
    </xdr:from>
    <xdr:to>
      <xdr:col>72</xdr:col>
      <xdr:colOff>38100</xdr:colOff>
      <xdr:row>78</xdr:row>
      <xdr:rowOff>136071</xdr:rowOff>
    </xdr:to>
    <xdr:sp macro="" textlink="">
      <xdr:nvSpPr>
        <xdr:cNvPr id="651" name="楕円 650"/>
        <xdr:cNvSpPr/>
      </xdr:nvSpPr>
      <xdr:spPr>
        <a:xfrm>
          <a:off x="13652500" y="134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127198</xdr:rowOff>
    </xdr:from>
    <xdr:ext cx="534377" cy="259045"/>
    <xdr:sp macro="" textlink="">
      <xdr:nvSpPr>
        <xdr:cNvPr id="652" name="テキスト ボックス 651"/>
        <xdr:cNvSpPr txBox="1"/>
      </xdr:nvSpPr>
      <xdr:spPr>
        <a:xfrm>
          <a:off x="13436111" y="135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67904</xdr:rowOff>
    </xdr:from>
    <xdr:to>
      <xdr:col>67</xdr:col>
      <xdr:colOff>101600</xdr:colOff>
      <xdr:row>78</xdr:row>
      <xdr:rowOff>169504</xdr:rowOff>
    </xdr:to>
    <xdr:sp macro="" textlink="">
      <xdr:nvSpPr>
        <xdr:cNvPr id="653" name="楕円 652"/>
        <xdr:cNvSpPr/>
      </xdr:nvSpPr>
      <xdr:spPr>
        <a:xfrm>
          <a:off x="12763500" y="134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160631</xdr:rowOff>
    </xdr:from>
    <xdr:ext cx="534377" cy="259045"/>
    <xdr:sp macro="" textlink="">
      <xdr:nvSpPr>
        <xdr:cNvPr id="654" name="テキスト ボックス 653"/>
        <xdr:cNvSpPr txBox="1"/>
      </xdr:nvSpPr>
      <xdr:spPr>
        <a:xfrm>
          <a:off x="12547111" y="1353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124611</xdr:rowOff>
    </xdr:from>
    <xdr:to>
      <xdr:col>85</xdr:col>
      <xdr:colOff>127000</xdr:colOff>
      <xdr:row>98</xdr:row>
      <xdr:rowOff>152524</xdr:rowOff>
    </xdr:to>
    <xdr:cxnSp macro="">
      <xdr:nvCxnSpPr>
        <xdr:cNvPr id="683" name="直線コネクタ 682"/>
        <xdr:cNvCxnSpPr/>
      </xdr:nvCxnSpPr>
      <xdr:spPr>
        <a:xfrm flipV="1">
          <a:off x="15481300" y="16926711"/>
          <a:ext cx="838200" cy="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4" name="積立金平均値テキスト"/>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146448</xdr:rowOff>
    </xdr:from>
    <xdr:to>
      <xdr:col>81</xdr:col>
      <xdr:colOff>50800</xdr:colOff>
      <xdr:row>98</xdr:row>
      <xdr:rowOff>152524</xdr:rowOff>
    </xdr:to>
    <xdr:cxnSp macro="">
      <xdr:nvCxnSpPr>
        <xdr:cNvPr id="686" name="直線コネクタ 685"/>
        <xdr:cNvCxnSpPr/>
      </xdr:nvCxnSpPr>
      <xdr:spPr>
        <a:xfrm>
          <a:off x="14592300" y="16948548"/>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8" name="テキスト ボックス 687"/>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146448</xdr:rowOff>
    </xdr:from>
    <xdr:to>
      <xdr:col>76</xdr:col>
      <xdr:colOff>114300</xdr:colOff>
      <xdr:row>98</xdr:row>
      <xdr:rowOff>146712</xdr:rowOff>
    </xdr:to>
    <xdr:cxnSp macro="">
      <xdr:nvCxnSpPr>
        <xdr:cNvPr id="689" name="直線コネクタ 688"/>
        <xdr:cNvCxnSpPr/>
      </xdr:nvCxnSpPr>
      <xdr:spPr>
        <a:xfrm flipV="1">
          <a:off x="13703300" y="16948548"/>
          <a:ext cx="889000" cy="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1" name="テキスト ボックス 690"/>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146712</xdr:rowOff>
    </xdr:from>
    <xdr:to>
      <xdr:col>71</xdr:col>
      <xdr:colOff>177800</xdr:colOff>
      <xdr:row>98</xdr:row>
      <xdr:rowOff>155235</xdr:rowOff>
    </xdr:to>
    <xdr:cxnSp macro="">
      <xdr:nvCxnSpPr>
        <xdr:cNvPr id="692" name="直線コネクタ 691"/>
        <xdr:cNvCxnSpPr/>
      </xdr:nvCxnSpPr>
      <xdr:spPr>
        <a:xfrm flipV="1">
          <a:off x="12814300" y="16948812"/>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4" name="テキスト ボックス 693"/>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6" name="テキスト ボックス 695"/>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73811</xdr:rowOff>
    </xdr:from>
    <xdr:to>
      <xdr:col>85</xdr:col>
      <xdr:colOff>177800</xdr:colOff>
      <xdr:row>99</xdr:row>
      <xdr:rowOff>3961</xdr:rowOff>
    </xdr:to>
    <xdr:sp macro="" textlink="">
      <xdr:nvSpPr>
        <xdr:cNvPr id="702" name="楕円 701"/>
        <xdr:cNvSpPr/>
      </xdr:nvSpPr>
      <xdr:spPr>
        <a:xfrm>
          <a:off x="16268700" y="1687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33188</xdr:rowOff>
    </xdr:from>
    <xdr:ext cx="599010" cy="259045"/>
    <xdr:sp macro="" textlink="">
      <xdr:nvSpPr>
        <xdr:cNvPr id="703" name="積立金該当値テキスト"/>
        <xdr:cNvSpPr txBox="1"/>
      </xdr:nvSpPr>
      <xdr:spPr>
        <a:xfrm>
          <a:off x="16370300" y="1666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101724</xdr:rowOff>
    </xdr:from>
    <xdr:to>
      <xdr:col>81</xdr:col>
      <xdr:colOff>101600</xdr:colOff>
      <xdr:row>99</xdr:row>
      <xdr:rowOff>31874</xdr:rowOff>
    </xdr:to>
    <xdr:sp macro="" textlink="">
      <xdr:nvSpPr>
        <xdr:cNvPr id="704" name="楕円 703"/>
        <xdr:cNvSpPr/>
      </xdr:nvSpPr>
      <xdr:spPr>
        <a:xfrm>
          <a:off x="15430500" y="169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23001</xdr:rowOff>
    </xdr:from>
    <xdr:ext cx="534377" cy="259045"/>
    <xdr:sp macro="" textlink="">
      <xdr:nvSpPr>
        <xdr:cNvPr id="705" name="テキスト ボックス 704"/>
        <xdr:cNvSpPr txBox="1"/>
      </xdr:nvSpPr>
      <xdr:spPr>
        <a:xfrm>
          <a:off x="15214111" y="169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95648</xdr:rowOff>
    </xdr:from>
    <xdr:to>
      <xdr:col>76</xdr:col>
      <xdr:colOff>165100</xdr:colOff>
      <xdr:row>99</xdr:row>
      <xdr:rowOff>25798</xdr:rowOff>
    </xdr:to>
    <xdr:sp macro="" textlink="">
      <xdr:nvSpPr>
        <xdr:cNvPr id="706" name="楕円 705"/>
        <xdr:cNvSpPr/>
      </xdr:nvSpPr>
      <xdr:spPr>
        <a:xfrm>
          <a:off x="14541500" y="1689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42325</xdr:rowOff>
    </xdr:from>
    <xdr:ext cx="534377" cy="259045"/>
    <xdr:sp macro="" textlink="">
      <xdr:nvSpPr>
        <xdr:cNvPr id="707" name="テキスト ボックス 706"/>
        <xdr:cNvSpPr txBox="1"/>
      </xdr:nvSpPr>
      <xdr:spPr>
        <a:xfrm>
          <a:off x="14325111" y="166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95912</xdr:rowOff>
    </xdr:from>
    <xdr:to>
      <xdr:col>72</xdr:col>
      <xdr:colOff>38100</xdr:colOff>
      <xdr:row>99</xdr:row>
      <xdr:rowOff>26062</xdr:rowOff>
    </xdr:to>
    <xdr:sp macro="" textlink="">
      <xdr:nvSpPr>
        <xdr:cNvPr id="708" name="楕円 707"/>
        <xdr:cNvSpPr/>
      </xdr:nvSpPr>
      <xdr:spPr>
        <a:xfrm>
          <a:off x="13652500" y="168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42589</xdr:rowOff>
    </xdr:from>
    <xdr:ext cx="534377" cy="259045"/>
    <xdr:sp macro="" textlink="">
      <xdr:nvSpPr>
        <xdr:cNvPr id="709" name="テキスト ボックス 708"/>
        <xdr:cNvSpPr txBox="1"/>
      </xdr:nvSpPr>
      <xdr:spPr>
        <a:xfrm>
          <a:off x="13436111" y="1667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104435</xdr:rowOff>
    </xdr:from>
    <xdr:to>
      <xdr:col>67</xdr:col>
      <xdr:colOff>101600</xdr:colOff>
      <xdr:row>99</xdr:row>
      <xdr:rowOff>34585</xdr:rowOff>
    </xdr:to>
    <xdr:sp macro="" textlink="">
      <xdr:nvSpPr>
        <xdr:cNvPr id="710" name="楕円 709"/>
        <xdr:cNvSpPr/>
      </xdr:nvSpPr>
      <xdr:spPr>
        <a:xfrm>
          <a:off x="12763500" y="169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25712</xdr:rowOff>
    </xdr:from>
    <xdr:ext cx="534377" cy="259045"/>
    <xdr:sp macro="" textlink="">
      <xdr:nvSpPr>
        <xdr:cNvPr id="711" name="テキスト ボックス 710"/>
        <xdr:cNvSpPr txBox="1"/>
      </xdr:nvSpPr>
      <xdr:spPr>
        <a:xfrm>
          <a:off x="12547111" y="169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20096</xdr:rowOff>
    </xdr:from>
    <xdr:to>
      <xdr:col>116</xdr:col>
      <xdr:colOff>63500</xdr:colOff>
      <xdr:row>32</xdr:row>
      <xdr:rowOff>8987</xdr:rowOff>
    </xdr:to>
    <xdr:cxnSp macro="">
      <xdr:nvCxnSpPr>
        <xdr:cNvPr id="738" name="直線コネクタ 737"/>
        <xdr:cNvCxnSpPr/>
      </xdr:nvCxnSpPr>
      <xdr:spPr>
        <a:xfrm>
          <a:off x="21323300" y="5163596"/>
          <a:ext cx="838200" cy="33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159042</xdr:rowOff>
    </xdr:from>
    <xdr:ext cx="469744" cy="259045"/>
    <xdr:sp macro="" textlink="">
      <xdr:nvSpPr>
        <xdr:cNvPr id="739" name="投資及び出資金平均値テキスト"/>
        <xdr:cNvSpPr txBox="1"/>
      </xdr:nvSpPr>
      <xdr:spPr>
        <a:xfrm>
          <a:off x="22212300" y="650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20096</xdr:rowOff>
    </xdr:from>
    <xdr:to>
      <xdr:col>111</xdr:col>
      <xdr:colOff>177800</xdr:colOff>
      <xdr:row>38</xdr:row>
      <xdr:rowOff>139700</xdr:rowOff>
    </xdr:to>
    <xdr:cxnSp macro="">
      <xdr:nvCxnSpPr>
        <xdr:cNvPr id="741" name="直線コネクタ 740"/>
        <xdr:cNvCxnSpPr/>
      </xdr:nvCxnSpPr>
      <xdr:spPr>
        <a:xfrm flipV="1">
          <a:off x="20434300" y="5163596"/>
          <a:ext cx="889000" cy="149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96268</xdr:rowOff>
    </xdr:from>
    <xdr:ext cx="469744" cy="259045"/>
    <xdr:sp macro="" textlink="">
      <xdr:nvSpPr>
        <xdr:cNvPr id="743" name="テキスト ボックス 742"/>
        <xdr:cNvSpPr txBox="1"/>
      </xdr:nvSpPr>
      <xdr:spPr>
        <a:xfrm>
          <a:off x="21088428" y="66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129637</xdr:rowOff>
    </xdr:from>
    <xdr:to>
      <xdr:col>116</xdr:col>
      <xdr:colOff>114300</xdr:colOff>
      <xdr:row>32</xdr:row>
      <xdr:rowOff>59787</xdr:rowOff>
    </xdr:to>
    <xdr:sp macro="" textlink="">
      <xdr:nvSpPr>
        <xdr:cNvPr id="757" name="楕円 756"/>
        <xdr:cNvSpPr/>
      </xdr:nvSpPr>
      <xdr:spPr>
        <a:xfrm>
          <a:off x="22110700" y="54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82664</xdr:rowOff>
    </xdr:from>
    <xdr:ext cx="534377" cy="259045"/>
    <xdr:sp macro="" textlink="">
      <xdr:nvSpPr>
        <xdr:cNvPr id="758" name="投資及び出資金該当値テキスト"/>
        <xdr:cNvSpPr txBox="1"/>
      </xdr:nvSpPr>
      <xdr:spPr>
        <a:xfrm>
          <a:off x="22212300" y="539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140746</xdr:rowOff>
    </xdr:from>
    <xdr:to>
      <xdr:col>112</xdr:col>
      <xdr:colOff>38100</xdr:colOff>
      <xdr:row>30</xdr:row>
      <xdr:rowOff>70896</xdr:rowOff>
    </xdr:to>
    <xdr:sp macro="" textlink="">
      <xdr:nvSpPr>
        <xdr:cNvPr id="759" name="楕円 758"/>
        <xdr:cNvSpPr/>
      </xdr:nvSpPr>
      <xdr:spPr>
        <a:xfrm>
          <a:off x="21272500" y="511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87423</xdr:rowOff>
    </xdr:from>
    <xdr:ext cx="534377" cy="259045"/>
    <xdr:sp macro="" textlink="">
      <xdr:nvSpPr>
        <xdr:cNvPr id="760" name="テキスト ボックス 759"/>
        <xdr:cNvSpPr txBox="1"/>
      </xdr:nvSpPr>
      <xdr:spPr>
        <a:xfrm>
          <a:off x="21056111" y="488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6" name="貸付金平均値テキスト"/>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800" name="テキスト ボックス 799"/>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3" name="テキスト ボックス 802"/>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6" name="テキスト ボックス 805"/>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8" name="テキスト ボックス 807"/>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88860</xdr:rowOff>
    </xdr:from>
    <xdr:to>
      <xdr:col>116</xdr:col>
      <xdr:colOff>63500</xdr:colOff>
      <xdr:row>78</xdr:row>
      <xdr:rowOff>33401</xdr:rowOff>
    </xdr:to>
    <xdr:cxnSp macro="">
      <xdr:nvCxnSpPr>
        <xdr:cNvPr id="854" name="直線コネクタ 853"/>
        <xdr:cNvCxnSpPr/>
      </xdr:nvCxnSpPr>
      <xdr:spPr>
        <a:xfrm flipV="1">
          <a:off x="21323300" y="13290510"/>
          <a:ext cx="838200" cy="1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5" name="繰出金平均値テキスト"/>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33401</xdr:rowOff>
    </xdr:from>
    <xdr:to>
      <xdr:col>111</xdr:col>
      <xdr:colOff>177800</xdr:colOff>
      <xdr:row>78</xdr:row>
      <xdr:rowOff>48090</xdr:rowOff>
    </xdr:to>
    <xdr:cxnSp macro="">
      <xdr:nvCxnSpPr>
        <xdr:cNvPr id="857" name="直線コネクタ 856"/>
        <xdr:cNvCxnSpPr/>
      </xdr:nvCxnSpPr>
      <xdr:spPr>
        <a:xfrm flipV="1">
          <a:off x="20434300" y="13406501"/>
          <a:ext cx="889000" cy="1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9" name="テキスト ボックス 858"/>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23408</xdr:rowOff>
    </xdr:from>
    <xdr:to>
      <xdr:col>107</xdr:col>
      <xdr:colOff>50800</xdr:colOff>
      <xdr:row>78</xdr:row>
      <xdr:rowOff>48090</xdr:rowOff>
    </xdr:to>
    <xdr:cxnSp macro="">
      <xdr:nvCxnSpPr>
        <xdr:cNvPr id="860" name="直線コネクタ 859"/>
        <xdr:cNvCxnSpPr/>
      </xdr:nvCxnSpPr>
      <xdr:spPr>
        <a:xfrm>
          <a:off x="19545300" y="13396508"/>
          <a:ext cx="889000" cy="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2" name="テキスト ボックス 861"/>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14793</xdr:rowOff>
    </xdr:from>
    <xdr:to>
      <xdr:col>102</xdr:col>
      <xdr:colOff>114300</xdr:colOff>
      <xdr:row>78</xdr:row>
      <xdr:rowOff>23408</xdr:rowOff>
    </xdr:to>
    <xdr:cxnSp macro="">
      <xdr:nvCxnSpPr>
        <xdr:cNvPr id="863" name="直線コネクタ 862"/>
        <xdr:cNvCxnSpPr/>
      </xdr:nvCxnSpPr>
      <xdr:spPr>
        <a:xfrm>
          <a:off x="18656300" y="13387893"/>
          <a:ext cx="8890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5" name="テキスト ボックス 864"/>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67" name="テキスト ボックス 866"/>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38060</xdr:rowOff>
    </xdr:from>
    <xdr:to>
      <xdr:col>116</xdr:col>
      <xdr:colOff>114300</xdr:colOff>
      <xdr:row>77</xdr:row>
      <xdr:rowOff>139660</xdr:rowOff>
    </xdr:to>
    <xdr:sp macro="" textlink="">
      <xdr:nvSpPr>
        <xdr:cNvPr id="873" name="楕円 872"/>
        <xdr:cNvSpPr/>
      </xdr:nvSpPr>
      <xdr:spPr>
        <a:xfrm>
          <a:off x="22110700" y="132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16487</xdr:rowOff>
    </xdr:from>
    <xdr:ext cx="599010" cy="259045"/>
    <xdr:sp macro="" textlink="">
      <xdr:nvSpPr>
        <xdr:cNvPr id="874" name="繰出金該当値テキスト"/>
        <xdr:cNvSpPr txBox="1"/>
      </xdr:nvSpPr>
      <xdr:spPr>
        <a:xfrm>
          <a:off x="22212300" y="1321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154051</xdr:rowOff>
    </xdr:from>
    <xdr:to>
      <xdr:col>112</xdr:col>
      <xdr:colOff>38100</xdr:colOff>
      <xdr:row>78</xdr:row>
      <xdr:rowOff>84201</xdr:rowOff>
    </xdr:to>
    <xdr:sp macro="" textlink="">
      <xdr:nvSpPr>
        <xdr:cNvPr id="875" name="楕円 874"/>
        <xdr:cNvSpPr/>
      </xdr:nvSpPr>
      <xdr:spPr>
        <a:xfrm>
          <a:off x="21272500" y="133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75328</xdr:rowOff>
    </xdr:from>
    <xdr:ext cx="534377" cy="259045"/>
    <xdr:sp macro="" textlink="">
      <xdr:nvSpPr>
        <xdr:cNvPr id="876" name="テキスト ボックス 875"/>
        <xdr:cNvSpPr txBox="1"/>
      </xdr:nvSpPr>
      <xdr:spPr>
        <a:xfrm>
          <a:off x="21056111" y="134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168740</xdr:rowOff>
    </xdr:from>
    <xdr:to>
      <xdr:col>107</xdr:col>
      <xdr:colOff>101600</xdr:colOff>
      <xdr:row>78</xdr:row>
      <xdr:rowOff>98890</xdr:rowOff>
    </xdr:to>
    <xdr:sp macro="" textlink="">
      <xdr:nvSpPr>
        <xdr:cNvPr id="877" name="楕円 876"/>
        <xdr:cNvSpPr/>
      </xdr:nvSpPr>
      <xdr:spPr>
        <a:xfrm>
          <a:off x="20383500" y="133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90017</xdr:rowOff>
    </xdr:from>
    <xdr:ext cx="534377" cy="259045"/>
    <xdr:sp macro="" textlink="">
      <xdr:nvSpPr>
        <xdr:cNvPr id="878" name="テキスト ボックス 877"/>
        <xdr:cNvSpPr txBox="1"/>
      </xdr:nvSpPr>
      <xdr:spPr>
        <a:xfrm>
          <a:off x="20167111" y="1346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144058</xdr:rowOff>
    </xdr:from>
    <xdr:to>
      <xdr:col>102</xdr:col>
      <xdr:colOff>165100</xdr:colOff>
      <xdr:row>78</xdr:row>
      <xdr:rowOff>74208</xdr:rowOff>
    </xdr:to>
    <xdr:sp macro="" textlink="">
      <xdr:nvSpPr>
        <xdr:cNvPr id="879" name="楕円 878"/>
        <xdr:cNvSpPr/>
      </xdr:nvSpPr>
      <xdr:spPr>
        <a:xfrm>
          <a:off x="19494500" y="133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65335</xdr:rowOff>
    </xdr:from>
    <xdr:ext cx="534377" cy="259045"/>
    <xdr:sp macro="" textlink="">
      <xdr:nvSpPr>
        <xdr:cNvPr id="880" name="テキスト ボックス 879"/>
        <xdr:cNvSpPr txBox="1"/>
      </xdr:nvSpPr>
      <xdr:spPr>
        <a:xfrm>
          <a:off x="19278111" y="134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135443</xdr:rowOff>
    </xdr:from>
    <xdr:to>
      <xdr:col>98</xdr:col>
      <xdr:colOff>38100</xdr:colOff>
      <xdr:row>78</xdr:row>
      <xdr:rowOff>65593</xdr:rowOff>
    </xdr:to>
    <xdr:sp macro="" textlink="">
      <xdr:nvSpPr>
        <xdr:cNvPr id="881" name="楕円 880"/>
        <xdr:cNvSpPr/>
      </xdr:nvSpPr>
      <xdr:spPr>
        <a:xfrm>
          <a:off x="18605500" y="133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56720</xdr:rowOff>
    </xdr:from>
    <xdr:ext cx="534377" cy="259045"/>
    <xdr:sp macro="" textlink="">
      <xdr:nvSpPr>
        <xdr:cNvPr id="882" name="テキスト ボックス 881"/>
        <xdr:cNvSpPr txBox="1"/>
      </xdr:nvSpPr>
      <xdr:spPr>
        <a:xfrm>
          <a:off x="18389111" y="134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歳出合計は令和元年度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3,015,180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千円に対して令和２年度は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3,703,558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千円となり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688,378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増額した。義務的経費については、児童手当、老人福祉施設入所措置費等が減少したため扶助費は減額したが、一方で会計年度任用職員制度の導入により人件費が増額した。公債費は年々増加が続いており、大型のまちづくり事業の財源とした地方債の元金償還により令和２年度は償還額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19,201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千円増額した（元金分、前年度は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17,317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千円の増額）。投資的経費について、近年の主な事業を挙げると、補助事業では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年度に着手した道の駅整備事業の大部分が翌年度へ繰越しとなり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200,992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千円を計上した。</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年度には森浦湾整備事業を実施し大部分を令和元年度に繰越している。単独事業については、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年度にこども園建設事業（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545,691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千円）を実施し、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年度には宿泊施設（梛）を地域福祉センターに改修する事業（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214,338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千円（一部繰越））を実施した。令和元年度には防災行政無線デジタル化整備事業を行った。その他の経費で主なものは施設修繕費である。令和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塵芥処理施設の修繕費が多かったことと、台風等による修繕が重なったため、令和元年度には相対的に維持修繕費が減少し、令和２年度には塵芥処理施設の修理費は更に減少した。物件費は、令和元年度中の消費税の増額、並びに学校給食の無償化等の影響で増額していたが、令和２年度には会計年度任用職員制度の導入により賃金が減少し、更に新型コロナウィルス感染症の流行の影響で旅費が大きく減少したこと等が重なり減少した。補助費等は、臨時的なものが増加しており、令和２年度には特別定額給付金等が計上されている。繰出金は国保事業に対して減少したが、後期高齢者医療保険事業、介護保険事業会計に対しては増加した。特に介護保険事業に対する繰出額が増加しているため、介護保険料の見直しが必要であると思われる。下水道事業会計では、人員配置や泥処理設備を導入により処理費用を抑制している。令和２年度は前年度と比べて投資的経費（水道事業の建設改良のための資金を含む）の増加が顕著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3,005
2,992
5.81
3,830,517
3,703,558
122,477
1,437,806
4,357,784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133169</xdr:rowOff>
    </xdr:from>
    <xdr:to>
      <xdr:col>24</xdr:col>
      <xdr:colOff>63500</xdr:colOff>
      <xdr:row>37</xdr:row>
      <xdr:rowOff>143227</xdr:rowOff>
    </xdr:to>
    <xdr:cxnSp macro="">
      <xdr:nvCxnSpPr>
        <xdr:cNvPr id="62" name="直線コネクタ 61"/>
        <xdr:cNvCxnSpPr/>
      </xdr:nvCxnSpPr>
      <xdr:spPr>
        <a:xfrm>
          <a:off x="3797300" y="6476819"/>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127943</xdr:rowOff>
    </xdr:from>
    <xdr:to>
      <xdr:col>19</xdr:col>
      <xdr:colOff>177800</xdr:colOff>
      <xdr:row>37</xdr:row>
      <xdr:rowOff>133169</xdr:rowOff>
    </xdr:to>
    <xdr:cxnSp macro="">
      <xdr:nvCxnSpPr>
        <xdr:cNvPr id="65" name="直線コネクタ 64"/>
        <xdr:cNvCxnSpPr/>
      </xdr:nvCxnSpPr>
      <xdr:spPr>
        <a:xfrm>
          <a:off x="2908300" y="6471593"/>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127943</xdr:rowOff>
    </xdr:from>
    <xdr:to>
      <xdr:col>15</xdr:col>
      <xdr:colOff>50800</xdr:colOff>
      <xdr:row>37</xdr:row>
      <xdr:rowOff>144403</xdr:rowOff>
    </xdr:to>
    <xdr:cxnSp macro="">
      <xdr:nvCxnSpPr>
        <xdr:cNvPr id="68" name="直線コネクタ 67"/>
        <xdr:cNvCxnSpPr/>
      </xdr:nvCxnSpPr>
      <xdr:spPr>
        <a:xfrm flipV="1">
          <a:off x="2019300" y="6471593"/>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17044</xdr:rowOff>
    </xdr:from>
    <xdr:ext cx="534377" cy="259045"/>
    <xdr:sp macro="" textlink="">
      <xdr:nvSpPr>
        <xdr:cNvPr id="70" name="テキスト ボックス 69"/>
        <xdr:cNvSpPr txBox="1"/>
      </xdr:nvSpPr>
      <xdr:spPr>
        <a:xfrm>
          <a:off x="2641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144403</xdr:rowOff>
    </xdr:from>
    <xdr:to>
      <xdr:col>10</xdr:col>
      <xdr:colOff>114300</xdr:colOff>
      <xdr:row>37</xdr:row>
      <xdr:rowOff>155424</xdr:rowOff>
    </xdr:to>
    <xdr:cxnSp macro="">
      <xdr:nvCxnSpPr>
        <xdr:cNvPr id="71" name="直線コネクタ 70"/>
        <xdr:cNvCxnSpPr/>
      </xdr:nvCxnSpPr>
      <xdr:spPr>
        <a:xfrm flipV="1">
          <a:off x="1130300" y="6488053"/>
          <a:ext cx="889000" cy="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92427</xdr:rowOff>
    </xdr:from>
    <xdr:to>
      <xdr:col>24</xdr:col>
      <xdr:colOff>114300</xdr:colOff>
      <xdr:row>38</xdr:row>
      <xdr:rowOff>22577</xdr:rowOff>
    </xdr:to>
    <xdr:sp macro="" textlink="">
      <xdr:nvSpPr>
        <xdr:cNvPr id="81" name="楕円 80"/>
        <xdr:cNvSpPr/>
      </xdr:nvSpPr>
      <xdr:spPr>
        <a:xfrm>
          <a:off x="4584700" y="643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70854</xdr:rowOff>
    </xdr:from>
    <xdr:ext cx="534377" cy="259045"/>
    <xdr:sp macro="" textlink="">
      <xdr:nvSpPr>
        <xdr:cNvPr id="82" name="議会費該当値テキスト"/>
        <xdr:cNvSpPr txBox="1"/>
      </xdr:nvSpPr>
      <xdr:spPr>
        <a:xfrm>
          <a:off x="4686300" y="641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82369</xdr:rowOff>
    </xdr:from>
    <xdr:to>
      <xdr:col>20</xdr:col>
      <xdr:colOff>38100</xdr:colOff>
      <xdr:row>38</xdr:row>
      <xdr:rowOff>12519</xdr:rowOff>
    </xdr:to>
    <xdr:sp macro="" textlink="">
      <xdr:nvSpPr>
        <xdr:cNvPr id="83" name="楕円 82"/>
        <xdr:cNvSpPr/>
      </xdr:nvSpPr>
      <xdr:spPr>
        <a:xfrm>
          <a:off x="3746500" y="642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3646</xdr:rowOff>
    </xdr:from>
    <xdr:ext cx="534377" cy="259045"/>
    <xdr:sp macro="" textlink="">
      <xdr:nvSpPr>
        <xdr:cNvPr id="84" name="テキスト ボックス 83"/>
        <xdr:cNvSpPr txBox="1"/>
      </xdr:nvSpPr>
      <xdr:spPr>
        <a:xfrm>
          <a:off x="3530111" y="651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77143</xdr:rowOff>
    </xdr:from>
    <xdr:to>
      <xdr:col>15</xdr:col>
      <xdr:colOff>101600</xdr:colOff>
      <xdr:row>38</xdr:row>
      <xdr:rowOff>7293</xdr:rowOff>
    </xdr:to>
    <xdr:sp macro="" textlink="">
      <xdr:nvSpPr>
        <xdr:cNvPr id="85" name="楕円 84"/>
        <xdr:cNvSpPr/>
      </xdr:nvSpPr>
      <xdr:spPr>
        <a:xfrm>
          <a:off x="2857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169870</xdr:rowOff>
    </xdr:from>
    <xdr:ext cx="534377" cy="259045"/>
    <xdr:sp macro="" textlink="">
      <xdr:nvSpPr>
        <xdr:cNvPr id="86" name="テキスト ボックス 85"/>
        <xdr:cNvSpPr txBox="1"/>
      </xdr:nvSpPr>
      <xdr:spPr>
        <a:xfrm>
          <a:off x="2641111" y="651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93603</xdr:rowOff>
    </xdr:from>
    <xdr:to>
      <xdr:col>10</xdr:col>
      <xdr:colOff>165100</xdr:colOff>
      <xdr:row>38</xdr:row>
      <xdr:rowOff>23753</xdr:rowOff>
    </xdr:to>
    <xdr:sp macro="" textlink="">
      <xdr:nvSpPr>
        <xdr:cNvPr id="87" name="楕円 86"/>
        <xdr:cNvSpPr/>
      </xdr:nvSpPr>
      <xdr:spPr>
        <a:xfrm>
          <a:off x="1968500" y="64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14880</xdr:rowOff>
    </xdr:from>
    <xdr:ext cx="534377" cy="259045"/>
    <xdr:sp macro="" textlink="">
      <xdr:nvSpPr>
        <xdr:cNvPr id="88" name="テキスト ボックス 87"/>
        <xdr:cNvSpPr txBox="1"/>
      </xdr:nvSpPr>
      <xdr:spPr>
        <a:xfrm>
          <a:off x="1752111" y="652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104624</xdr:rowOff>
    </xdr:from>
    <xdr:to>
      <xdr:col>6</xdr:col>
      <xdr:colOff>38100</xdr:colOff>
      <xdr:row>38</xdr:row>
      <xdr:rowOff>34775</xdr:rowOff>
    </xdr:to>
    <xdr:sp macro="" textlink="">
      <xdr:nvSpPr>
        <xdr:cNvPr id="89" name="楕円 88"/>
        <xdr:cNvSpPr/>
      </xdr:nvSpPr>
      <xdr:spPr>
        <a:xfrm>
          <a:off x="1079500" y="64482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25902</xdr:rowOff>
    </xdr:from>
    <xdr:ext cx="534377" cy="259045"/>
    <xdr:sp macro="" textlink="">
      <xdr:nvSpPr>
        <xdr:cNvPr id="90" name="テキスト ボックス 89"/>
        <xdr:cNvSpPr txBox="1"/>
      </xdr:nvSpPr>
      <xdr:spPr>
        <a:xfrm>
          <a:off x="863111" y="65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54139</xdr:rowOff>
    </xdr:from>
    <xdr:to>
      <xdr:col>24</xdr:col>
      <xdr:colOff>63500</xdr:colOff>
      <xdr:row>58</xdr:row>
      <xdr:rowOff>94113</xdr:rowOff>
    </xdr:to>
    <xdr:cxnSp macro="">
      <xdr:nvCxnSpPr>
        <xdr:cNvPr id="119" name="直線コネクタ 118"/>
        <xdr:cNvCxnSpPr/>
      </xdr:nvCxnSpPr>
      <xdr:spPr>
        <a:xfrm flipV="1">
          <a:off x="3797300" y="9998239"/>
          <a:ext cx="838200" cy="3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94113</xdr:rowOff>
    </xdr:from>
    <xdr:to>
      <xdr:col>19</xdr:col>
      <xdr:colOff>177800</xdr:colOff>
      <xdr:row>58</xdr:row>
      <xdr:rowOff>131838</xdr:rowOff>
    </xdr:to>
    <xdr:cxnSp macro="">
      <xdr:nvCxnSpPr>
        <xdr:cNvPr id="122" name="直線コネクタ 121"/>
        <xdr:cNvCxnSpPr/>
      </xdr:nvCxnSpPr>
      <xdr:spPr>
        <a:xfrm flipV="1">
          <a:off x="2908300" y="10038213"/>
          <a:ext cx="889000" cy="3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97684</xdr:rowOff>
    </xdr:from>
    <xdr:to>
      <xdr:col>15</xdr:col>
      <xdr:colOff>50800</xdr:colOff>
      <xdr:row>58</xdr:row>
      <xdr:rowOff>131838</xdr:rowOff>
    </xdr:to>
    <xdr:cxnSp macro="">
      <xdr:nvCxnSpPr>
        <xdr:cNvPr id="125" name="直線コネクタ 124"/>
        <xdr:cNvCxnSpPr/>
      </xdr:nvCxnSpPr>
      <xdr:spPr>
        <a:xfrm>
          <a:off x="2019300" y="10041784"/>
          <a:ext cx="889000" cy="3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97684</xdr:rowOff>
    </xdr:from>
    <xdr:to>
      <xdr:col>10</xdr:col>
      <xdr:colOff>114300</xdr:colOff>
      <xdr:row>58</xdr:row>
      <xdr:rowOff>120957</xdr:rowOff>
    </xdr:to>
    <xdr:cxnSp macro="">
      <xdr:nvCxnSpPr>
        <xdr:cNvPr id="128" name="直線コネクタ 127"/>
        <xdr:cNvCxnSpPr/>
      </xdr:nvCxnSpPr>
      <xdr:spPr>
        <a:xfrm flipV="1">
          <a:off x="1130300" y="10041784"/>
          <a:ext cx="889000" cy="2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154105</xdr:rowOff>
    </xdr:from>
    <xdr:ext cx="599010" cy="259045"/>
    <xdr:sp macro="" textlink="">
      <xdr:nvSpPr>
        <xdr:cNvPr id="130" name="テキスト ボックス 129"/>
        <xdr:cNvSpPr txBox="1"/>
      </xdr:nvSpPr>
      <xdr:spPr>
        <a:xfrm>
          <a:off x="1719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3339</xdr:rowOff>
    </xdr:from>
    <xdr:to>
      <xdr:col>24</xdr:col>
      <xdr:colOff>114300</xdr:colOff>
      <xdr:row>58</xdr:row>
      <xdr:rowOff>104939</xdr:rowOff>
    </xdr:to>
    <xdr:sp macro="" textlink="">
      <xdr:nvSpPr>
        <xdr:cNvPr id="138" name="楕円 137"/>
        <xdr:cNvSpPr/>
      </xdr:nvSpPr>
      <xdr:spPr>
        <a:xfrm>
          <a:off x="4584700" y="994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139190</xdr:rowOff>
    </xdr:from>
    <xdr:ext cx="599010" cy="259045"/>
    <xdr:sp macro="" textlink="">
      <xdr:nvSpPr>
        <xdr:cNvPr id="139" name="総務費該当値テキスト"/>
        <xdr:cNvSpPr txBox="1"/>
      </xdr:nvSpPr>
      <xdr:spPr>
        <a:xfrm>
          <a:off x="4686300" y="991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43313</xdr:rowOff>
    </xdr:from>
    <xdr:to>
      <xdr:col>20</xdr:col>
      <xdr:colOff>38100</xdr:colOff>
      <xdr:row>58</xdr:row>
      <xdr:rowOff>144913</xdr:rowOff>
    </xdr:to>
    <xdr:sp macro="" textlink="">
      <xdr:nvSpPr>
        <xdr:cNvPr id="140" name="楕円 139"/>
        <xdr:cNvSpPr/>
      </xdr:nvSpPr>
      <xdr:spPr>
        <a:xfrm>
          <a:off x="3746500" y="998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136040</xdr:rowOff>
    </xdr:from>
    <xdr:ext cx="599010" cy="259045"/>
    <xdr:sp macro="" textlink="">
      <xdr:nvSpPr>
        <xdr:cNvPr id="141" name="テキスト ボックス 140"/>
        <xdr:cNvSpPr txBox="1"/>
      </xdr:nvSpPr>
      <xdr:spPr>
        <a:xfrm>
          <a:off x="3497795" y="100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81038</xdr:rowOff>
    </xdr:from>
    <xdr:to>
      <xdr:col>15</xdr:col>
      <xdr:colOff>101600</xdr:colOff>
      <xdr:row>59</xdr:row>
      <xdr:rowOff>11188</xdr:rowOff>
    </xdr:to>
    <xdr:sp macro="" textlink="">
      <xdr:nvSpPr>
        <xdr:cNvPr id="142" name="楕円 141"/>
        <xdr:cNvSpPr/>
      </xdr:nvSpPr>
      <xdr:spPr>
        <a:xfrm>
          <a:off x="2857500" y="1002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2315</xdr:rowOff>
    </xdr:from>
    <xdr:ext cx="599010" cy="259045"/>
    <xdr:sp macro="" textlink="">
      <xdr:nvSpPr>
        <xdr:cNvPr id="143" name="テキスト ボックス 142"/>
        <xdr:cNvSpPr txBox="1"/>
      </xdr:nvSpPr>
      <xdr:spPr>
        <a:xfrm>
          <a:off x="2608795" y="1011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46884</xdr:rowOff>
    </xdr:from>
    <xdr:to>
      <xdr:col>10</xdr:col>
      <xdr:colOff>165100</xdr:colOff>
      <xdr:row>58</xdr:row>
      <xdr:rowOff>148484</xdr:rowOff>
    </xdr:to>
    <xdr:sp macro="" textlink="">
      <xdr:nvSpPr>
        <xdr:cNvPr id="144" name="楕円 143"/>
        <xdr:cNvSpPr/>
      </xdr:nvSpPr>
      <xdr:spPr>
        <a:xfrm>
          <a:off x="1968500" y="99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139611</xdr:rowOff>
    </xdr:from>
    <xdr:ext cx="599010" cy="259045"/>
    <xdr:sp macro="" textlink="">
      <xdr:nvSpPr>
        <xdr:cNvPr id="145" name="テキスト ボックス 144"/>
        <xdr:cNvSpPr txBox="1"/>
      </xdr:nvSpPr>
      <xdr:spPr>
        <a:xfrm>
          <a:off x="1719795" y="1008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70157</xdr:rowOff>
    </xdr:from>
    <xdr:to>
      <xdr:col>6</xdr:col>
      <xdr:colOff>38100</xdr:colOff>
      <xdr:row>59</xdr:row>
      <xdr:rowOff>307</xdr:rowOff>
    </xdr:to>
    <xdr:sp macro="" textlink="">
      <xdr:nvSpPr>
        <xdr:cNvPr id="146" name="楕円 145"/>
        <xdr:cNvSpPr/>
      </xdr:nvSpPr>
      <xdr:spPr>
        <a:xfrm>
          <a:off x="1079500" y="1001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162884</xdr:rowOff>
    </xdr:from>
    <xdr:ext cx="599010" cy="259045"/>
    <xdr:sp macro="" textlink="">
      <xdr:nvSpPr>
        <xdr:cNvPr id="147" name="テキスト ボックス 146"/>
        <xdr:cNvSpPr txBox="1"/>
      </xdr:nvSpPr>
      <xdr:spPr>
        <a:xfrm>
          <a:off x="830795" y="1010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32552</xdr:rowOff>
    </xdr:from>
    <xdr:to>
      <xdr:col>24</xdr:col>
      <xdr:colOff>63500</xdr:colOff>
      <xdr:row>76</xdr:row>
      <xdr:rowOff>154301</xdr:rowOff>
    </xdr:to>
    <xdr:cxnSp macro="">
      <xdr:nvCxnSpPr>
        <xdr:cNvPr id="177" name="直線コネクタ 176"/>
        <xdr:cNvCxnSpPr/>
      </xdr:nvCxnSpPr>
      <xdr:spPr>
        <a:xfrm>
          <a:off x="3797300" y="13062752"/>
          <a:ext cx="838200" cy="1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135196</xdr:rowOff>
    </xdr:from>
    <xdr:to>
      <xdr:col>19</xdr:col>
      <xdr:colOff>177800</xdr:colOff>
      <xdr:row>76</xdr:row>
      <xdr:rowOff>32552</xdr:rowOff>
    </xdr:to>
    <xdr:cxnSp macro="">
      <xdr:nvCxnSpPr>
        <xdr:cNvPr id="180" name="直線コネクタ 179"/>
        <xdr:cNvCxnSpPr/>
      </xdr:nvCxnSpPr>
      <xdr:spPr>
        <a:xfrm>
          <a:off x="2908300" y="12993946"/>
          <a:ext cx="889000" cy="6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104549</xdr:rowOff>
    </xdr:from>
    <xdr:to>
      <xdr:col>15</xdr:col>
      <xdr:colOff>50800</xdr:colOff>
      <xdr:row>75</xdr:row>
      <xdr:rowOff>135196</xdr:rowOff>
    </xdr:to>
    <xdr:cxnSp macro="">
      <xdr:nvCxnSpPr>
        <xdr:cNvPr id="183" name="直線コネクタ 182"/>
        <xdr:cNvCxnSpPr/>
      </xdr:nvCxnSpPr>
      <xdr:spPr>
        <a:xfrm>
          <a:off x="2019300" y="12620399"/>
          <a:ext cx="889000" cy="37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104549</xdr:rowOff>
    </xdr:from>
    <xdr:to>
      <xdr:col>10</xdr:col>
      <xdr:colOff>114300</xdr:colOff>
      <xdr:row>77</xdr:row>
      <xdr:rowOff>55392</xdr:rowOff>
    </xdr:to>
    <xdr:cxnSp macro="">
      <xdr:nvCxnSpPr>
        <xdr:cNvPr id="186" name="直線コネクタ 185"/>
        <xdr:cNvCxnSpPr/>
      </xdr:nvCxnSpPr>
      <xdr:spPr>
        <a:xfrm flipV="1">
          <a:off x="1130300" y="12620399"/>
          <a:ext cx="889000" cy="63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103501</xdr:rowOff>
    </xdr:from>
    <xdr:to>
      <xdr:col>24</xdr:col>
      <xdr:colOff>114300</xdr:colOff>
      <xdr:row>77</xdr:row>
      <xdr:rowOff>33651</xdr:rowOff>
    </xdr:to>
    <xdr:sp macro="" textlink="">
      <xdr:nvSpPr>
        <xdr:cNvPr id="196" name="楕円 195"/>
        <xdr:cNvSpPr/>
      </xdr:nvSpPr>
      <xdr:spPr>
        <a:xfrm>
          <a:off x="4584700" y="1313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81928</xdr:rowOff>
    </xdr:from>
    <xdr:ext cx="599010" cy="259045"/>
    <xdr:sp macro="" textlink="">
      <xdr:nvSpPr>
        <xdr:cNvPr id="197" name="民生費該当値テキスト"/>
        <xdr:cNvSpPr txBox="1"/>
      </xdr:nvSpPr>
      <xdr:spPr>
        <a:xfrm>
          <a:off x="4686300" y="1311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153202</xdr:rowOff>
    </xdr:from>
    <xdr:to>
      <xdr:col>20</xdr:col>
      <xdr:colOff>38100</xdr:colOff>
      <xdr:row>76</xdr:row>
      <xdr:rowOff>83352</xdr:rowOff>
    </xdr:to>
    <xdr:sp macro="" textlink="">
      <xdr:nvSpPr>
        <xdr:cNvPr id="198" name="楕円 197"/>
        <xdr:cNvSpPr/>
      </xdr:nvSpPr>
      <xdr:spPr>
        <a:xfrm>
          <a:off x="3746500" y="1301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99879</xdr:rowOff>
    </xdr:from>
    <xdr:ext cx="599010" cy="259045"/>
    <xdr:sp macro="" textlink="">
      <xdr:nvSpPr>
        <xdr:cNvPr id="199" name="テキスト ボックス 198"/>
        <xdr:cNvSpPr txBox="1"/>
      </xdr:nvSpPr>
      <xdr:spPr>
        <a:xfrm>
          <a:off x="3497795" y="127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84396</xdr:rowOff>
    </xdr:from>
    <xdr:to>
      <xdr:col>15</xdr:col>
      <xdr:colOff>101600</xdr:colOff>
      <xdr:row>76</xdr:row>
      <xdr:rowOff>14546</xdr:rowOff>
    </xdr:to>
    <xdr:sp macro="" textlink="">
      <xdr:nvSpPr>
        <xdr:cNvPr id="200" name="楕円 199"/>
        <xdr:cNvSpPr/>
      </xdr:nvSpPr>
      <xdr:spPr>
        <a:xfrm>
          <a:off x="2857500" y="1294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31073</xdr:rowOff>
    </xdr:from>
    <xdr:ext cx="599010" cy="259045"/>
    <xdr:sp macro="" textlink="">
      <xdr:nvSpPr>
        <xdr:cNvPr id="201" name="テキスト ボックス 200"/>
        <xdr:cNvSpPr txBox="1"/>
      </xdr:nvSpPr>
      <xdr:spPr>
        <a:xfrm>
          <a:off x="2608795" y="1271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53749</xdr:rowOff>
    </xdr:from>
    <xdr:to>
      <xdr:col>10</xdr:col>
      <xdr:colOff>165100</xdr:colOff>
      <xdr:row>73</xdr:row>
      <xdr:rowOff>155349</xdr:rowOff>
    </xdr:to>
    <xdr:sp macro="" textlink="">
      <xdr:nvSpPr>
        <xdr:cNvPr id="202" name="楕円 201"/>
        <xdr:cNvSpPr/>
      </xdr:nvSpPr>
      <xdr:spPr>
        <a:xfrm>
          <a:off x="1968500" y="1256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426</xdr:rowOff>
    </xdr:from>
    <xdr:ext cx="599010" cy="259045"/>
    <xdr:sp macro="" textlink="">
      <xdr:nvSpPr>
        <xdr:cNvPr id="203" name="テキスト ボックス 202"/>
        <xdr:cNvSpPr txBox="1"/>
      </xdr:nvSpPr>
      <xdr:spPr>
        <a:xfrm>
          <a:off x="1719795" y="1234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4592</xdr:rowOff>
    </xdr:from>
    <xdr:to>
      <xdr:col>6</xdr:col>
      <xdr:colOff>38100</xdr:colOff>
      <xdr:row>77</xdr:row>
      <xdr:rowOff>106192</xdr:rowOff>
    </xdr:to>
    <xdr:sp macro="" textlink="">
      <xdr:nvSpPr>
        <xdr:cNvPr id="204" name="楕円 203"/>
        <xdr:cNvSpPr/>
      </xdr:nvSpPr>
      <xdr:spPr>
        <a:xfrm>
          <a:off x="1079500" y="1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97319</xdr:rowOff>
    </xdr:from>
    <xdr:ext cx="599010" cy="259045"/>
    <xdr:sp macro="" textlink="">
      <xdr:nvSpPr>
        <xdr:cNvPr id="205" name="テキスト ボックス 204"/>
        <xdr:cNvSpPr txBox="1"/>
      </xdr:nvSpPr>
      <xdr:spPr>
        <a:xfrm>
          <a:off x="830795" y="1329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33578</xdr:rowOff>
    </xdr:from>
    <xdr:to>
      <xdr:col>24</xdr:col>
      <xdr:colOff>63500</xdr:colOff>
      <xdr:row>98</xdr:row>
      <xdr:rowOff>36933</xdr:rowOff>
    </xdr:to>
    <xdr:cxnSp macro="">
      <xdr:nvCxnSpPr>
        <xdr:cNvPr id="234" name="直線コネクタ 233"/>
        <xdr:cNvCxnSpPr/>
      </xdr:nvCxnSpPr>
      <xdr:spPr>
        <a:xfrm>
          <a:off x="3797300" y="16835678"/>
          <a:ext cx="8382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33578</xdr:rowOff>
    </xdr:from>
    <xdr:to>
      <xdr:col>19</xdr:col>
      <xdr:colOff>177800</xdr:colOff>
      <xdr:row>98</xdr:row>
      <xdr:rowOff>102888</xdr:rowOff>
    </xdr:to>
    <xdr:cxnSp macro="">
      <xdr:nvCxnSpPr>
        <xdr:cNvPr id="237" name="直線コネクタ 236"/>
        <xdr:cNvCxnSpPr/>
      </xdr:nvCxnSpPr>
      <xdr:spPr>
        <a:xfrm flipV="1">
          <a:off x="2908300" y="16835678"/>
          <a:ext cx="889000" cy="6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102888</xdr:rowOff>
    </xdr:from>
    <xdr:to>
      <xdr:col>15</xdr:col>
      <xdr:colOff>50800</xdr:colOff>
      <xdr:row>98</xdr:row>
      <xdr:rowOff>120349</xdr:rowOff>
    </xdr:to>
    <xdr:cxnSp macro="">
      <xdr:nvCxnSpPr>
        <xdr:cNvPr id="240" name="直線コネクタ 239"/>
        <xdr:cNvCxnSpPr/>
      </xdr:nvCxnSpPr>
      <xdr:spPr>
        <a:xfrm flipV="1">
          <a:off x="2019300" y="16904988"/>
          <a:ext cx="8890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119183</xdr:rowOff>
    </xdr:from>
    <xdr:to>
      <xdr:col>10</xdr:col>
      <xdr:colOff>114300</xdr:colOff>
      <xdr:row>98</xdr:row>
      <xdr:rowOff>120349</xdr:rowOff>
    </xdr:to>
    <xdr:cxnSp macro="">
      <xdr:nvCxnSpPr>
        <xdr:cNvPr id="243" name="直線コネクタ 242"/>
        <xdr:cNvCxnSpPr/>
      </xdr:nvCxnSpPr>
      <xdr:spPr>
        <a:xfrm>
          <a:off x="1130300" y="16921283"/>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157583</xdr:rowOff>
    </xdr:from>
    <xdr:to>
      <xdr:col>24</xdr:col>
      <xdr:colOff>114300</xdr:colOff>
      <xdr:row>98</xdr:row>
      <xdr:rowOff>87733</xdr:rowOff>
    </xdr:to>
    <xdr:sp macro="" textlink="">
      <xdr:nvSpPr>
        <xdr:cNvPr id="253" name="楕円 252"/>
        <xdr:cNvSpPr/>
      </xdr:nvSpPr>
      <xdr:spPr>
        <a:xfrm>
          <a:off x="4584700" y="1678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136010</xdr:rowOff>
    </xdr:from>
    <xdr:ext cx="534377" cy="259045"/>
    <xdr:sp macro="" textlink="">
      <xdr:nvSpPr>
        <xdr:cNvPr id="254" name="衛生費該当値テキスト"/>
        <xdr:cNvSpPr txBox="1"/>
      </xdr:nvSpPr>
      <xdr:spPr>
        <a:xfrm>
          <a:off x="4686300" y="167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154228</xdr:rowOff>
    </xdr:from>
    <xdr:to>
      <xdr:col>20</xdr:col>
      <xdr:colOff>38100</xdr:colOff>
      <xdr:row>98</xdr:row>
      <xdr:rowOff>84378</xdr:rowOff>
    </xdr:to>
    <xdr:sp macro="" textlink="">
      <xdr:nvSpPr>
        <xdr:cNvPr id="255" name="楕円 254"/>
        <xdr:cNvSpPr/>
      </xdr:nvSpPr>
      <xdr:spPr>
        <a:xfrm>
          <a:off x="3746500" y="1678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75505</xdr:rowOff>
    </xdr:from>
    <xdr:ext cx="534377" cy="259045"/>
    <xdr:sp macro="" textlink="">
      <xdr:nvSpPr>
        <xdr:cNvPr id="256" name="テキスト ボックス 255"/>
        <xdr:cNvSpPr txBox="1"/>
      </xdr:nvSpPr>
      <xdr:spPr>
        <a:xfrm>
          <a:off x="3530111" y="1687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52088</xdr:rowOff>
    </xdr:from>
    <xdr:to>
      <xdr:col>15</xdr:col>
      <xdr:colOff>101600</xdr:colOff>
      <xdr:row>98</xdr:row>
      <xdr:rowOff>153688</xdr:rowOff>
    </xdr:to>
    <xdr:sp macro="" textlink="">
      <xdr:nvSpPr>
        <xdr:cNvPr id="257" name="楕円 256"/>
        <xdr:cNvSpPr/>
      </xdr:nvSpPr>
      <xdr:spPr>
        <a:xfrm>
          <a:off x="2857500" y="1685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144815</xdr:rowOff>
    </xdr:from>
    <xdr:ext cx="534377" cy="259045"/>
    <xdr:sp macro="" textlink="">
      <xdr:nvSpPr>
        <xdr:cNvPr id="258" name="テキスト ボックス 257"/>
        <xdr:cNvSpPr txBox="1"/>
      </xdr:nvSpPr>
      <xdr:spPr>
        <a:xfrm>
          <a:off x="2641111" y="1694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69549</xdr:rowOff>
    </xdr:from>
    <xdr:to>
      <xdr:col>10</xdr:col>
      <xdr:colOff>165100</xdr:colOff>
      <xdr:row>98</xdr:row>
      <xdr:rowOff>171149</xdr:rowOff>
    </xdr:to>
    <xdr:sp macro="" textlink="">
      <xdr:nvSpPr>
        <xdr:cNvPr id="259" name="楕円 258"/>
        <xdr:cNvSpPr/>
      </xdr:nvSpPr>
      <xdr:spPr>
        <a:xfrm>
          <a:off x="1968500" y="168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162276</xdr:rowOff>
    </xdr:from>
    <xdr:ext cx="534377" cy="259045"/>
    <xdr:sp macro="" textlink="">
      <xdr:nvSpPr>
        <xdr:cNvPr id="260" name="テキスト ボックス 259"/>
        <xdr:cNvSpPr txBox="1"/>
      </xdr:nvSpPr>
      <xdr:spPr>
        <a:xfrm>
          <a:off x="1752111" y="1696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68383</xdr:rowOff>
    </xdr:from>
    <xdr:to>
      <xdr:col>6</xdr:col>
      <xdr:colOff>38100</xdr:colOff>
      <xdr:row>98</xdr:row>
      <xdr:rowOff>169983</xdr:rowOff>
    </xdr:to>
    <xdr:sp macro="" textlink="">
      <xdr:nvSpPr>
        <xdr:cNvPr id="261" name="楕円 260"/>
        <xdr:cNvSpPr/>
      </xdr:nvSpPr>
      <xdr:spPr>
        <a:xfrm>
          <a:off x="1079500" y="1687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161110</xdr:rowOff>
    </xdr:from>
    <xdr:ext cx="534377" cy="259045"/>
    <xdr:sp macro="" textlink="">
      <xdr:nvSpPr>
        <xdr:cNvPr id="262" name="テキスト ボックス 261"/>
        <xdr:cNvSpPr txBox="1"/>
      </xdr:nvSpPr>
      <xdr:spPr>
        <a:xfrm>
          <a:off x="863111" y="1696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44323</xdr:rowOff>
    </xdr:from>
    <xdr:to>
      <xdr:col>55</xdr:col>
      <xdr:colOff>0</xdr:colOff>
      <xdr:row>39</xdr:row>
      <xdr:rowOff>44323</xdr:rowOff>
    </xdr:to>
    <xdr:cxnSp macro="">
      <xdr:nvCxnSpPr>
        <xdr:cNvPr id="291" name="直線コネクタ 290"/>
        <xdr:cNvCxnSpPr/>
      </xdr:nvCxnSpPr>
      <xdr:spPr>
        <a:xfrm>
          <a:off x="9639300" y="6730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44323</xdr:rowOff>
    </xdr:from>
    <xdr:to>
      <xdr:col>50</xdr:col>
      <xdr:colOff>114300</xdr:colOff>
      <xdr:row>39</xdr:row>
      <xdr:rowOff>44323</xdr:rowOff>
    </xdr:to>
    <xdr:cxnSp macro="">
      <xdr:nvCxnSpPr>
        <xdr:cNvPr id="294" name="直線コネクタ 293"/>
        <xdr:cNvCxnSpPr/>
      </xdr:nvCxnSpPr>
      <xdr:spPr>
        <a:xfrm>
          <a:off x="8750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44323</xdr:rowOff>
    </xdr:from>
    <xdr:to>
      <xdr:col>45</xdr:col>
      <xdr:colOff>177800</xdr:colOff>
      <xdr:row>39</xdr:row>
      <xdr:rowOff>44336</xdr:rowOff>
    </xdr:to>
    <xdr:cxnSp macro="">
      <xdr:nvCxnSpPr>
        <xdr:cNvPr id="297" name="直線コネクタ 296"/>
        <xdr:cNvCxnSpPr/>
      </xdr:nvCxnSpPr>
      <xdr:spPr>
        <a:xfrm flipV="1">
          <a:off x="7861300" y="6730873"/>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44336</xdr:rowOff>
    </xdr:from>
    <xdr:to>
      <xdr:col>41</xdr:col>
      <xdr:colOff>50800</xdr:colOff>
      <xdr:row>39</xdr:row>
      <xdr:rowOff>44336</xdr:rowOff>
    </xdr:to>
    <xdr:cxnSp macro="">
      <xdr:nvCxnSpPr>
        <xdr:cNvPr id="300" name="直線コネクタ 299"/>
        <xdr:cNvCxnSpPr/>
      </xdr:nvCxnSpPr>
      <xdr:spPr>
        <a:xfrm>
          <a:off x="6972300" y="673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164973</xdr:rowOff>
    </xdr:from>
    <xdr:to>
      <xdr:col>55</xdr:col>
      <xdr:colOff>50800</xdr:colOff>
      <xdr:row>39</xdr:row>
      <xdr:rowOff>95123</xdr:rowOff>
    </xdr:to>
    <xdr:sp macro="" textlink="">
      <xdr:nvSpPr>
        <xdr:cNvPr id="310" name="楕円 309"/>
        <xdr:cNvSpPr/>
      </xdr:nvSpPr>
      <xdr:spPr>
        <a:xfrm>
          <a:off x="10426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313932" cy="259045"/>
    <xdr:sp macro="" textlink="">
      <xdr:nvSpPr>
        <xdr:cNvPr id="311" name="労働費該当値テキスト"/>
        <xdr:cNvSpPr txBox="1"/>
      </xdr:nvSpPr>
      <xdr:spPr>
        <a:xfrm>
          <a:off x="10528300" y="6618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164973</xdr:rowOff>
    </xdr:from>
    <xdr:to>
      <xdr:col>50</xdr:col>
      <xdr:colOff>165100</xdr:colOff>
      <xdr:row>39</xdr:row>
      <xdr:rowOff>95123</xdr:rowOff>
    </xdr:to>
    <xdr:sp macro="" textlink="">
      <xdr:nvSpPr>
        <xdr:cNvPr id="312" name="楕円 311"/>
        <xdr:cNvSpPr/>
      </xdr:nvSpPr>
      <xdr:spPr>
        <a:xfrm>
          <a:off x="9588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86250</xdr:rowOff>
    </xdr:from>
    <xdr:ext cx="313932" cy="259045"/>
    <xdr:sp macro="" textlink="">
      <xdr:nvSpPr>
        <xdr:cNvPr id="313" name="テキスト ボックス 312"/>
        <xdr:cNvSpPr txBox="1"/>
      </xdr:nvSpPr>
      <xdr:spPr>
        <a:xfrm>
          <a:off x="9482333" y="6772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164973</xdr:rowOff>
    </xdr:from>
    <xdr:to>
      <xdr:col>46</xdr:col>
      <xdr:colOff>38100</xdr:colOff>
      <xdr:row>39</xdr:row>
      <xdr:rowOff>95123</xdr:rowOff>
    </xdr:to>
    <xdr:sp macro="" textlink="">
      <xdr:nvSpPr>
        <xdr:cNvPr id="314" name="楕円 313"/>
        <xdr:cNvSpPr/>
      </xdr:nvSpPr>
      <xdr:spPr>
        <a:xfrm>
          <a:off x="8699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86250</xdr:rowOff>
    </xdr:from>
    <xdr:ext cx="313932" cy="259045"/>
    <xdr:sp macro="" textlink="">
      <xdr:nvSpPr>
        <xdr:cNvPr id="315" name="テキスト ボックス 314"/>
        <xdr:cNvSpPr txBox="1"/>
      </xdr:nvSpPr>
      <xdr:spPr>
        <a:xfrm>
          <a:off x="8593333" y="6772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164986</xdr:rowOff>
    </xdr:from>
    <xdr:to>
      <xdr:col>41</xdr:col>
      <xdr:colOff>101600</xdr:colOff>
      <xdr:row>39</xdr:row>
      <xdr:rowOff>95136</xdr:rowOff>
    </xdr:to>
    <xdr:sp macro="" textlink="">
      <xdr:nvSpPr>
        <xdr:cNvPr id="316" name="楕円 315"/>
        <xdr:cNvSpPr/>
      </xdr:nvSpPr>
      <xdr:spPr>
        <a:xfrm>
          <a:off x="7810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86263</xdr:rowOff>
    </xdr:from>
    <xdr:ext cx="249299" cy="259045"/>
    <xdr:sp macro="" textlink="">
      <xdr:nvSpPr>
        <xdr:cNvPr id="317" name="テキスト ボックス 316"/>
        <xdr:cNvSpPr txBox="1"/>
      </xdr:nvSpPr>
      <xdr:spPr>
        <a:xfrm>
          <a:off x="7736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164986</xdr:rowOff>
    </xdr:from>
    <xdr:to>
      <xdr:col>36</xdr:col>
      <xdr:colOff>165100</xdr:colOff>
      <xdr:row>39</xdr:row>
      <xdr:rowOff>95136</xdr:rowOff>
    </xdr:to>
    <xdr:sp macro="" textlink="">
      <xdr:nvSpPr>
        <xdr:cNvPr id="318" name="楕円 317"/>
        <xdr:cNvSpPr/>
      </xdr:nvSpPr>
      <xdr:spPr>
        <a:xfrm>
          <a:off x="6921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86263</xdr:rowOff>
    </xdr:from>
    <xdr:ext cx="249299" cy="259045"/>
    <xdr:sp macro="" textlink="">
      <xdr:nvSpPr>
        <xdr:cNvPr id="319" name="テキスト ボックス 318"/>
        <xdr:cNvSpPr txBox="1"/>
      </xdr:nvSpPr>
      <xdr:spPr>
        <a:xfrm>
          <a:off x="6847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13092</xdr:rowOff>
    </xdr:from>
    <xdr:to>
      <xdr:col>55</xdr:col>
      <xdr:colOff>0</xdr:colOff>
      <xdr:row>59</xdr:row>
      <xdr:rowOff>1618</xdr:rowOff>
    </xdr:to>
    <xdr:cxnSp macro="">
      <xdr:nvCxnSpPr>
        <xdr:cNvPr id="348" name="直線コネクタ 347"/>
        <xdr:cNvCxnSpPr/>
      </xdr:nvCxnSpPr>
      <xdr:spPr>
        <a:xfrm flipV="1">
          <a:off x="9639300" y="9957192"/>
          <a:ext cx="838200" cy="15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1618</xdr:rowOff>
    </xdr:from>
    <xdr:to>
      <xdr:col>50</xdr:col>
      <xdr:colOff>114300</xdr:colOff>
      <xdr:row>59</xdr:row>
      <xdr:rowOff>25297</xdr:rowOff>
    </xdr:to>
    <xdr:cxnSp macro="">
      <xdr:nvCxnSpPr>
        <xdr:cNvPr id="351" name="直線コネクタ 350"/>
        <xdr:cNvCxnSpPr/>
      </xdr:nvCxnSpPr>
      <xdr:spPr>
        <a:xfrm flipV="1">
          <a:off x="8750300" y="10117168"/>
          <a:ext cx="8890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25297</xdr:rowOff>
    </xdr:from>
    <xdr:to>
      <xdr:col>45</xdr:col>
      <xdr:colOff>177800</xdr:colOff>
      <xdr:row>59</xdr:row>
      <xdr:rowOff>29399</xdr:rowOff>
    </xdr:to>
    <xdr:cxnSp macro="">
      <xdr:nvCxnSpPr>
        <xdr:cNvPr id="354" name="直線コネクタ 353"/>
        <xdr:cNvCxnSpPr/>
      </xdr:nvCxnSpPr>
      <xdr:spPr>
        <a:xfrm flipV="1">
          <a:off x="7861300" y="10140847"/>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19993</xdr:rowOff>
    </xdr:from>
    <xdr:to>
      <xdr:col>41</xdr:col>
      <xdr:colOff>50800</xdr:colOff>
      <xdr:row>59</xdr:row>
      <xdr:rowOff>29399</xdr:rowOff>
    </xdr:to>
    <xdr:cxnSp macro="">
      <xdr:nvCxnSpPr>
        <xdr:cNvPr id="357" name="直線コネクタ 356"/>
        <xdr:cNvCxnSpPr/>
      </xdr:nvCxnSpPr>
      <xdr:spPr>
        <a:xfrm>
          <a:off x="6972300" y="10135543"/>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133742</xdr:rowOff>
    </xdr:from>
    <xdr:to>
      <xdr:col>55</xdr:col>
      <xdr:colOff>50800</xdr:colOff>
      <xdr:row>58</xdr:row>
      <xdr:rowOff>63892</xdr:rowOff>
    </xdr:to>
    <xdr:sp macro="" textlink="">
      <xdr:nvSpPr>
        <xdr:cNvPr id="367" name="楕円 366"/>
        <xdr:cNvSpPr/>
      </xdr:nvSpPr>
      <xdr:spPr>
        <a:xfrm>
          <a:off x="10426700" y="99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156619</xdr:rowOff>
    </xdr:from>
    <xdr:ext cx="599010" cy="259045"/>
    <xdr:sp macro="" textlink="">
      <xdr:nvSpPr>
        <xdr:cNvPr id="368" name="農林水産業費該当値テキスト"/>
        <xdr:cNvSpPr txBox="1"/>
      </xdr:nvSpPr>
      <xdr:spPr>
        <a:xfrm>
          <a:off x="10528300" y="975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122268</xdr:rowOff>
    </xdr:from>
    <xdr:to>
      <xdr:col>50</xdr:col>
      <xdr:colOff>165100</xdr:colOff>
      <xdr:row>59</xdr:row>
      <xdr:rowOff>52418</xdr:rowOff>
    </xdr:to>
    <xdr:sp macro="" textlink="">
      <xdr:nvSpPr>
        <xdr:cNvPr id="369" name="楕円 368"/>
        <xdr:cNvSpPr/>
      </xdr:nvSpPr>
      <xdr:spPr>
        <a:xfrm>
          <a:off x="9588500" y="1006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43545</xdr:rowOff>
    </xdr:from>
    <xdr:ext cx="534377" cy="259045"/>
    <xdr:sp macro="" textlink="">
      <xdr:nvSpPr>
        <xdr:cNvPr id="370" name="テキスト ボックス 369"/>
        <xdr:cNvSpPr txBox="1"/>
      </xdr:nvSpPr>
      <xdr:spPr>
        <a:xfrm>
          <a:off x="9372111" y="1015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145947</xdr:rowOff>
    </xdr:from>
    <xdr:to>
      <xdr:col>46</xdr:col>
      <xdr:colOff>38100</xdr:colOff>
      <xdr:row>59</xdr:row>
      <xdr:rowOff>76097</xdr:rowOff>
    </xdr:to>
    <xdr:sp macro="" textlink="">
      <xdr:nvSpPr>
        <xdr:cNvPr id="371" name="楕円 370"/>
        <xdr:cNvSpPr/>
      </xdr:nvSpPr>
      <xdr:spPr>
        <a:xfrm>
          <a:off x="8699500" y="1009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67224</xdr:rowOff>
    </xdr:from>
    <xdr:ext cx="534377" cy="259045"/>
    <xdr:sp macro="" textlink="">
      <xdr:nvSpPr>
        <xdr:cNvPr id="372" name="テキスト ボックス 371"/>
        <xdr:cNvSpPr txBox="1"/>
      </xdr:nvSpPr>
      <xdr:spPr>
        <a:xfrm>
          <a:off x="8483111" y="1018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150049</xdr:rowOff>
    </xdr:from>
    <xdr:to>
      <xdr:col>41</xdr:col>
      <xdr:colOff>101600</xdr:colOff>
      <xdr:row>59</xdr:row>
      <xdr:rowOff>80199</xdr:rowOff>
    </xdr:to>
    <xdr:sp macro="" textlink="">
      <xdr:nvSpPr>
        <xdr:cNvPr id="373" name="楕円 372"/>
        <xdr:cNvSpPr/>
      </xdr:nvSpPr>
      <xdr:spPr>
        <a:xfrm>
          <a:off x="7810500" y="1009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71326</xdr:rowOff>
    </xdr:from>
    <xdr:ext cx="534377" cy="259045"/>
    <xdr:sp macro="" textlink="">
      <xdr:nvSpPr>
        <xdr:cNvPr id="374" name="テキスト ボックス 373"/>
        <xdr:cNvSpPr txBox="1"/>
      </xdr:nvSpPr>
      <xdr:spPr>
        <a:xfrm>
          <a:off x="7594111" y="1018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140643</xdr:rowOff>
    </xdr:from>
    <xdr:to>
      <xdr:col>36</xdr:col>
      <xdr:colOff>165100</xdr:colOff>
      <xdr:row>59</xdr:row>
      <xdr:rowOff>70793</xdr:rowOff>
    </xdr:to>
    <xdr:sp macro="" textlink="">
      <xdr:nvSpPr>
        <xdr:cNvPr id="375" name="楕円 374"/>
        <xdr:cNvSpPr/>
      </xdr:nvSpPr>
      <xdr:spPr>
        <a:xfrm>
          <a:off x="6921500" y="1008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61920</xdr:rowOff>
    </xdr:from>
    <xdr:ext cx="534377" cy="259045"/>
    <xdr:sp macro="" textlink="">
      <xdr:nvSpPr>
        <xdr:cNvPr id="376" name="テキスト ボックス 375"/>
        <xdr:cNvSpPr txBox="1"/>
      </xdr:nvSpPr>
      <xdr:spPr>
        <a:xfrm>
          <a:off x="6705111" y="1017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168464</xdr:rowOff>
    </xdr:from>
    <xdr:to>
      <xdr:col>55</xdr:col>
      <xdr:colOff>0</xdr:colOff>
      <xdr:row>79</xdr:row>
      <xdr:rowOff>10367</xdr:rowOff>
    </xdr:to>
    <xdr:cxnSp macro="">
      <xdr:nvCxnSpPr>
        <xdr:cNvPr id="405" name="直線コネクタ 404"/>
        <xdr:cNvCxnSpPr/>
      </xdr:nvCxnSpPr>
      <xdr:spPr>
        <a:xfrm flipV="1">
          <a:off x="9639300" y="13541564"/>
          <a:ext cx="838200" cy="1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5246</xdr:rowOff>
    </xdr:from>
    <xdr:to>
      <xdr:col>50</xdr:col>
      <xdr:colOff>114300</xdr:colOff>
      <xdr:row>79</xdr:row>
      <xdr:rowOff>10367</xdr:rowOff>
    </xdr:to>
    <xdr:cxnSp macro="">
      <xdr:nvCxnSpPr>
        <xdr:cNvPr id="408" name="直線コネクタ 407"/>
        <xdr:cNvCxnSpPr/>
      </xdr:nvCxnSpPr>
      <xdr:spPr>
        <a:xfrm>
          <a:off x="8750300" y="13549796"/>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5246</xdr:rowOff>
    </xdr:from>
    <xdr:to>
      <xdr:col>45</xdr:col>
      <xdr:colOff>177800</xdr:colOff>
      <xdr:row>79</xdr:row>
      <xdr:rowOff>12449</xdr:rowOff>
    </xdr:to>
    <xdr:cxnSp macro="">
      <xdr:nvCxnSpPr>
        <xdr:cNvPr id="411" name="直線コネクタ 410"/>
        <xdr:cNvCxnSpPr/>
      </xdr:nvCxnSpPr>
      <xdr:spPr>
        <a:xfrm flipV="1">
          <a:off x="7861300" y="13549796"/>
          <a:ext cx="889000" cy="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12449</xdr:rowOff>
    </xdr:from>
    <xdr:to>
      <xdr:col>41</xdr:col>
      <xdr:colOff>50800</xdr:colOff>
      <xdr:row>79</xdr:row>
      <xdr:rowOff>22600</xdr:rowOff>
    </xdr:to>
    <xdr:cxnSp macro="">
      <xdr:nvCxnSpPr>
        <xdr:cNvPr id="414" name="直線コネクタ 413"/>
        <xdr:cNvCxnSpPr/>
      </xdr:nvCxnSpPr>
      <xdr:spPr>
        <a:xfrm flipV="1">
          <a:off x="6972300" y="13556999"/>
          <a:ext cx="889000" cy="1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117664</xdr:rowOff>
    </xdr:from>
    <xdr:to>
      <xdr:col>55</xdr:col>
      <xdr:colOff>50800</xdr:colOff>
      <xdr:row>79</xdr:row>
      <xdr:rowOff>47814</xdr:rowOff>
    </xdr:to>
    <xdr:sp macro="" textlink="">
      <xdr:nvSpPr>
        <xdr:cNvPr id="424" name="楕円 423"/>
        <xdr:cNvSpPr/>
      </xdr:nvSpPr>
      <xdr:spPr>
        <a:xfrm>
          <a:off x="10426700" y="134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32591</xdr:rowOff>
    </xdr:from>
    <xdr:ext cx="534377" cy="259045"/>
    <xdr:sp macro="" textlink="">
      <xdr:nvSpPr>
        <xdr:cNvPr id="425" name="商工費該当値テキスト"/>
        <xdr:cNvSpPr txBox="1"/>
      </xdr:nvSpPr>
      <xdr:spPr>
        <a:xfrm>
          <a:off x="10528300" y="134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131017</xdr:rowOff>
    </xdr:from>
    <xdr:to>
      <xdr:col>50</xdr:col>
      <xdr:colOff>165100</xdr:colOff>
      <xdr:row>79</xdr:row>
      <xdr:rowOff>61167</xdr:rowOff>
    </xdr:to>
    <xdr:sp macro="" textlink="">
      <xdr:nvSpPr>
        <xdr:cNvPr id="426" name="楕円 425"/>
        <xdr:cNvSpPr/>
      </xdr:nvSpPr>
      <xdr:spPr>
        <a:xfrm>
          <a:off x="9588500" y="1350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52294</xdr:rowOff>
    </xdr:from>
    <xdr:ext cx="534377" cy="259045"/>
    <xdr:sp macro="" textlink="">
      <xdr:nvSpPr>
        <xdr:cNvPr id="427" name="テキスト ボックス 426"/>
        <xdr:cNvSpPr txBox="1"/>
      </xdr:nvSpPr>
      <xdr:spPr>
        <a:xfrm>
          <a:off x="9372111" y="1359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125896</xdr:rowOff>
    </xdr:from>
    <xdr:to>
      <xdr:col>46</xdr:col>
      <xdr:colOff>38100</xdr:colOff>
      <xdr:row>79</xdr:row>
      <xdr:rowOff>56046</xdr:rowOff>
    </xdr:to>
    <xdr:sp macro="" textlink="">
      <xdr:nvSpPr>
        <xdr:cNvPr id="428" name="楕円 427"/>
        <xdr:cNvSpPr/>
      </xdr:nvSpPr>
      <xdr:spPr>
        <a:xfrm>
          <a:off x="8699500" y="1349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47173</xdr:rowOff>
    </xdr:from>
    <xdr:ext cx="534377" cy="259045"/>
    <xdr:sp macro="" textlink="">
      <xdr:nvSpPr>
        <xdr:cNvPr id="429" name="テキスト ボックス 428"/>
        <xdr:cNvSpPr txBox="1"/>
      </xdr:nvSpPr>
      <xdr:spPr>
        <a:xfrm>
          <a:off x="8483111" y="135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133099</xdr:rowOff>
    </xdr:from>
    <xdr:to>
      <xdr:col>41</xdr:col>
      <xdr:colOff>101600</xdr:colOff>
      <xdr:row>79</xdr:row>
      <xdr:rowOff>63249</xdr:rowOff>
    </xdr:to>
    <xdr:sp macro="" textlink="">
      <xdr:nvSpPr>
        <xdr:cNvPr id="430" name="楕円 429"/>
        <xdr:cNvSpPr/>
      </xdr:nvSpPr>
      <xdr:spPr>
        <a:xfrm>
          <a:off x="7810500" y="135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54376</xdr:rowOff>
    </xdr:from>
    <xdr:ext cx="534377" cy="259045"/>
    <xdr:sp macro="" textlink="">
      <xdr:nvSpPr>
        <xdr:cNvPr id="431" name="テキスト ボックス 430"/>
        <xdr:cNvSpPr txBox="1"/>
      </xdr:nvSpPr>
      <xdr:spPr>
        <a:xfrm>
          <a:off x="7594111" y="135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143250</xdr:rowOff>
    </xdr:from>
    <xdr:to>
      <xdr:col>36</xdr:col>
      <xdr:colOff>165100</xdr:colOff>
      <xdr:row>79</xdr:row>
      <xdr:rowOff>73400</xdr:rowOff>
    </xdr:to>
    <xdr:sp macro="" textlink="">
      <xdr:nvSpPr>
        <xdr:cNvPr id="432" name="楕円 431"/>
        <xdr:cNvSpPr/>
      </xdr:nvSpPr>
      <xdr:spPr>
        <a:xfrm>
          <a:off x="6921500" y="13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64527</xdr:rowOff>
    </xdr:from>
    <xdr:ext cx="534377" cy="259045"/>
    <xdr:sp macro="" textlink="">
      <xdr:nvSpPr>
        <xdr:cNvPr id="433" name="テキスト ボックス 432"/>
        <xdr:cNvSpPr txBox="1"/>
      </xdr:nvSpPr>
      <xdr:spPr>
        <a:xfrm>
          <a:off x="6705111" y="1360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18906</xdr:rowOff>
    </xdr:from>
    <xdr:to>
      <xdr:col>55</xdr:col>
      <xdr:colOff>0</xdr:colOff>
      <xdr:row>99</xdr:row>
      <xdr:rowOff>46425</xdr:rowOff>
    </xdr:to>
    <xdr:cxnSp macro="">
      <xdr:nvCxnSpPr>
        <xdr:cNvPr id="464" name="直線コネクタ 463"/>
        <xdr:cNvCxnSpPr/>
      </xdr:nvCxnSpPr>
      <xdr:spPr>
        <a:xfrm flipV="1">
          <a:off x="9639300" y="16992456"/>
          <a:ext cx="838200" cy="2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25819</xdr:rowOff>
    </xdr:from>
    <xdr:to>
      <xdr:col>50</xdr:col>
      <xdr:colOff>114300</xdr:colOff>
      <xdr:row>99</xdr:row>
      <xdr:rowOff>46425</xdr:rowOff>
    </xdr:to>
    <xdr:cxnSp macro="">
      <xdr:nvCxnSpPr>
        <xdr:cNvPr id="467" name="直線コネクタ 466"/>
        <xdr:cNvCxnSpPr/>
      </xdr:nvCxnSpPr>
      <xdr:spPr>
        <a:xfrm>
          <a:off x="8750300" y="16999369"/>
          <a:ext cx="8890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25819</xdr:rowOff>
    </xdr:from>
    <xdr:to>
      <xdr:col>45</xdr:col>
      <xdr:colOff>177800</xdr:colOff>
      <xdr:row>99</xdr:row>
      <xdr:rowOff>35578</xdr:rowOff>
    </xdr:to>
    <xdr:cxnSp macro="">
      <xdr:nvCxnSpPr>
        <xdr:cNvPr id="470" name="直線コネクタ 469"/>
        <xdr:cNvCxnSpPr/>
      </xdr:nvCxnSpPr>
      <xdr:spPr>
        <a:xfrm flipV="1">
          <a:off x="7861300" y="16999369"/>
          <a:ext cx="8890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7040</xdr:rowOff>
    </xdr:from>
    <xdr:to>
      <xdr:col>41</xdr:col>
      <xdr:colOff>50800</xdr:colOff>
      <xdr:row>99</xdr:row>
      <xdr:rowOff>35578</xdr:rowOff>
    </xdr:to>
    <xdr:cxnSp macro="">
      <xdr:nvCxnSpPr>
        <xdr:cNvPr id="473" name="直線コネクタ 472"/>
        <xdr:cNvCxnSpPr/>
      </xdr:nvCxnSpPr>
      <xdr:spPr>
        <a:xfrm>
          <a:off x="6972300" y="16980590"/>
          <a:ext cx="889000" cy="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139556</xdr:rowOff>
    </xdr:from>
    <xdr:to>
      <xdr:col>55</xdr:col>
      <xdr:colOff>50800</xdr:colOff>
      <xdr:row>99</xdr:row>
      <xdr:rowOff>69706</xdr:rowOff>
    </xdr:to>
    <xdr:sp macro="" textlink="">
      <xdr:nvSpPr>
        <xdr:cNvPr id="483" name="楕円 482"/>
        <xdr:cNvSpPr/>
      </xdr:nvSpPr>
      <xdr:spPr>
        <a:xfrm>
          <a:off x="10426700" y="1694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54483</xdr:rowOff>
    </xdr:from>
    <xdr:ext cx="534377" cy="259045"/>
    <xdr:sp macro="" textlink="">
      <xdr:nvSpPr>
        <xdr:cNvPr id="484" name="土木費該当値テキスト"/>
        <xdr:cNvSpPr txBox="1"/>
      </xdr:nvSpPr>
      <xdr:spPr>
        <a:xfrm>
          <a:off x="10528300" y="1685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167075</xdr:rowOff>
    </xdr:from>
    <xdr:to>
      <xdr:col>50</xdr:col>
      <xdr:colOff>165100</xdr:colOff>
      <xdr:row>99</xdr:row>
      <xdr:rowOff>97225</xdr:rowOff>
    </xdr:to>
    <xdr:sp macro="" textlink="">
      <xdr:nvSpPr>
        <xdr:cNvPr id="485" name="楕円 484"/>
        <xdr:cNvSpPr/>
      </xdr:nvSpPr>
      <xdr:spPr>
        <a:xfrm>
          <a:off x="9588500" y="1696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88352</xdr:rowOff>
    </xdr:from>
    <xdr:ext cx="534377" cy="259045"/>
    <xdr:sp macro="" textlink="">
      <xdr:nvSpPr>
        <xdr:cNvPr id="486" name="テキスト ボックス 485"/>
        <xdr:cNvSpPr txBox="1"/>
      </xdr:nvSpPr>
      <xdr:spPr>
        <a:xfrm>
          <a:off x="9372111" y="170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146469</xdr:rowOff>
    </xdr:from>
    <xdr:to>
      <xdr:col>46</xdr:col>
      <xdr:colOff>38100</xdr:colOff>
      <xdr:row>99</xdr:row>
      <xdr:rowOff>76619</xdr:rowOff>
    </xdr:to>
    <xdr:sp macro="" textlink="">
      <xdr:nvSpPr>
        <xdr:cNvPr id="487" name="楕円 486"/>
        <xdr:cNvSpPr/>
      </xdr:nvSpPr>
      <xdr:spPr>
        <a:xfrm>
          <a:off x="8699500" y="169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67746</xdr:rowOff>
    </xdr:from>
    <xdr:ext cx="534377" cy="259045"/>
    <xdr:sp macro="" textlink="">
      <xdr:nvSpPr>
        <xdr:cNvPr id="488" name="テキスト ボックス 487"/>
        <xdr:cNvSpPr txBox="1"/>
      </xdr:nvSpPr>
      <xdr:spPr>
        <a:xfrm>
          <a:off x="8483111" y="1704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156228</xdr:rowOff>
    </xdr:from>
    <xdr:to>
      <xdr:col>41</xdr:col>
      <xdr:colOff>101600</xdr:colOff>
      <xdr:row>99</xdr:row>
      <xdr:rowOff>86378</xdr:rowOff>
    </xdr:to>
    <xdr:sp macro="" textlink="">
      <xdr:nvSpPr>
        <xdr:cNvPr id="489" name="楕円 488"/>
        <xdr:cNvSpPr/>
      </xdr:nvSpPr>
      <xdr:spPr>
        <a:xfrm>
          <a:off x="7810500" y="169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77505</xdr:rowOff>
    </xdr:from>
    <xdr:ext cx="534377" cy="259045"/>
    <xdr:sp macro="" textlink="">
      <xdr:nvSpPr>
        <xdr:cNvPr id="490" name="テキスト ボックス 489"/>
        <xdr:cNvSpPr txBox="1"/>
      </xdr:nvSpPr>
      <xdr:spPr>
        <a:xfrm>
          <a:off x="7594111" y="1705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127690</xdr:rowOff>
    </xdr:from>
    <xdr:to>
      <xdr:col>36</xdr:col>
      <xdr:colOff>165100</xdr:colOff>
      <xdr:row>99</xdr:row>
      <xdr:rowOff>57840</xdr:rowOff>
    </xdr:to>
    <xdr:sp macro="" textlink="">
      <xdr:nvSpPr>
        <xdr:cNvPr id="491" name="楕円 490"/>
        <xdr:cNvSpPr/>
      </xdr:nvSpPr>
      <xdr:spPr>
        <a:xfrm>
          <a:off x="6921500" y="169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48967</xdr:rowOff>
    </xdr:from>
    <xdr:ext cx="534377" cy="259045"/>
    <xdr:sp macro="" textlink="">
      <xdr:nvSpPr>
        <xdr:cNvPr id="492" name="テキスト ボックス 491"/>
        <xdr:cNvSpPr txBox="1"/>
      </xdr:nvSpPr>
      <xdr:spPr>
        <a:xfrm>
          <a:off x="6705111" y="1702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108046</xdr:rowOff>
    </xdr:from>
    <xdr:to>
      <xdr:col>85</xdr:col>
      <xdr:colOff>127000</xdr:colOff>
      <xdr:row>37</xdr:row>
      <xdr:rowOff>122210</xdr:rowOff>
    </xdr:to>
    <xdr:cxnSp macro="">
      <xdr:nvCxnSpPr>
        <xdr:cNvPr id="519" name="直線コネクタ 518"/>
        <xdr:cNvCxnSpPr/>
      </xdr:nvCxnSpPr>
      <xdr:spPr>
        <a:xfrm flipV="1">
          <a:off x="15481300" y="6451696"/>
          <a:ext cx="838200" cy="1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122210</xdr:rowOff>
    </xdr:from>
    <xdr:to>
      <xdr:col>81</xdr:col>
      <xdr:colOff>50800</xdr:colOff>
      <xdr:row>38</xdr:row>
      <xdr:rowOff>100550</xdr:rowOff>
    </xdr:to>
    <xdr:cxnSp macro="">
      <xdr:nvCxnSpPr>
        <xdr:cNvPr id="522" name="直線コネクタ 521"/>
        <xdr:cNvCxnSpPr/>
      </xdr:nvCxnSpPr>
      <xdr:spPr>
        <a:xfrm flipV="1">
          <a:off x="14592300" y="6465860"/>
          <a:ext cx="889000" cy="14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100550</xdr:rowOff>
    </xdr:from>
    <xdr:to>
      <xdr:col>76</xdr:col>
      <xdr:colOff>114300</xdr:colOff>
      <xdr:row>38</xdr:row>
      <xdr:rowOff>101053</xdr:rowOff>
    </xdr:to>
    <xdr:cxnSp macro="">
      <xdr:nvCxnSpPr>
        <xdr:cNvPr id="525" name="直線コネクタ 524"/>
        <xdr:cNvCxnSpPr/>
      </xdr:nvCxnSpPr>
      <xdr:spPr>
        <a:xfrm flipV="1">
          <a:off x="13703300" y="6615650"/>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88995</xdr:rowOff>
    </xdr:from>
    <xdr:to>
      <xdr:col>71</xdr:col>
      <xdr:colOff>177800</xdr:colOff>
      <xdr:row>38</xdr:row>
      <xdr:rowOff>101053</xdr:rowOff>
    </xdr:to>
    <xdr:cxnSp macro="">
      <xdr:nvCxnSpPr>
        <xdr:cNvPr id="528" name="直線コネクタ 527"/>
        <xdr:cNvCxnSpPr/>
      </xdr:nvCxnSpPr>
      <xdr:spPr>
        <a:xfrm>
          <a:off x="12814300" y="6604095"/>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57246</xdr:rowOff>
    </xdr:from>
    <xdr:to>
      <xdr:col>85</xdr:col>
      <xdr:colOff>177800</xdr:colOff>
      <xdr:row>37</xdr:row>
      <xdr:rowOff>158846</xdr:rowOff>
    </xdr:to>
    <xdr:sp macro="" textlink="">
      <xdr:nvSpPr>
        <xdr:cNvPr id="538" name="楕円 537"/>
        <xdr:cNvSpPr/>
      </xdr:nvSpPr>
      <xdr:spPr>
        <a:xfrm>
          <a:off x="16268700" y="640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80123</xdr:rowOff>
    </xdr:from>
    <xdr:ext cx="534377" cy="259045"/>
    <xdr:sp macro="" textlink="">
      <xdr:nvSpPr>
        <xdr:cNvPr id="539" name="消防費該当値テキスト"/>
        <xdr:cNvSpPr txBox="1"/>
      </xdr:nvSpPr>
      <xdr:spPr>
        <a:xfrm>
          <a:off x="16370300" y="62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71410</xdr:rowOff>
    </xdr:from>
    <xdr:to>
      <xdr:col>81</xdr:col>
      <xdr:colOff>101600</xdr:colOff>
      <xdr:row>38</xdr:row>
      <xdr:rowOff>1560</xdr:rowOff>
    </xdr:to>
    <xdr:sp macro="" textlink="">
      <xdr:nvSpPr>
        <xdr:cNvPr id="540" name="楕円 539"/>
        <xdr:cNvSpPr/>
      </xdr:nvSpPr>
      <xdr:spPr>
        <a:xfrm>
          <a:off x="15430500" y="64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18087</xdr:rowOff>
    </xdr:from>
    <xdr:ext cx="534377" cy="259045"/>
    <xdr:sp macro="" textlink="">
      <xdr:nvSpPr>
        <xdr:cNvPr id="541" name="テキスト ボックス 540"/>
        <xdr:cNvSpPr txBox="1"/>
      </xdr:nvSpPr>
      <xdr:spPr>
        <a:xfrm>
          <a:off x="15214111" y="619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49750</xdr:rowOff>
    </xdr:from>
    <xdr:to>
      <xdr:col>76</xdr:col>
      <xdr:colOff>165100</xdr:colOff>
      <xdr:row>38</xdr:row>
      <xdr:rowOff>151350</xdr:rowOff>
    </xdr:to>
    <xdr:sp macro="" textlink="">
      <xdr:nvSpPr>
        <xdr:cNvPr id="542" name="楕円 541"/>
        <xdr:cNvSpPr/>
      </xdr:nvSpPr>
      <xdr:spPr>
        <a:xfrm>
          <a:off x="14541500" y="65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142477</xdr:rowOff>
    </xdr:from>
    <xdr:ext cx="534377" cy="259045"/>
    <xdr:sp macro="" textlink="">
      <xdr:nvSpPr>
        <xdr:cNvPr id="543" name="テキスト ボックス 542"/>
        <xdr:cNvSpPr txBox="1"/>
      </xdr:nvSpPr>
      <xdr:spPr>
        <a:xfrm>
          <a:off x="14325111" y="665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50253</xdr:rowOff>
    </xdr:from>
    <xdr:to>
      <xdr:col>72</xdr:col>
      <xdr:colOff>38100</xdr:colOff>
      <xdr:row>38</xdr:row>
      <xdr:rowOff>151853</xdr:rowOff>
    </xdr:to>
    <xdr:sp macro="" textlink="">
      <xdr:nvSpPr>
        <xdr:cNvPr id="544" name="楕円 543"/>
        <xdr:cNvSpPr/>
      </xdr:nvSpPr>
      <xdr:spPr>
        <a:xfrm>
          <a:off x="13652500" y="65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142980</xdr:rowOff>
    </xdr:from>
    <xdr:ext cx="534377" cy="259045"/>
    <xdr:sp macro="" textlink="">
      <xdr:nvSpPr>
        <xdr:cNvPr id="545" name="テキスト ボックス 544"/>
        <xdr:cNvSpPr txBox="1"/>
      </xdr:nvSpPr>
      <xdr:spPr>
        <a:xfrm>
          <a:off x="13436111" y="665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38195</xdr:rowOff>
    </xdr:from>
    <xdr:to>
      <xdr:col>67</xdr:col>
      <xdr:colOff>101600</xdr:colOff>
      <xdr:row>38</xdr:row>
      <xdr:rowOff>139795</xdr:rowOff>
    </xdr:to>
    <xdr:sp macro="" textlink="">
      <xdr:nvSpPr>
        <xdr:cNvPr id="546" name="楕円 545"/>
        <xdr:cNvSpPr/>
      </xdr:nvSpPr>
      <xdr:spPr>
        <a:xfrm>
          <a:off x="12763500" y="65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130922</xdr:rowOff>
    </xdr:from>
    <xdr:ext cx="534377" cy="259045"/>
    <xdr:sp macro="" textlink="">
      <xdr:nvSpPr>
        <xdr:cNvPr id="547" name="テキスト ボックス 546"/>
        <xdr:cNvSpPr txBox="1"/>
      </xdr:nvSpPr>
      <xdr:spPr>
        <a:xfrm>
          <a:off x="12547111" y="66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135651</xdr:rowOff>
    </xdr:from>
    <xdr:to>
      <xdr:col>85</xdr:col>
      <xdr:colOff>127000</xdr:colOff>
      <xdr:row>58</xdr:row>
      <xdr:rowOff>149940</xdr:rowOff>
    </xdr:to>
    <xdr:cxnSp macro="">
      <xdr:nvCxnSpPr>
        <xdr:cNvPr id="576" name="直線コネクタ 575"/>
        <xdr:cNvCxnSpPr/>
      </xdr:nvCxnSpPr>
      <xdr:spPr>
        <a:xfrm flipV="1">
          <a:off x="15481300" y="10079751"/>
          <a:ext cx="838200" cy="1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149940</xdr:rowOff>
    </xdr:from>
    <xdr:to>
      <xdr:col>81</xdr:col>
      <xdr:colOff>50800</xdr:colOff>
      <xdr:row>58</xdr:row>
      <xdr:rowOff>151019</xdr:rowOff>
    </xdr:to>
    <xdr:cxnSp macro="">
      <xdr:nvCxnSpPr>
        <xdr:cNvPr id="579" name="直線コネクタ 578"/>
        <xdr:cNvCxnSpPr/>
      </xdr:nvCxnSpPr>
      <xdr:spPr>
        <a:xfrm flipV="1">
          <a:off x="14592300" y="10094040"/>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145463</xdr:rowOff>
    </xdr:from>
    <xdr:to>
      <xdr:col>76</xdr:col>
      <xdr:colOff>114300</xdr:colOff>
      <xdr:row>58</xdr:row>
      <xdr:rowOff>151019</xdr:rowOff>
    </xdr:to>
    <xdr:cxnSp macro="">
      <xdr:nvCxnSpPr>
        <xdr:cNvPr id="582" name="直線コネクタ 581"/>
        <xdr:cNvCxnSpPr/>
      </xdr:nvCxnSpPr>
      <xdr:spPr>
        <a:xfrm>
          <a:off x="13703300" y="10089563"/>
          <a:ext cx="889000" cy="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143797</xdr:rowOff>
    </xdr:from>
    <xdr:to>
      <xdr:col>71</xdr:col>
      <xdr:colOff>177800</xdr:colOff>
      <xdr:row>58</xdr:row>
      <xdr:rowOff>145463</xdr:rowOff>
    </xdr:to>
    <xdr:cxnSp macro="">
      <xdr:nvCxnSpPr>
        <xdr:cNvPr id="585" name="直線コネクタ 584"/>
        <xdr:cNvCxnSpPr/>
      </xdr:nvCxnSpPr>
      <xdr:spPr>
        <a:xfrm>
          <a:off x="12814300" y="10087897"/>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84851</xdr:rowOff>
    </xdr:from>
    <xdr:to>
      <xdr:col>85</xdr:col>
      <xdr:colOff>177800</xdr:colOff>
      <xdr:row>59</xdr:row>
      <xdr:rowOff>15001</xdr:rowOff>
    </xdr:to>
    <xdr:sp macro="" textlink="">
      <xdr:nvSpPr>
        <xdr:cNvPr id="595" name="楕円 594"/>
        <xdr:cNvSpPr/>
      </xdr:nvSpPr>
      <xdr:spPr>
        <a:xfrm>
          <a:off x="16268700" y="100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171228</xdr:rowOff>
    </xdr:from>
    <xdr:ext cx="534377" cy="259045"/>
    <xdr:sp macro="" textlink="">
      <xdr:nvSpPr>
        <xdr:cNvPr id="596" name="教育費該当値テキスト"/>
        <xdr:cNvSpPr txBox="1"/>
      </xdr:nvSpPr>
      <xdr:spPr>
        <a:xfrm>
          <a:off x="16370300" y="99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99140</xdr:rowOff>
    </xdr:from>
    <xdr:to>
      <xdr:col>81</xdr:col>
      <xdr:colOff>101600</xdr:colOff>
      <xdr:row>59</xdr:row>
      <xdr:rowOff>29290</xdr:rowOff>
    </xdr:to>
    <xdr:sp macro="" textlink="">
      <xdr:nvSpPr>
        <xdr:cNvPr id="597" name="楕円 596"/>
        <xdr:cNvSpPr/>
      </xdr:nvSpPr>
      <xdr:spPr>
        <a:xfrm>
          <a:off x="15430500" y="100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20417</xdr:rowOff>
    </xdr:from>
    <xdr:ext cx="534377" cy="259045"/>
    <xdr:sp macro="" textlink="">
      <xdr:nvSpPr>
        <xdr:cNvPr id="598" name="テキスト ボックス 597"/>
        <xdr:cNvSpPr txBox="1"/>
      </xdr:nvSpPr>
      <xdr:spPr>
        <a:xfrm>
          <a:off x="15214111" y="101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100219</xdr:rowOff>
    </xdr:from>
    <xdr:to>
      <xdr:col>76</xdr:col>
      <xdr:colOff>165100</xdr:colOff>
      <xdr:row>59</xdr:row>
      <xdr:rowOff>30369</xdr:rowOff>
    </xdr:to>
    <xdr:sp macro="" textlink="">
      <xdr:nvSpPr>
        <xdr:cNvPr id="599" name="楕円 598"/>
        <xdr:cNvSpPr/>
      </xdr:nvSpPr>
      <xdr:spPr>
        <a:xfrm>
          <a:off x="14541500" y="1004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21496</xdr:rowOff>
    </xdr:from>
    <xdr:ext cx="534377" cy="259045"/>
    <xdr:sp macro="" textlink="">
      <xdr:nvSpPr>
        <xdr:cNvPr id="600" name="テキスト ボックス 599"/>
        <xdr:cNvSpPr txBox="1"/>
      </xdr:nvSpPr>
      <xdr:spPr>
        <a:xfrm>
          <a:off x="14325111" y="1013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94663</xdr:rowOff>
    </xdr:from>
    <xdr:to>
      <xdr:col>72</xdr:col>
      <xdr:colOff>38100</xdr:colOff>
      <xdr:row>59</xdr:row>
      <xdr:rowOff>24813</xdr:rowOff>
    </xdr:to>
    <xdr:sp macro="" textlink="">
      <xdr:nvSpPr>
        <xdr:cNvPr id="601" name="楕円 600"/>
        <xdr:cNvSpPr/>
      </xdr:nvSpPr>
      <xdr:spPr>
        <a:xfrm>
          <a:off x="13652500" y="10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15940</xdr:rowOff>
    </xdr:from>
    <xdr:ext cx="534377" cy="259045"/>
    <xdr:sp macro="" textlink="">
      <xdr:nvSpPr>
        <xdr:cNvPr id="602" name="テキスト ボックス 601"/>
        <xdr:cNvSpPr txBox="1"/>
      </xdr:nvSpPr>
      <xdr:spPr>
        <a:xfrm>
          <a:off x="13436111" y="101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92997</xdr:rowOff>
    </xdr:from>
    <xdr:to>
      <xdr:col>67</xdr:col>
      <xdr:colOff>101600</xdr:colOff>
      <xdr:row>59</xdr:row>
      <xdr:rowOff>23147</xdr:rowOff>
    </xdr:to>
    <xdr:sp macro="" textlink="">
      <xdr:nvSpPr>
        <xdr:cNvPr id="603" name="楕円 602"/>
        <xdr:cNvSpPr/>
      </xdr:nvSpPr>
      <xdr:spPr>
        <a:xfrm>
          <a:off x="12763500" y="100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14274</xdr:rowOff>
    </xdr:from>
    <xdr:ext cx="534377" cy="259045"/>
    <xdr:sp macro="" textlink="">
      <xdr:nvSpPr>
        <xdr:cNvPr id="604" name="テキスト ボックス 603"/>
        <xdr:cNvSpPr txBox="1"/>
      </xdr:nvSpPr>
      <xdr:spPr>
        <a:xfrm>
          <a:off x="12547111" y="101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85365</xdr:rowOff>
    </xdr:from>
    <xdr:to>
      <xdr:col>81</xdr:col>
      <xdr:colOff>50800</xdr:colOff>
      <xdr:row>79</xdr:row>
      <xdr:rowOff>98879</xdr:rowOff>
    </xdr:to>
    <xdr:cxnSp macro="">
      <xdr:nvCxnSpPr>
        <xdr:cNvPr id="638" name="直線コネクタ 637"/>
        <xdr:cNvCxnSpPr/>
      </xdr:nvCxnSpPr>
      <xdr:spPr>
        <a:xfrm>
          <a:off x="14592300" y="13629915"/>
          <a:ext cx="889000" cy="1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85365</xdr:rowOff>
    </xdr:from>
    <xdr:to>
      <xdr:col>76</xdr:col>
      <xdr:colOff>114300</xdr:colOff>
      <xdr:row>79</xdr:row>
      <xdr:rowOff>98879</xdr:rowOff>
    </xdr:to>
    <xdr:cxnSp macro="">
      <xdr:nvCxnSpPr>
        <xdr:cNvPr id="641" name="直線コネクタ 640"/>
        <xdr:cNvCxnSpPr/>
      </xdr:nvCxnSpPr>
      <xdr:spPr>
        <a:xfrm flipV="1">
          <a:off x="13703300" y="13629915"/>
          <a:ext cx="889000" cy="1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34565</xdr:rowOff>
    </xdr:from>
    <xdr:to>
      <xdr:col>76</xdr:col>
      <xdr:colOff>165100</xdr:colOff>
      <xdr:row>79</xdr:row>
      <xdr:rowOff>136165</xdr:rowOff>
    </xdr:to>
    <xdr:sp macro="" textlink="">
      <xdr:nvSpPr>
        <xdr:cNvPr id="658" name="楕円 657"/>
        <xdr:cNvSpPr/>
      </xdr:nvSpPr>
      <xdr:spPr>
        <a:xfrm>
          <a:off x="14541500" y="135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127292</xdr:rowOff>
    </xdr:from>
    <xdr:ext cx="469744" cy="259045"/>
    <xdr:sp macro="" textlink="">
      <xdr:nvSpPr>
        <xdr:cNvPr id="659" name="テキスト ボックス 658"/>
        <xdr:cNvSpPr txBox="1"/>
      </xdr:nvSpPr>
      <xdr:spPr>
        <a:xfrm>
          <a:off x="14357428" y="136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41720</xdr:rowOff>
    </xdr:from>
    <xdr:to>
      <xdr:col>85</xdr:col>
      <xdr:colOff>127000</xdr:colOff>
      <xdr:row>98</xdr:row>
      <xdr:rowOff>56339</xdr:rowOff>
    </xdr:to>
    <xdr:cxnSp macro="">
      <xdr:nvCxnSpPr>
        <xdr:cNvPr id="692" name="直線コネクタ 691"/>
        <xdr:cNvCxnSpPr/>
      </xdr:nvCxnSpPr>
      <xdr:spPr>
        <a:xfrm flipV="1">
          <a:off x="15481300" y="16843820"/>
          <a:ext cx="838200" cy="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56339</xdr:rowOff>
    </xdr:from>
    <xdr:to>
      <xdr:col>81</xdr:col>
      <xdr:colOff>50800</xdr:colOff>
      <xdr:row>98</xdr:row>
      <xdr:rowOff>68940</xdr:rowOff>
    </xdr:to>
    <xdr:cxnSp macro="">
      <xdr:nvCxnSpPr>
        <xdr:cNvPr id="695" name="直線コネクタ 694"/>
        <xdr:cNvCxnSpPr/>
      </xdr:nvCxnSpPr>
      <xdr:spPr>
        <a:xfrm flipV="1">
          <a:off x="14592300" y="16858439"/>
          <a:ext cx="8890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68940</xdr:rowOff>
    </xdr:from>
    <xdr:to>
      <xdr:col>76</xdr:col>
      <xdr:colOff>114300</xdr:colOff>
      <xdr:row>98</xdr:row>
      <xdr:rowOff>85263</xdr:rowOff>
    </xdr:to>
    <xdr:cxnSp macro="">
      <xdr:nvCxnSpPr>
        <xdr:cNvPr id="698" name="直線コネクタ 697"/>
        <xdr:cNvCxnSpPr/>
      </xdr:nvCxnSpPr>
      <xdr:spPr>
        <a:xfrm flipV="1">
          <a:off x="13703300" y="16871040"/>
          <a:ext cx="8890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85263</xdr:rowOff>
    </xdr:from>
    <xdr:to>
      <xdr:col>71</xdr:col>
      <xdr:colOff>177800</xdr:colOff>
      <xdr:row>98</xdr:row>
      <xdr:rowOff>118700</xdr:rowOff>
    </xdr:to>
    <xdr:cxnSp macro="">
      <xdr:nvCxnSpPr>
        <xdr:cNvPr id="701" name="直線コネクタ 700"/>
        <xdr:cNvCxnSpPr/>
      </xdr:nvCxnSpPr>
      <xdr:spPr>
        <a:xfrm flipV="1">
          <a:off x="12814300" y="16887363"/>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162370</xdr:rowOff>
    </xdr:from>
    <xdr:to>
      <xdr:col>85</xdr:col>
      <xdr:colOff>177800</xdr:colOff>
      <xdr:row>98</xdr:row>
      <xdr:rowOff>92520</xdr:rowOff>
    </xdr:to>
    <xdr:sp macro="" textlink="">
      <xdr:nvSpPr>
        <xdr:cNvPr id="711" name="楕円 710"/>
        <xdr:cNvSpPr/>
      </xdr:nvSpPr>
      <xdr:spPr>
        <a:xfrm>
          <a:off x="16268700" y="167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140797</xdr:rowOff>
    </xdr:from>
    <xdr:ext cx="534377" cy="259045"/>
    <xdr:sp macro="" textlink="">
      <xdr:nvSpPr>
        <xdr:cNvPr id="712" name="公債費該当値テキスト"/>
        <xdr:cNvSpPr txBox="1"/>
      </xdr:nvSpPr>
      <xdr:spPr>
        <a:xfrm>
          <a:off x="16370300" y="167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5539</xdr:rowOff>
    </xdr:from>
    <xdr:to>
      <xdr:col>81</xdr:col>
      <xdr:colOff>101600</xdr:colOff>
      <xdr:row>98</xdr:row>
      <xdr:rowOff>107139</xdr:rowOff>
    </xdr:to>
    <xdr:sp macro="" textlink="">
      <xdr:nvSpPr>
        <xdr:cNvPr id="713" name="楕円 712"/>
        <xdr:cNvSpPr/>
      </xdr:nvSpPr>
      <xdr:spPr>
        <a:xfrm>
          <a:off x="15430500" y="168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98266</xdr:rowOff>
    </xdr:from>
    <xdr:ext cx="534377" cy="259045"/>
    <xdr:sp macro="" textlink="">
      <xdr:nvSpPr>
        <xdr:cNvPr id="714" name="テキスト ボックス 713"/>
        <xdr:cNvSpPr txBox="1"/>
      </xdr:nvSpPr>
      <xdr:spPr>
        <a:xfrm>
          <a:off x="15214111" y="1690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18140</xdr:rowOff>
    </xdr:from>
    <xdr:to>
      <xdr:col>76</xdr:col>
      <xdr:colOff>165100</xdr:colOff>
      <xdr:row>98</xdr:row>
      <xdr:rowOff>119740</xdr:rowOff>
    </xdr:to>
    <xdr:sp macro="" textlink="">
      <xdr:nvSpPr>
        <xdr:cNvPr id="715" name="楕円 714"/>
        <xdr:cNvSpPr/>
      </xdr:nvSpPr>
      <xdr:spPr>
        <a:xfrm>
          <a:off x="14541500" y="168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110867</xdr:rowOff>
    </xdr:from>
    <xdr:ext cx="534377" cy="259045"/>
    <xdr:sp macro="" textlink="">
      <xdr:nvSpPr>
        <xdr:cNvPr id="716" name="テキスト ボックス 715"/>
        <xdr:cNvSpPr txBox="1"/>
      </xdr:nvSpPr>
      <xdr:spPr>
        <a:xfrm>
          <a:off x="14325111" y="1691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34463</xdr:rowOff>
    </xdr:from>
    <xdr:to>
      <xdr:col>72</xdr:col>
      <xdr:colOff>38100</xdr:colOff>
      <xdr:row>98</xdr:row>
      <xdr:rowOff>136063</xdr:rowOff>
    </xdr:to>
    <xdr:sp macro="" textlink="">
      <xdr:nvSpPr>
        <xdr:cNvPr id="717" name="楕円 716"/>
        <xdr:cNvSpPr/>
      </xdr:nvSpPr>
      <xdr:spPr>
        <a:xfrm>
          <a:off x="13652500" y="168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127190</xdr:rowOff>
    </xdr:from>
    <xdr:ext cx="534377" cy="259045"/>
    <xdr:sp macro="" textlink="">
      <xdr:nvSpPr>
        <xdr:cNvPr id="718" name="テキスト ボックス 717"/>
        <xdr:cNvSpPr txBox="1"/>
      </xdr:nvSpPr>
      <xdr:spPr>
        <a:xfrm>
          <a:off x="13436111" y="169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67900</xdr:rowOff>
    </xdr:from>
    <xdr:to>
      <xdr:col>67</xdr:col>
      <xdr:colOff>101600</xdr:colOff>
      <xdr:row>98</xdr:row>
      <xdr:rowOff>169500</xdr:rowOff>
    </xdr:to>
    <xdr:sp macro="" textlink="">
      <xdr:nvSpPr>
        <xdr:cNvPr id="719" name="楕円 718"/>
        <xdr:cNvSpPr/>
      </xdr:nvSpPr>
      <xdr:spPr>
        <a:xfrm>
          <a:off x="12763500" y="168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160627</xdr:rowOff>
    </xdr:from>
    <xdr:ext cx="534377" cy="259045"/>
    <xdr:sp macro="" textlink="">
      <xdr:nvSpPr>
        <xdr:cNvPr id="720" name="テキスト ボックス 719"/>
        <xdr:cNvSpPr txBox="1"/>
      </xdr:nvSpPr>
      <xdr:spPr>
        <a:xfrm>
          <a:off x="12547111" y="1696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各費目の決算額は前年度の実績に対して、議会費、民生費、衛生費が減少し、その他はすべて増加している。総務費では、特別定額給付金事業（事業費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302,891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千円、補助事業）をはじめとした新型コロナウィルス対策費用を支出したこと、ふるさと納税業務委託料（</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14,929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等が新たに計上されたこと等により増加した。また、消防費では防災行政無線デジタル化整備事業の繰越分を実施し、さらに駅舎防災複合施設を建設する等したため増加した。衛生費では、新型コロナウィルス対策事業を行い、当該分の支出が増加しているが、一方で水道事業会計への出資金（建設改良に係るもの）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273,797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千円減額する等して、合計で衛生費は減少している。民生費は前年度から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31,955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千円減少した。内訳をみると、社会福祉費では、前年度に実施した地域福祉センター改修事業費が減少している。老人福祉費では、介護保険事業への繰出金が大幅に増額した（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17,413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の増）。次に児童福祉費では、前年はこども園に非常用発電機を整備する普通建設事業を実施したため、令和２年度は減少している。以上のように老人福祉費は増加したものの、社会福祉費、及び児童福祉費がの投資的経費が減少し、民生費全体では減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110,551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千円減額）した。その他、公債費が増額（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17,953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千円増額）しており、要因はまちづくり事業の財源とした地方債（過疎対策事業債）の償還額が増加を続けているためである。償還金の顕著な増加傾向は令和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年度前後に至るまで継続する見込みであり、これを踏まえて事業を計画していく。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標準財政規模に対する財政調整基金残高は減少傾向にある。平成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年度までは、標準財政規模が僅かに大きくなり減少していたが、</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年度は国勢調査人口の減少に伴い標準財政規模が低下した。近年は投資的事業の財源として基金を取崩しており、令和２年度も同様である。実質収支については平成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年度は、繰越事業に係る翌年度に繰越すべき一般財源の計上に加え、基金の積立てにより</a:t>
          </a:r>
          <a:r>
            <a:rPr kumimoji="1" lang="en-US" altLang="ja-JP" sz="1100">
              <a:solidFill>
                <a:sysClr val="windowText" lastClr="000000"/>
              </a:solidFill>
              <a:latin typeface="ＭＳ ゴシック" pitchFamily="49" charset="-128"/>
              <a:ea typeface="ＭＳ ゴシック" pitchFamily="49" charset="-128"/>
            </a:rPr>
            <a:t>10</a:t>
          </a:r>
          <a:r>
            <a:rPr kumimoji="1" lang="ja-JP" altLang="en-US" sz="1100">
              <a:solidFill>
                <a:sysClr val="windowText" lastClr="000000"/>
              </a:solidFill>
              <a:latin typeface="ＭＳ ゴシック" pitchFamily="49" charset="-128"/>
              <a:ea typeface="ＭＳ ゴシック" pitchFamily="49" charset="-128"/>
            </a:rPr>
            <a:t>％を下回った。</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年度は投資的事業の実施により剰余金が減少し</a:t>
          </a:r>
          <a:r>
            <a:rPr kumimoji="1" lang="en-US" altLang="ja-JP" sz="1100">
              <a:solidFill>
                <a:sysClr val="windowText" lastClr="000000"/>
              </a:solidFill>
              <a:latin typeface="ＭＳ ゴシック" pitchFamily="49" charset="-128"/>
              <a:ea typeface="ＭＳ ゴシック" pitchFamily="49" charset="-128"/>
            </a:rPr>
            <a:t>6.85%</a:t>
          </a:r>
          <a:r>
            <a:rPr kumimoji="1" lang="ja-JP" altLang="en-US" sz="1100">
              <a:solidFill>
                <a:sysClr val="windowText" lastClr="000000"/>
              </a:solidFill>
              <a:latin typeface="ＭＳ ゴシック" pitchFamily="49" charset="-128"/>
              <a:ea typeface="ＭＳ ゴシック" pitchFamily="49" charset="-128"/>
            </a:rPr>
            <a:t>に低下し、これ以降も同様の理由により実質収支の低下が続いている。今後は、より慎重に基金を運用をしていく。</a:t>
          </a:r>
        </a:p>
        <a:p>
          <a:endParaRPr kumimoji="1" lang="ja-JP" altLang="en-US" sz="1100">
            <a:solidFill>
              <a:sysClr val="windowText" lastClr="000000"/>
            </a:solidFill>
            <a:latin typeface="ＭＳ ゴシック" pitchFamily="49" charset="-128"/>
            <a:ea typeface="ＭＳ ゴシック" pitchFamily="49" charset="-128"/>
          </a:endParaRP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　一般会計について、平成</a:t>
          </a:r>
          <a:r>
            <a:rPr kumimoji="1" lang="en-US" altLang="ja-JP" sz="1050">
              <a:solidFill>
                <a:sysClr val="windowText" lastClr="000000"/>
              </a:solidFill>
              <a:latin typeface="ＭＳ ゴシック" pitchFamily="49" charset="-128"/>
              <a:ea typeface="ＭＳ ゴシック" pitchFamily="49" charset="-128"/>
            </a:rPr>
            <a:t>28</a:t>
          </a:r>
          <a:r>
            <a:rPr kumimoji="1" lang="ja-JP" altLang="en-US" sz="1050">
              <a:solidFill>
                <a:sysClr val="windowText" lastClr="000000"/>
              </a:solidFill>
              <a:latin typeface="ＭＳ ゴシック" pitchFamily="49" charset="-128"/>
              <a:ea typeface="ＭＳ ゴシック" pitchFamily="49" charset="-128"/>
            </a:rPr>
            <a:t>年度は翌年度に繰越すべき一般財源が多いことに加えて、基金を積立てたため黒字額は小さかった。</a:t>
          </a:r>
          <a:r>
            <a:rPr kumimoji="1" lang="en-US" altLang="ja-JP" sz="1050">
              <a:solidFill>
                <a:sysClr val="windowText" lastClr="000000"/>
              </a:solidFill>
              <a:latin typeface="ＭＳ ゴシック" pitchFamily="49" charset="-128"/>
              <a:ea typeface="ＭＳ ゴシック" pitchFamily="49" charset="-128"/>
            </a:rPr>
            <a:t>29</a:t>
          </a:r>
          <a:r>
            <a:rPr kumimoji="1" lang="ja-JP" altLang="en-US" sz="1050">
              <a:solidFill>
                <a:sysClr val="windowText" lastClr="000000"/>
              </a:solidFill>
              <a:latin typeface="ＭＳ ゴシック" pitchFamily="49" charset="-128"/>
              <a:ea typeface="ＭＳ ゴシック" pitchFamily="49" charset="-128"/>
            </a:rPr>
            <a:t>年度は、こども園の建設、夏山園地整備事業、道の駅の完成等、投資的事業の実施により黒字額が減少している。</a:t>
          </a:r>
          <a:r>
            <a:rPr kumimoji="1" lang="en-US" altLang="ja-JP" sz="1050">
              <a:solidFill>
                <a:sysClr val="windowText" lastClr="000000"/>
              </a:solidFill>
              <a:latin typeface="ＭＳ ゴシック" pitchFamily="49" charset="-128"/>
              <a:ea typeface="ＭＳ ゴシック" pitchFamily="49" charset="-128"/>
            </a:rPr>
            <a:t>30</a:t>
          </a:r>
          <a:r>
            <a:rPr kumimoji="1" lang="ja-JP" altLang="en-US" sz="1050">
              <a:solidFill>
                <a:sysClr val="windowText" lastClr="000000"/>
              </a:solidFill>
              <a:latin typeface="ＭＳ ゴシック" pitchFamily="49" charset="-128"/>
              <a:ea typeface="ＭＳ ゴシック" pitchFamily="49" charset="-128"/>
            </a:rPr>
            <a:t>年度は前年度よりも投資的経費が減少し、令和元年度は防災行政無線デジタル化整備事業、森浦湾整備事業等の投資的事業を実施した。このとおり、まちづくり事業を継続しており、その事業費は年度によって差があるが、年度末に基金を積立てることにより収支額はほぼ一定になっている。</a:t>
          </a:r>
        </a:p>
        <a:p>
          <a:r>
            <a:rPr kumimoji="1" lang="ja-JP" altLang="en-US" sz="1050">
              <a:solidFill>
                <a:sysClr val="windowText" lastClr="000000"/>
              </a:solidFill>
              <a:latin typeface="ＭＳ ゴシック" pitchFamily="49" charset="-128"/>
              <a:ea typeface="ＭＳ ゴシック" pitchFamily="49" charset="-128"/>
            </a:rPr>
            <a:t>　水道事業について、平成</a:t>
          </a:r>
          <a:r>
            <a:rPr kumimoji="1" lang="en-US" altLang="ja-JP" sz="1050">
              <a:solidFill>
                <a:sysClr val="windowText" lastClr="000000"/>
              </a:solidFill>
              <a:latin typeface="ＭＳ ゴシック" pitchFamily="49" charset="-128"/>
              <a:ea typeface="ＭＳ ゴシック" pitchFamily="49" charset="-128"/>
            </a:rPr>
            <a:t>26</a:t>
          </a:r>
          <a:r>
            <a:rPr kumimoji="1" lang="ja-JP" altLang="en-US" sz="1050">
              <a:solidFill>
                <a:sysClr val="windowText" lastClr="000000"/>
              </a:solidFill>
              <a:latin typeface="ＭＳ ゴシック" pitchFamily="49" charset="-128"/>
              <a:ea typeface="ＭＳ ゴシック" pitchFamily="49" charset="-128"/>
            </a:rPr>
            <a:t>年度は水道料金の値上げにより以降収支が改善している。</a:t>
          </a:r>
          <a:r>
            <a:rPr kumimoji="1" lang="en-US" altLang="ja-JP" sz="1050">
              <a:solidFill>
                <a:sysClr val="windowText" lastClr="000000"/>
              </a:solidFill>
              <a:latin typeface="ＭＳ ゴシック" pitchFamily="49" charset="-128"/>
              <a:ea typeface="ＭＳ ゴシック" pitchFamily="49" charset="-128"/>
            </a:rPr>
            <a:t>29</a:t>
          </a:r>
          <a:r>
            <a:rPr kumimoji="1" lang="ja-JP" altLang="en-US" sz="1050">
              <a:solidFill>
                <a:sysClr val="windowText" lastClr="000000"/>
              </a:solidFill>
              <a:latin typeface="ＭＳ ゴシック" pitchFamily="49" charset="-128"/>
              <a:ea typeface="ＭＳ ゴシック" pitchFamily="49" charset="-128"/>
            </a:rPr>
            <a:t>年度は経営戦略策定業務委託料を支出したことで一時的に</a:t>
          </a:r>
          <a:r>
            <a:rPr kumimoji="1" lang="en-US" altLang="ja-JP" sz="1050">
              <a:solidFill>
                <a:sysClr val="windowText" lastClr="000000"/>
              </a:solidFill>
              <a:latin typeface="ＭＳ ゴシック" pitchFamily="49" charset="-128"/>
              <a:ea typeface="ＭＳ ゴシック" pitchFamily="49" charset="-128"/>
            </a:rPr>
            <a:t>6.85%</a:t>
          </a:r>
          <a:r>
            <a:rPr kumimoji="1" lang="ja-JP" altLang="en-US" sz="1050">
              <a:solidFill>
                <a:sysClr val="windowText" lastClr="000000"/>
              </a:solidFill>
              <a:latin typeface="ＭＳ ゴシック" pitchFamily="49" charset="-128"/>
              <a:ea typeface="ＭＳ ゴシック" pitchFamily="49" charset="-128"/>
            </a:rPr>
            <a:t>に低下した。経費の節減に努めている。</a:t>
          </a:r>
        </a:p>
        <a:p>
          <a:r>
            <a:rPr kumimoji="1" lang="ja-JP" altLang="en-US" sz="1050">
              <a:solidFill>
                <a:sysClr val="windowText" lastClr="000000"/>
              </a:solidFill>
              <a:latin typeface="ＭＳ ゴシック" pitchFamily="49" charset="-128"/>
              <a:ea typeface="ＭＳ ゴシック" pitchFamily="49" charset="-128"/>
            </a:rPr>
            <a:t>　くじらの博物館事業は、独立採算の事業である。平成</a:t>
          </a:r>
          <a:r>
            <a:rPr kumimoji="1" lang="en-US" altLang="ja-JP" sz="1050">
              <a:solidFill>
                <a:sysClr val="windowText" lastClr="000000"/>
              </a:solidFill>
              <a:latin typeface="ＭＳ ゴシック" pitchFamily="49" charset="-128"/>
              <a:ea typeface="ＭＳ ゴシック" pitchFamily="49" charset="-128"/>
            </a:rPr>
            <a:t>28</a:t>
          </a:r>
          <a:r>
            <a:rPr kumimoji="1" lang="ja-JP" altLang="en-US" sz="1050">
              <a:solidFill>
                <a:sysClr val="windowText" lastClr="000000"/>
              </a:solidFill>
              <a:latin typeface="ＭＳ ゴシック" pitchFamily="49" charset="-128"/>
              <a:ea typeface="ＭＳ ゴシック" pitchFamily="49" charset="-128"/>
            </a:rPr>
            <a:t>年度は入館者数等の営業収益の減少に加え、動物飼育関係経費の高騰もあり</a:t>
          </a:r>
          <a:r>
            <a:rPr kumimoji="1" lang="en-US" altLang="ja-JP" sz="1050">
              <a:solidFill>
                <a:sysClr val="windowText" lastClr="000000"/>
              </a:solidFill>
              <a:latin typeface="ＭＳ ゴシック" pitchFamily="49" charset="-128"/>
              <a:ea typeface="ＭＳ ゴシック" pitchFamily="49" charset="-128"/>
            </a:rPr>
            <a:t>1.14</a:t>
          </a:r>
          <a:r>
            <a:rPr kumimoji="1" lang="ja-JP" altLang="en-US" sz="1050">
              <a:solidFill>
                <a:sysClr val="windowText" lastClr="000000"/>
              </a:solidFill>
              <a:latin typeface="ＭＳ ゴシック" pitchFamily="49" charset="-128"/>
              <a:ea typeface="ＭＳ ゴシック" pitchFamily="49" charset="-128"/>
            </a:rPr>
            <a:t>％に減少したが、</a:t>
          </a:r>
          <a:r>
            <a:rPr kumimoji="1" lang="en-US" altLang="ja-JP" sz="1050">
              <a:solidFill>
                <a:sysClr val="windowText" lastClr="000000"/>
              </a:solidFill>
              <a:latin typeface="ＭＳ ゴシック" pitchFamily="49" charset="-128"/>
              <a:ea typeface="ＭＳ ゴシック" pitchFamily="49" charset="-128"/>
            </a:rPr>
            <a:t>29</a:t>
          </a:r>
          <a:r>
            <a:rPr kumimoji="1" lang="ja-JP" altLang="en-US" sz="1050">
              <a:solidFill>
                <a:sysClr val="windowText" lastClr="000000"/>
              </a:solidFill>
              <a:latin typeface="ＭＳ ゴシック" pitchFamily="49" charset="-128"/>
              <a:ea typeface="ＭＳ ゴシック" pitchFamily="49" charset="-128"/>
            </a:rPr>
            <a:t>年度には動物の売上収入により</a:t>
          </a:r>
          <a:r>
            <a:rPr kumimoji="1" lang="en-US" altLang="ja-JP" sz="1050">
              <a:solidFill>
                <a:sysClr val="windowText" lastClr="000000"/>
              </a:solidFill>
              <a:latin typeface="ＭＳ ゴシック" pitchFamily="49" charset="-128"/>
              <a:ea typeface="ＭＳ ゴシック" pitchFamily="49" charset="-128"/>
            </a:rPr>
            <a:t>10.47%</a:t>
          </a:r>
          <a:r>
            <a:rPr kumimoji="1" lang="ja-JP" altLang="en-US" sz="1050">
              <a:solidFill>
                <a:sysClr val="windowText" lastClr="000000"/>
              </a:solidFill>
              <a:latin typeface="ＭＳ ゴシック" pitchFamily="49" charset="-128"/>
              <a:ea typeface="ＭＳ ゴシック" pitchFamily="49" charset="-128"/>
            </a:rPr>
            <a:t>に上昇している。</a:t>
          </a:r>
          <a:r>
            <a:rPr kumimoji="1" lang="en-US" altLang="ja-JP" sz="1050">
              <a:solidFill>
                <a:sysClr val="windowText" lastClr="000000"/>
              </a:solidFill>
              <a:latin typeface="ＭＳ ゴシック" pitchFamily="49" charset="-128"/>
              <a:ea typeface="ＭＳ ゴシック" pitchFamily="49" charset="-128"/>
            </a:rPr>
            <a:t>30</a:t>
          </a:r>
          <a:r>
            <a:rPr kumimoji="1" lang="ja-JP" altLang="en-US" sz="1050">
              <a:solidFill>
                <a:sysClr val="windowText" lastClr="000000"/>
              </a:solidFill>
              <a:latin typeface="ＭＳ ゴシック" pitchFamily="49" charset="-128"/>
              <a:ea typeface="ＭＳ ゴシック" pitchFamily="49" charset="-128"/>
            </a:rPr>
            <a:t>年度においても前年度の事業を継続した結果、黒字を伸ばし、令和元年度もほぼ同様の収支状況だったが、令和２年度は新型コロナウィルス流行の影響を受け利益が縮小した。</a:t>
          </a:r>
        </a:p>
        <a:p>
          <a:r>
            <a:rPr kumimoji="1" lang="ja-JP" altLang="en-US" sz="1050">
              <a:solidFill>
                <a:sysClr val="windowText" lastClr="000000"/>
              </a:solidFill>
              <a:latin typeface="ＭＳ ゴシック" pitchFamily="49" charset="-128"/>
              <a:ea typeface="ＭＳ ゴシック" pitchFamily="49" charset="-128"/>
            </a:rPr>
            <a:t>　介護保険事業は、一般会計からの繰入により財政運営を行っている。一般会計からの繰出金の額は増え続けており、平成</a:t>
          </a:r>
          <a:r>
            <a:rPr kumimoji="1" lang="en-US" altLang="ja-JP" sz="1050">
              <a:solidFill>
                <a:sysClr val="windowText" lastClr="000000"/>
              </a:solidFill>
              <a:latin typeface="ＭＳ ゴシック" pitchFamily="49" charset="-128"/>
              <a:ea typeface="ＭＳ ゴシック" pitchFamily="49" charset="-128"/>
            </a:rPr>
            <a:t>27</a:t>
          </a:r>
          <a:r>
            <a:rPr kumimoji="1" lang="ja-JP" altLang="en-US" sz="1050">
              <a:solidFill>
                <a:sysClr val="windowText" lastClr="000000"/>
              </a:solidFill>
              <a:latin typeface="ＭＳ ゴシック" pitchFamily="49" charset="-128"/>
              <a:ea typeface="ＭＳ ゴシック" pitchFamily="49" charset="-128"/>
            </a:rPr>
            <a:t>年度に保険料を値上げし改善したが、サービス利用の増加に伴い繰出金額は再び上昇している。国民健康保険事業は、一般会計からの繰入により財政運営を行っている。</a:t>
          </a:r>
          <a:r>
            <a:rPr kumimoji="1" lang="en-US" altLang="ja-JP" sz="1050">
              <a:solidFill>
                <a:sysClr val="windowText" lastClr="000000"/>
              </a:solidFill>
              <a:latin typeface="ＭＳ ゴシック" pitchFamily="49" charset="-128"/>
              <a:ea typeface="ＭＳ ゴシック" pitchFamily="49" charset="-128"/>
            </a:rPr>
            <a:t>29</a:t>
          </a:r>
          <a:r>
            <a:rPr kumimoji="1" lang="ja-JP" altLang="en-US" sz="1050">
              <a:solidFill>
                <a:sysClr val="windowText" lastClr="000000"/>
              </a:solidFill>
              <a:latin typeface="ＭＳ ゴシック" pitchFamily="49" charset="-128"/>
              <a:ea typeface="ＭＳ ゴシック" pitchFamily="49" charset="-128"/>
            </a:rPr>
            <a:t>年度は</a:t>
          </a:r>
          <a:r>
            <a:rPr kumimoji="1" lang="en-US" altLang="ja-JP" sz="1050">
              <a:solidFill>
                <a:sysClr val="windowText" lastClr="000000"/>
              </a:solidFill>
              <a:latin typeface="ＭＳ ゴシック" pitchFamily="49" charset="-128"/>
              <a:ea typeface="ＭＳ ゴシック" pitchFamily="49" charset="-128"/>
            </a:rPr>
            <a:t>28</a:t>
          </a:r>
          <a:r>
            <a:rPr kumimoji="1" lang="ja-JP" altLang="en-US" sz="1050">
              <a:solidFill>
                <a:sysClr val="windowText" lastClr="000000"/>
              </a:solidFill>
              <a:latin typeface="ＭＳ ゴシック" pitchFamily="49" charset="-128"/>
              <a:ea typeface="ＭＳ ゴシック" pitchFamily="49" charset="-128"/>
            </a:rPr>
            <a:t>年度に比べ、結果的に医療費が低くなったこと等により</a:t>
          </a:r>
          <a:r>
            <a:rPr kumimoji="1" lang="en-US" altLang="ja-JP" sz="1050">
              <a:solidFill>
                <a:sysClr val="windowText" lastClr="000000"/>
              </a:solidFill>
              <a:latin typeface="ＭＳ ゴシック" pitchFamily="49" charset="-128"/>
              <a:ea typeface="ＭＳ ゴシック" pitchFamily="49" charset="-128"/>
            </a:rPr>
            <a:t>2.27%</a:t>
          </a:r>
          <a:r>
            <a:rPr kumimoji="1" lang="ja-JP" altLang="en-US" sz="1050">
              <a:solidFill>
                <a:sysClr val="windowText" lastClr="000000"/>
              </a:solidFill>
              <a:latin typeface="ＭＳ ゴシック" pitchFamily="49" charset="-128"/>
              <a:ea typeface="ＭＳ ゴシック" pitchFamily="49" charset="-128"/>
            </a:rPr>
            <a:t>に上昇した。後期高齢者医療事業は、一般会計からの繰入で財政運営を行っている。上記の保険事業については共通して、医療費等の上昇により財源が不足しており一般会計からの繰入によって運営している状況が続いている。</a:t>
          </a:r>
        </a:p>
        <a:p>
          <a:r>
            <a:rPr kumimoji="1" lang="ja-JP" altLang="en-US" sz="1050">
              <a:solidFill>
                <a:sysClr val="windowText" lastClr="000000"/>
              </a:solidFill>
              <a:latin typeface="ＭＳ ゴシック" pitchFamily="49" charset="-128"/>
              <a:ea typeface="ＭＳ ゴシック" pitchFamily="49" charset="-128"/>
            </a:rPr>
            <a:t>　都市計画公共下水道事業は、一般会計からの繰入で財政運営を行っている。数年前から人員配置と新規処理設備の導入などにより、経費の抑制に努めている。これにより近年は繰出金額は減少しており、さらに経営体制の改善を進めていく。</a:t>
          </a:r>
        </a:p>
        <a:p>
          <a:endParaRPr kumimoji="1" lang="ja-JP" altLang="en-US" sz="105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77</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78</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79</v>
      </c>
      <c r="C3" s="652"/>
      <c r="D3" s="652"/>
      <c r="E3" s="653"/>
      <c r="F3" s="653"/>
      <c r="G3" s="653"/>
      <c r="H3" s="653"/>
      <c r="I3" s="653"/>
      <c r="J3" s="653"/>
      <c r="K3" s="653"/>
      <c r="L3" s="653" t="s">
        <v>80</v>
      </c>
      <c r="M3" s="653"/>
      <c r="N3" s="653"/>
      <c r="O3" s="653"/>
      <c r="P3" s="653"/>
      <c r="Q3" s="653"/>
      <c r="R3" s="656"/>
      <c r="S3" s="656"/>
      <c r="T3" s="656"/>
      <c r="U3" s="656"/>
      <c r="V3" s="657"/>
      <c r="W3" s="547" t="s">
        <v>81</v>
      </c>
      <c r="X3" s="548"/>
      <c r="Y3" s="548"/>
      <c r="Z3" s="548"/>
      <c r="AA3" s="548"/>
      <c r="AB3" s="652"/>
      <c r="AC3" s="656" t="s">
        <v>82</v>
      </c>
      <c r="AD3" s="548"/>
      <c r="AE3" s="548"/>
      <c r="AF3" s="548"/>
      <c r="AG3" s="548"/>
      <c r="AH3" s="548"/>
      <c r="AI3" s="548"/>
      <c r="AJ3" s="548"/>
      <c r="AK3" s="548"/>
      <c r="AL3" s="618"/>
      <c r="AM3" s="547" t="s">
        <v>83</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84</v>
      </c>
      <c r="BO3" s="548"/>
      <c r="BP3" s="548"/>
      <c r="BQ3" s="548"/>
      <c r="BR3" s="548"/>
      <c r="BS3" s="548"/>
      <c r="BT3" s="548"/>
      <c r="BU3" s="618"/>
      <c r="BV3" s="547" t="s">
        <v>85</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86</v>
      </c>
      <c r="CU3" s="548"/>
      <c r="CV3" s="548"/>
      <c r="CW3" s="548"/>
      <c r="CX3" s="548"/>
      <c r="CY3" s="548"/>
      <c r="CZ3" s="548"/>
      <c r="DA3" s="618"/>
      <c r="DB3" s="547" t="s">
        <v>87</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88</v>
      </c>
      <c r="AZ4" s="461"/>
      <c r="BA4" s="461"/>
      <c r="BB4" s="461"/>
      <c r="BC4" s="461"/>
      <c r="BD4" s="461"/>
      <c r="BE4" s="461"/>
      <c r="BF4" s="461"/>
      <c r="BG4" s="461"/>
      <c r="BH4" s="461"/>
      <c r="BI4" s="461"/>
      <c r="BJ4" s="461"/>
      <c r="BK4" s="461"/>
      <c r="BL4" s="461"/>
      <c r="BM4" s="462"/>
      <c r="BN4" s="463">
        <v>3830517</v>
      </c>
      <c r="BO4" s="464"/>
      <c r="BP4" s="464"/>
      <c r="BQ4" s="464"/>
      <c r="BR4" s="464"/>
      <c r="BS4" s="464"/>
      <c r="BT4" s="464"/>
      <c r="BU4" s="465"/>
      <c r="BV4" s="463">
        <v>3124503</v>
      </c>
      <c r="BW4" s="464"/>
      <c r="BX4" s="464"/>
      <c r="BY4" s="464"/>
      <c r="BZ4" s="464"/>
      <c r="CA4" s="464"/>
      <c r="CB4" s="464"/>
      <c r="CC4" s="465"/>
      <c r="CD4" s="644" t="s">
        <v>89</v>
      </c>
      <c r="CE4" s="645"/>
      <c r="CF4" s="645"/>
      <c r="CG4" s="645"/>
      <c r="CH4" s="645"/>
      <c r="CI4" s="645"/>
      <c r="CJ4" s="645"/>
      <c r="CK4" s="645"/>
      <c r="CL4" s="645"/>
      <c r="CM4" s="645"/>
      <c r="CN4" s="645"/>
      <c r="CO4" s="645"/>
      <c r="CP4" s="645"/>
      <c r="CQ4" s="645"/>
      <c r="CR4" s="645"/>
      <c r="CS4" s="646"/>
      <c r="CT4" s="647">
        <v>8.5</v>
      </c>
      <c r="CU4" s="648"/>
      <c r="CV4" s="648"/>
      <c r="CW4" s="648"/>
      <c r="CX4" s="648"/>
      <c r="CY4" s="648"/>
      <c r="CZ4" s="648"/>
      <c r="DA4" s="649"/>
      <c r="DB4" s="647">
        <v>6.1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90</v>
      </c>
      <c r="AN5" s="442"/>
      <c r="AO5" s="442"/>
      <c r="AP5" s="442"/>
      <c r="AQ5" s="442"/>
      <c r="AR5" s="442"/>
      <c r="AS5" s="442"/>
      <c r="AT5" s="443"/>
      <c r="AU5" s="525" t="s">
        <v>91</v>
      </c>
      <c r="AV5" s="526"/>
      <c r="AW5" s="526"/>
      <c r="AX5" s="526"/>
      <c r="AY5" s="448" t="s">
        <v>92</v>
      </c>
      <c r="AZ5" s="449"/>
      <c r="BA5" s="449"/>
      <c r="BB5" s="449"/>
      <c r="BC5" s="449"/>
      <c r="BD5" s="449"/>
      <c r="BE5" s="449"/>
      <c r="BF5" s="449"/>
      <c r="BG5" s="449"/>
      <c r="BH5" s="449"/>
      <c r="BI5" s="449"/>
      <c r="BJ5" s="449"/>
      <c r="BK5" s="449"/>
      <c r="BL5" s="449"/>
      <c r="BM5" s="450"/>
      <c r="BN5" s="468">
        <v>3703558</v>
      </c>
      <c r="BO5" s="469"/>
      <c r="BP5" s="469"/>
      <c r="BQ5" s="469"/>
      <c r="BR5" s="469"/>
      <c r="BS5" s="469"/>
      <c r="BT5" s="469"/>
      <c r="BU5" s="470"/>
      <c r="BV5" s="468">
        <v>3015180</v>
      </c>
      <c r="BW5" s="469"/>
      <c r="BX5" s="469"/>
      <c r="BY5" s="469"/>
      <c r="BZ5" s="469"/>
      <c r="CA5" s="469"/>
      <c r="CB5" s="469"/>
      <c r="CC5" s="470"/>
      <c r="CD5" s="477" t="s">
        <v>93</v>
      </c>
      <c r="CE5" s="478"/>
      <c r="CF5" s="478"/>
      <c r="CG5" s="478"/>
      <c r="CH5" s="478"/>
      <c r="CI5" s="478"/>
      <c r="CJ5" s="478"/>
      <c r="CK5" s="478"/>
      <c r="CL5" s="478"/>
      <c r="CM5" s="478"/>
      <c r="CN5" s="478"/>
      <c r="CO5" s="478"/>
      <c r="CP5" s="478"/>
      <c r="CQ5" s="478"/>
      <c r="CR5" s="478"/>
      <c r="CS5" s="479"/>
      <c r="CT5" s="438">
        <v>94.8</v>
      </c>
      <c r="CU5" s="439"/>
      <c r="CV5" s="439"/>
      <c r="CW5" s="439"/>
      <c r="CX5" s="439"/>
      <c r="CY5" s="439"/>
      <c r="CZ5" s="439"/>
      <c r="DA5" s="440"/>
      <c r="DB5" s="438">
        <v>97.9</v>
      </c>
      <c r="DC5" s="439"/>
      <c r="DD5" s="439"/>
      <c r="DE5" s="439"/>
      <c r="DF5" s="439"/>
      <c r="DG5" s="439"/>
      <c r="DH5" s="439"/>
      <c r="DI5" s="440"/>
      <c r="DJ5" s="186"/>
      <c r="DK5" s="186"/>
      <c r="DL5" s="186"/>
      <c r="DM5" s="186"/>
      <c r="DN5" s="186"/>
      <c r="DO5" s="186"/>
    </row>
    <row r="6" spans="1:119" ht="18.75" customHeight="1" x14ac:dyDescent="0.15">
      <c r="A6" s="187"/>
      <c r="B6" s="624" t="s">
        <v>94</v>
      </c>
      <c r="C6" s="482"/>
      <c r="D6" s="482"/>
      <c r="E6" s="625"/>
      <c r="F6" s="625"/>
      <c r="G6" s="625"/>
      <c r="H6" s="625"/>
      <c r="I6" s="625"/>
      <c r="J6" s="625"/>
      <c r="K6" s="625"/>
      <c r="L6" s="625" t="s">
        <v>95</v>
      </c>
      <c r="M6" s="625"/>
      <c r="N6" s="625"/>
      <c r="O6" s="625"/>
      <c r="P6" s="625"/>
      <c r="Q6" s="625"/>
      <c r="R6" s="506"/>
      <c r="S6" s="506"/>
      <c r="T6" s="506"/>
      <c r="U6" s="506"/>
      <c r="V6" s="631"/>
      <c r="W6" s="559" t="s">
        <v>96</v>
      </c>
      <c r="X6" s="481"/>
      <c r="Y6" s="481"/>
      <c r="Z6" s="481"/>
      <c r="AA6" s="481"/>
      <c r="AB6" s="482"/>
      <c r="AC6" s="636" t="s">
        <v>97</v>
      </c>
      <c r="AD6" s="637"/>
      <c r="AE6" s="637"/>
      <c r="AF6" s="637"/>
      <c r="AG6" s="637"/>
      <c r="AH6" s="637"/>
      <c r="AI6" s="637"/>
      <c r="AJ6" s="637"/>
      <c r="AK6" s="637"/>
      <c r="AL6" s="638"/>
      <c r="AM6" s="537" t="s">
        <v>98</v>
      </c>
      <c r="AN6" s="442"/>
      <c r="AO6" s="442"/>
      <c r="AP6" s="442"/>
      <c r="AQ6" s="442"/>
      <c r="AR6" s="442"/>
      <c r="AS6" s="442"/>
      <c r="AT6" s="443"/>
      <c r="AU6" s="525" t="s">
        <v>91</v>
      </c>
      <c r="AV6" s="526"/>
      <c r="AW6" s="526"/>
      <c r="AX6" s="526"/>
      <c r="AY6" s="448" t="s">
        <v>99</v>
      </c>
      <c r="AZ6" s="449"/>
      <c r="BA6" s="449"/>
      <c r="BB6" s="449"/>
      <c r="BC6" s="449"/>
      <c r="BD6" s="449"/>
      <c r="BE6" s="449"/>
      <c r="BF6" s="449"/>
      <c r="BG6" s="449"/>
      <c r="BH6" s="449"/>
      <c r="BI6" s="449"/>
      <c r="BJ6" s="449"/>
      <c r="BK6" s="449"/>
      <c r="BL6" s="449"/>
      <c r="BM6" s="450"/>
      <c r="BN6" s="468">
        <v>126959</v>
      </c>
      <c r="BO6" s="469"/>
      <c r="BP6" s="469"/>
      <c r="BQ6" s="469"/>
      <c r="BR6" s="469"/>
      <c r="BS6" s="469"/>
      <c r="BT6" s="469"/>
      <c r="BU6" s="470"/>
      <c r="BV6" s="468">
        <v>109323</v>
      </c>
      <c r="BW6" s="469"/>
      <c r="BX6" s="469"/>
      <c r="BY6" s="469"/>
      <c r="BZ6" s="469"/>
      <c r="CA6" s="469"/>
      <c r="CB6" s="469"/>
      <c r="CC6" s="470"/>
      <c r="CD6" s="477" t="s">
        <v>100</v>
      </c>
      <c r="CE6" s="478"/>
      <c r="CF6" s="478"/>
      <c r="CG6" s="478"/>
      <c r="CH6" s="478"/>
      <c r="CI6" s="478"/>
      <c r="CJ6" s="478"/>
      <c r="CK6" s="478"/>
      <c r="CL6" s="478"/>
      <c r="CM6" s="478"/>
      <c r="CN6" s="478"/>
      <c r="CO6" s="478"/>
      <c r="CP6" s="478"/>
      <c r="CQ6" s="478"/>
      <c r="CR6" s="478"/>
      <c r="CS6" s="479"/>
      <c r="CT6" s="621">
        <v>97.4</v>
      </c>
      <c r="CU6" s="622"/>
      <c r="CV6" s="622"/>
      <c r="CW6" s="622"/>
      <c r="CX6" s="622"/>
      <c r="CY6" s="622"/>
      <c r="CZ6" s="622"/>
      <c r="DA6" s="623"/>
      <c r="DB6" s="621">
        <v>100.9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101</v>
      </c>
      <c r="AN7" s="442"/>
      <c r="AO7" s="442"/>
      <c r="AP7" s="442"/>
      <c r="AQ7" s="442"/>
      <c r="AR7" s="442"/>
      <c r="AS7" s="442"/>
      <c r="AT7" s="443"/>
      <c r="AU7" s="525" t="s">
        <v>102</v>
      </c>
      <c r="AV7" s="526"/>
      <c r="AW7" s="526"/>
      <c r="AX7" s="526"/>
      <c r="AY7" s="448" t="s">
        <v>103</v>
      </c>
      <c r="AZ7" s="449"/>
      <c r="BA7" s="449"/>
      <c r="BB7" s="449"/>
      <c r="BC7" s="449"/>
      <c r="BD7" s="449"/>
      <c r="BE7" s="449"/>
      <c r="BF7" s="449"/>
      <c r="BG7" s="449"/>
      <c r="BH7" s="449"/>
      <c r="BI7" s="449"/>
      <c r="BJ7" s="449"/>
      <c r="BK7" s="449"/>
      <c r="BL7" s="449"/>
      <c r="BM7" s="450"/>
      <c r="BN7" s="468">
        <v>4482</v>
      </c>
      <c r="BO7" s="469"/>
      <c r="BP7" s="469"/>
      <c r="BQ7" s="469"/>
      <c r="BR7" s="469"/>
      <c r="BS7" s="469"/>
      <c r="BT7" s="469"/>
      <c r="BU7" s="470"/>
      <c r="BV7" s="468">
        <v>26256</v>
      </c>
      <c r="BW7" s="469"/>
      <c r="BX7" s="469"/>
      <c r="BY7" s="469"/>
      <c r="BZ7" s="469"/>
      <c r="CA7" s="469"/>
      <c r="CB7" s="469"/>
      <c r="CC7" s="470"/>
      <c r="CD7" s="477" t="s">
        <v>104</v>
      </c>
      <c r="CE7" s="478"/>
      <c r="CF7" s="478"/>
      <c r="CG7" s="478"/>
      <c r="CH7" s="478"/>
      <c r="CI7" s="478"/>
      <c r="CJ7" s="478"/>
      <c r="CK7" s="478"/>
      <c r="CL7" s="478"/>
      <c r="CM7" s="478"/>
      <c r="CN7" s="478"/>
      <c r="CO7" s="478"/>
      <c r="CP7" s="478"/>
      <c r="CQ7" s="478"/>
      <c r="CR7" s="478"/>
      <c r="CS7" s="479"/>
      <c r="CT7" s="468">
        <v>1437806</v>
      </c>
      <c r="CU7" s="469"/>
      <c r="CV7" s="469"/>
      <c r="CW7" s="469"/>
      <c r="CX7" s="469"/>
      <c r="CY7" s="469"/>
      <c r="CZ7" s="469"/>
      <c r="DA7" s="470"/>
      <c r="DB7" s="468">
        <v>1367157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105</v>
      </c>
      <c r="AN8" s="442"/>
      <c r="AO8" s="442"/>
      <c r="AP8" s="442"/>
      <c r="AQ8" s="442"/>
      <c r="AR8" s="442"/>
      <c r="AS8" s="442"/>
      <c r="AT8" s="443"/>
      <c r="AU8" s="525" t="s">
        <v>106</v>
      </c>
      <c r="AV8" s="526"/>
      <c r="AW8" s="526"/>
      <c r="AX8" s="526"/>
      <c r="AY8" s="448" t="s">
        <v>107</v>
      </c>
      <c r="AZ8" s="449"/>
      <c r="BA8" s="449"/>
      <c r="BB8" s="449"/>
      <c r="BC8" s="449"/>
      <c r="BD8" s="449"/>
      <c r="BE8" s="449"/>
      <c r="BF8" s="449"/>
      <c r="BG8" s="449"/>
      <c r="BH8" s="449"/>
      <c r="BI8" s="449"/>
      <c r="BJ8" s="449"/>
      <c r="BK8" s="449"/>
      <c r="BL8" s="449"/>
      <c r="BM8" s="450"/>
      <c r="BN8" s="468">
        <v>122477</v>
      </c>
      <c r="BO8" s="469"/>
      <c r="BP8" s="469"/>
      <c r="BQ8" s="469"/>
      <c r="BR8" s="469"/>
      <c r="BS8" s="469"/>
      <c r="BT8" s="469"/>
      <c r="BU8" s="470"/>
      <c r="BV8" s="468">
        <v>83067</v>
      </c>
      <c r="BW8" s="469"/>
      <c r="BX8" s="469"/>
      <c r="BY8" s="469"/>
      <c r="BZ8" s="469"/>
      <c r="CA8" s="469"/>
      <c r="CB8" s="469"/>
      <c r="CC8" s="470"/>
      <c r="CD8" s="477" t="s">
        <v>108</v>
      </c>
      <c r="CE8" s="478"/>
      <c r="CF8" s="478"/>
      <c r="CG8" s="478"/>
      <c r="CH8" s="478"/>
      <c r="CI8" s="478"/>
      <c r="CJ8" s="478"/>
      <c r="CK8" s="478"/>
      <c r="CL8" s="478"/>
      <c r="CM8" s="478"/>
      <c r="CN8" s="478"/>
      <c r="CO8" s="478"/>
      <c r="CP8" s="478"/>
      <c r="CQ8" s="478"/>
      <c r="CR8" s="478"/>
      <c r="CS8" s="479"/>
      <c r="CT8" s="581">
        <v>0.18</v>
      </c>
      <c r="CU8" s="582"/>
      <c r="CV8" s="582"/>
      <c r="CW8" s="582"/>
      <c r="CX8" s="582"/>
      <c r="CY8" s="582"/>
      <c r="CZ8" s="582"/>
      <c r="DA8" s="583"/>
      <c r="DB8" s="581">
        <v>0.18</v>
      </c>
      <c r="DC8" s="582"/>
      <c r="DD8" s="582"/>
      <c r="DE8" s="582"/>
      <c r="DF8" s="582"/>
      <c r="DG8" s="582"/>
      <c r="DH8" s="582"/>
      <c r="DI8" s="583"/>
      <c r="DJ8" s="186"/>
      <c r="DK8" s="186"/>
      <c r="DL8" s="186"/>
      <c r="DM8" s="186"/>
      <c r="DN8" s="186"/>
      <c r="DO8" s="186"/>
    </row>
    <row r="9" spans="1:119" ht="18.75" customHeight="1" thickBot="1" x14ac:dyDescent="0.2">
      <c r="A9" s="187"/>
      <c r="B9" s="610" t="s">
        <v>109</v>
      </c>
      <c r="C9" s="611"/>
      <c r="D9" s="611"/>
      <c r="E9" s="611"/>
      <c r="F9" s="611"/>
      <c r="G9" s="611"/>
      <c r="H9" s="611"/>
      <c r="I9" s="611"/>
      <c r="J9" s="611"/>
      <c r="K9" s="531"/>
      <c r="L9" s="612" t="s">
        <v>110</v>
      </c>
      <c r="M9" s="613"/>
      <c r="N9" s="613"/>
      <c r="O9" s="613"/>
      <c r="P9" s="613"/>
      <c r="Q9" s="614"/>
      <c r="R9" s="615">
        <v>2791</v>
      </c>
      <c r="S9" s="616"/>
      <c r="T9" s="616"/>
      <c r="U9" s="616"/>
      <c r="V9" s="617"/>
      <c r="W9" s="547" t="s">
        <v>111</v>
      </c>
      <c r="X9" s="548"/>
      <c r="Y9" s="548"/>
      <c r="Z9" s="548"/>
      <c r="AA9" s="548"/>
      <c r="AB9" s="548"/>
      <c r="AC9" s="548"/>
      <c r="AD9" s="548"/>
      <c r="AE9" s="548"/>
      <c r="AF9" s="548"/>
      <c r="AG9" s="548"/>
      <c r="AH9" s="548"/>
      <c r="AI9" s="548"/>
      <c r="AJ9" s="548"/>
      <c r="AK9" s="548"/>
      <c r="AL9" s="618"/>
      <c r="AM9" s="537" t="s">
        <v>112</v>
      </c>
      <c r="AN9" s="442"/>
      <c r="AO9" s="442"/>
      <c r="AP9" s="442"/>
      <c r="AQ9" s="442"/>
      <c r="AR9" s="442"/>
      <c r="AS9" s="442"/>
      <c r="AT9" s="443"/>
      <c r="AU9" s="525" t="s">
        <v>113</v>
      </c>
      <c r="AV9" s="526"/>
      <c r="AW9" s="526"/>
      <c r="AX9" s="526"/>
      <c r="AY9" s="448" t="s">
        <v>114</v>
      </c>
      <c r="AZ9" s="449"/>
      <c r="BA9" s="449"/>
      <c r="BB9" s="449"/>
      <c r="BC9" s="449"/>
      <c r="BD9" s="449"/>
      <c r="BE9" s="449"/>
      <c r="BF9" s="449"/>
      <c r="BG9" s="449"/>
      <c r="BH9" s="449"/>
      <c r="BI9" s="449"/>
      <c r="BJ9" s="449"/>
      <c r="BK9" s="449"/>
      <c r="BL9" s="449"/>
      <c r="BM9" s="450"/>
      <c r="BN9" s="468">
        <v>39410</v>
      </c>
      <c r="BO9" s="469"/>
      <c r="BP9" s="469"/>
      <c r="BQ9" s="469"/>
      <c r="BR9" s="469"/>
      <c r="BS9" s="469"/>
      <c r="BT9" s="469"/>
      <c r="BU9" s="470"/>
      <c r="BV9" s="468">
        <v>-3140</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12.2</v>
      </c>
      <c r="CU9" s="439"/>
      <c r="CV9" s="439"/>
      <c r="CW9" s="439"/>
      <c r="CX9" s="439"/>
      <c r="CY9" s="439"/>
      <c r="CZ9" s="439"/>
      <c r="DA9" s="440"/>
      <c r="DB9" s="438">
        <v>12.8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3087</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215000</v>
      </c>
      <c r="BO10" s="469"/>
      <c r="BP10" s="469"/>
      <c r="BQ10" s="469"/>
      <c r="BR10" s="469"/>
      <c r="BS10" s="469"/>
      <c r="BT10" s="469"/>
      <c r="BU10" s="470"/>
      <c r="BV10" s="468">
        <v>155000</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102</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3005</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215000</v>
      </c>
      <c r="BO12" s="469"/>
      <c r="BP12" s="469"/>
      <c r="BQ12" s="469"/>
      <c r="BR12" s="469"/>
      <c r="BS12" s="469"/>
      <c r="BT12" s="469"/>
      <c r="BU12" s="470"/>
      <c r="BV12" s="468">
        <v>200000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2992</v>
      </c>
      <c r="S13" s="572"/>
      <c r="T13" s="572"/>
      <c r="U13" s="572"/>
      <c r="V13" s="573"/>
      <c r="W13" s="559" t="s">
        <v>138</v>
      </c>
      <c r="X13" s="481"/>
      <c r="Y13" s="481"/>
      <c r="Z13" s="481"/>
      <c r="AA13" s="481"/>
      <c r="AB13" s="482"/>
      <c r="AC13" s="444">
        <v>94</v>
      </c>
      <c r="AD13" s="445"/>
      <c r="AE13" s="445"/>
      <c r="AF13" s="445"/>
      <c r="AG13" s="446"/>
      <c r="AH13" s="444">
        <v>99</v>
      </c>
      <c r="AI13" s="445"/>
      <c r="AJ13" s="445"/>
      <c r="AK13" s="445"/>
      <c r="AL13" s="447"/>
      <c r="AM13" s="537" t="s">
        <v>139</v>
      </c>
      <c r="AN13" s="442"/>
      <c r="AO13" s="442"/>
      <c r="AP13" s="442"/>
      <c r="AQ13" s="442"/>
      <c r="AR13" s="442"/>
      <c r="AS13" s="442"/>
      <c r="AT13" s="443"/>
      <c r="AU13" s="525" t="s">
        <v>106</v>
      </c>
      <c r="AV13" s="526"/>
      <c r="AW13" s="526"/>
      <c r="AX13" s="526"/>
      <c r="AY13" s="448" t="s">
        <v>140</v>
      </c>
      <c r="AZ13" s="449"/>
      <c r="BA13" s="449"/>
      <c r="BB13" s="449"/>
      <c r="BC13" s="449"/>
      <c r="BD13" s="449"/>
      <c r="BE13" s="449"/>
      <c r="BF13" s="449"/>
      <c r="BG13" s="449"/>
      <c r="BH13" s="449"/>
      <c r="BI13" s="449"/>
      <c r="BJ13" s="449"/>
      <c r="BK13" s="449"/>
      <c r="BL13" s="449"/>
      <c r="BM13" s="450"/>
      <c r="BN13" s="468">
        <v>39410</v>
      </c>
      <c r="BO13" s="469"/>
      <c r="BP13" s="469"/>
      <c r="BQ13" s="469"/>
      <c r="BR13" s="469"/>
      <c r="BS13" s="469"/>
      <c r="BT13" s="469"/>
      <c r="BU13" s="470"/>
      <c r="BV13" s="468">
        <v>-48140</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5.0999999999999996</v>
      </c>
      <c r="CU13" s="439"/>
      <c r="CV13" s="439"/>
      <c r="CW13" s="439"/>
      <c r="CX13" s="439"/>
      <c r="CY13" s="439"/>
      <c r="CZ13" s="439"/>
      <c r="DA13" s="440"/>
      <c r="DB13" s="438">
        <v>4.7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3066</v>
      </c>
      <c r="S14" s="572"/>
      <c r="T14" s="572"/>
      <c r="U14" s="572"/>
      <c r="V14" s="573"/>
      <c r="W14" s="574"/>
      <c r="X14" s="484"/>
      <c r="Y14" s="484"/>
      <c r="Z14" s="484"/>
      <c r="AA14" s="484"/>
      <c r="AB14" s="485"/>
      <c r="AC14" s="564">
        <v>7.2</v>
      </c>
      <c r="AD14" s="565"/>
      <c r="AE14" s="565"/>
      <c r="AF14" s="565"/>
      <c r="AG14" s="566"/>
      <c r="AH14" s="564">
        <v>7.3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13.9</v>
      </c>
      <c r="CU14" s="576"/>
      <c r="CV14" s="576"/>
      <c r="CW14" s="576"/>
      <c r="CX14" s="576"/>
      <c r="CY14" s="576"/>
      <c r="CZ14" s="576"/>
      <c r="DA14" s="577"/>
      <c r="DB14" s="575">
        <v>0.3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3055</v>
      </c>
      <c r="S15" s="572"/>
      <c r="T15" s="572"/>
      <c r="U15" s="572"/>
      <c r="V15" s="573"/>
      <c r="W15" s="559" t="s">
        <v>145</v>
      </c>
      <c r="X15" s="481"/>
      <c r="Y15" s="481"/>
      <c r="Z15" s="481"/>
      <c r="AA15" s="481"/>
      <c r="AB15" s="482"/>
      <c r="AC15" s="444">
        <v>180</v>
      </c>
      <c r="AD15" s="445"/>
      <c r="AE15" s="445"/>
      <c r="AF15" s="445"/>
      <c r="AG15" s="446"/>
      <c r="AH15" s="444">
        <v>183</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237251</v>
      </c>
      <c r="BO15" s="464"/>
      <c r="BP15" s="464"/>
      <c r="BQ15" s="464"/>
      <c r="BR15" s="464"/>
      <c r="BS15" s="464"/>
      <c r="BT15" s="464"/>
      <c r="BU15" s="465"/>
      <c r="BV15" s="463">
        <v>226908</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13.8</v>
      </c>
      <c r="AD16" s="565"/>
      <c r="AE16" s="565"/>
      <c r="AF16" s="565"/>
      <c r="AG16" s="566"/>
      <c r="AH16" s="564">
        <v>13.5</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1334721</v>
      </c>
      <c r="BO16" s="469"/>
      <c r="BP16" s="469"/>
      <c r="BQ16" s="469"/>
      <c r="BR16" s="469"/>
      <c r="BS16" s="469"/>
      <c r="BT16" s="469"/>
      <c r="BU16" s="470"/>
      <c r="BV16" s="468">
        <v>1270448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1031</v>
      </c>
      <c r="AD17" s="445"/>
      <c r="AE17" s="445"/>
      <c r="AF17" s="445"/>
      <c r="AG17" s="446"/>
      <c r="AH17" s="444">
        <v>1072</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291954</v>
      </c>
      <c r="BO17" s="469"/>
      <c r="BP17" s="469"/>
      <c r="BQ17" s="469"/>
      <c r="BR17" s="469"/>
      <c r="BS17" s="469"/>
      <c r="BT17" s="469"/>
      <c r="BU17" s="470"/>
      <c r="BV17" s="468">
        <v>283310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5.81</v>
      </c>
      <c r="M18" s="533"/>
      <c r="N18" s="533"/>
      <c r="O18" s="533"/>
      <c r="P18" s="533"/>
      <c r="Q18" s="533"/>
      <c r="R18" s="534"/>
      <c r="S18" s="534"/>
      <c r="T18" s="534"/>
      <c r="U18" s="534"/>
      <c r="V18" s="535"/>
      <c r="W18" s="549"/>
      <c r="X18" s="550"/>
      <c r="Y18" s="550"/>
      <c r="Z18" s="550"/>
      <c r="AA18" s="550"/>
      <c r="AB18" s="560"/>
      <c r="AC18" s="432">
        <v>79</v>
      </c>
      <c r="AD18" s="433"/>
      <c r="AE18" s="433"/>
      <c r="AF18" s="433"/>
      <c r="AG18" s="536"/>
      <c r="AH18" s="432">
        <v>79.2</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1391014</v>
      </c>
      <c r="BO18" s="469"/>
      <c r="BP18" s="469"/>
      <c r="BQ18" s="469"/>
      <c r="BR18" s="469"/>
      <c r="BS18" s="469"/>
      <c r="BT18" s="469"/>
      <c r="BU18" s="470"/>
      <c r="BV18" s="468">
        <v>1339105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480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2255691</v>
      </c>
      <c r="BO19" s="469"/>
      <c r="BP19" s="469"/>
      <c r="BQ19" s="469"/>
      <c r="BR19" s="469"/>
      <c r="BS19" s="469"/>
      <c r="BT19" s="469"/>
      <c r="BU19" s="470"/>
      <c r="BV19" s="468">
        <v>2001330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1315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4357784</v>
      </c>
      <c r="BO23" s="469"/>
      <c r="BP23" s="469"/>
      <c r="BQ23" s="469"/>
      <c r="BR23" s="469"/>
      <c r="BS23" s="469"/>
      <c r="BT23" s="469"/>
      <c r="BU23" s="470"/>
      <c r="BV23" s="468">
        <v>3865471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4575</v>
      </c>
      <c r="R24" s="445"/>
      <c r="S24" s="445"/>
      <c r="T24" s="445"/>
      <c r="U24" s="445"/>
      <c r="V24" s="446"/>
      <c r="W24" s="510"/>
      <c r="X24" s="501"/>
      <c r="Y24" s="502"/>
      <c r="Z24" s="441" t="s">
        <v>169</v>
      </c>
      <c r="AA24" s="442"/>
      <c r="AB24" s="442"/>
      <c r="AC24" s="442"/>
      <c r="AD24" s="442"/>
      <c r="AE24" s="442"/>
      <c r="AF24" s="442"/>
      <c r="AG24" s="443"/>
      <c r="AH24" s="444">
        <v>50</v>
      </c>
      <c r="AI24" s="445"/>
      <c r="AJ24" s="445"/>
      <c r="AK24" s="445"/>
      <c r="AL24" s="446"/>
      <c r="AM24" s="444">
        <v>142100</v>
      </c>
      <c r="AN24" s="445"/>
      <c r="AO24" s="445"/>
      <c r="AP24" s="445"/>
      <c r="AQ24" s="445"/>
      <c r="AR24" s="446"/>
      <c r="AS24" s="444">
        <v>2842</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3883075</v>
      </c>
      <c r="BO24" s="469"/>
      <c r="BP24" s="469"/>
      <c r="BQ24" s="469"/>
      <c r="BR24" s="469"/>
      <c r="BS24" s="469"/>
      <c r="BT24" s="469"/>
      <c r="BU24" s="470"/>
      <c r="BV24" s="468">
        <v>3525171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5600</v>
      </c>
      <c r="R25" s="445"/>
      <c r="S25" s="445"/>
      <c r="T25" s="445"/>
      <c r="U25" s="445"/>
      <c r="V25" s="446"/>
      <c r="W25" s="510"/>
      <c r="X25" s="501"/>
      <c r="Y25" s="502"/>
      <c r="Z25" s="441" t="s">
        <v>172</v>
      </c>
      <c r="AA25" s="442"/>
      <c r="AB25" s="442"/>
      <c r="AC25" s="442"/>
      <c r="AD25" s="442"/>
      <c r="AE25" s="442"/>
      <c r="AF25" s="442"/>
      <c r="AG25" s="443"/>
      <c r="AH25" s="444" t="s">
        <v>136</v>
      </c>
      <c r="AI25" s="445"/>
      <c r="AJ25" s="445"/>
      <c r="AK25" s="445"/>
      <c r="AL25" s="446"/>
      <c r="AM25" s="444" t="s">
        <v>173</v>
      </c>
      <c r="AN25" s="445"/>
      <c r="AO25" s="445"/>
      <c r="AP25" s="445"/>
      <c r="AQ25" s="445"/>
      <c r="AR25" s="446"/>
      <c r="AS25" s="444" t="s">
        <v>136</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145075</v>
      </c>
      <c r="BO25" s="464"/>
      <c r="BP25" s="464"/>
      <c r="BQ25" s="464"/>
      <c r="BR25" s="464"/>
      <c r="BS25" s="464"/>
      <c r="BT25" s="464"/>
      <c r="BU25" s="465"/>
      <c r="BV25" s="463">
        <v>191189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5050</v>
      </c>
      <c r="R26" s="445"/>
      <c r="S26" s="445"/>
      <c r="T26" s="445"/>
      <c r="U26" s="445"/>
      <c r="V26" s="446"/>
      <c r="W26" s="510"/>
      <c r="X26" s="501"/>
      <c r="Y26" s="502"/>
      <c r="Z26" s="441" t="s">
        <v>176</v>
      </c>
      <c r="AA26" s="523"/>
      <c r="AB26" s="523"/>
      <c r="AC26" s="523"/>
      <c r="AD26" s="523"/>
      <c r="AE26" s="523"/>
      <c r="AF26" s="523"/>
      <c r="AG26" s="524"/>
      <c r="AH26" s="444" t="s">
        <v>136</v>
      </c>
      <c r="AI26" s="445"/>
      <c r="AJ26" s="445"/>
      <c r="AK26" s="445"/>
      <c r="AL26" s="446"/>
      <c r="AM26" s="444" t="s">
        <v>136</v>
      </c>
      <c r="AN26" s="445"/>
      <c r="AO26" s="445"/>
      <c r="AP26" s="445"/>
      <c r="AQ26" s="445"/>
      <c r="AR26" s="446"/>
      <c r="AS26" s="444" t="s">
        <v>173</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178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2850</v>
      </c>
      <c r="R27" s="445"/>
      <c r="S27" s="445"/>
      <c r="T27" s="445"/>
      <c r="U27" s="445"/>
      <c r="V27" s="446"/>
      <c r="W27" s="510"/>
      <c r="X27" s="501"/>
      <c r="Y27" s="502"/>
      <c r="Z27" s="441" t="s">
        <v>180</v>
      </c>
      <c r="AA27" s="442"/>
      <c r="AB27" s="442"/>
      <c r="AC27" s="442"/>
      <c r="AD27" s="442"/>
      <c r="AE27" s="442"/>
      <c r="AF27" s="442"/>
      <c r="AG27" s="443"/>
      <c r="AH27" s="444" t="s">
        <v>178</v>
      </c>
      <c r="AI27" s="445"/>
      <c r="AJ27" s="445"/>
      <c r="AK27" s="445"/>
      <c r="AL27" s="446"/>
      <c r="AM27" s="444" t="s">
        <v>136</v>
      </c>
      <c r="AN27" s="445"/>
      <c r="AO27" s="445"/>
      <c r="AP27" s="445"/>
      <c r="AQ27" s="445"/>
      <c r="AR27" s="446"/>
      <c r="AS27" s="444" t="s">
        <v>136</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84571</v>
      </c>
      <c r="BO27" s="472"/>
      <c r="BP27" s="472"/>
      <c r="BQ27" s="472"/>
      <c r="BR27" s="472"/>
      <c r="BS27" s="472"/>
      <c r="BT27" s="472"/>
      <c r="BU27" s="473"/>
      <c r="BV27" s="471">
        <v>84571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2280</v>
      </c>
      <c r="R28" s="445"/>
      <c r="S28" s="445"/>
      <c r="T28" s="445"/>
      <c r="U28" s="445"/>
      <c r="V28" s="446"/>
      <c r="W28" s="510"/>
      <c r="X28" s="501"/>
      <c r="Y28" s="502"/>
      <c r="Z28" s="441" t="s">
        <v>183</v>
      </c>
      <c r="AA28" s="442"/>
      <c r="AB28" s="442"/>
      <c r="AC28" s="442"/>
      <c r="AD28" s="442"/>
      <c r="AE28" s="442"/>
      <c r="AF28" s="442"/>
      <c r="AG28" s="443"/>
      <c r="AH28" s="444" t="s">
        <v>136</v>
      </c>
      <c r="AI28" s="445"/>
      <c r="AJ28" s="445"/>
      <c r="AK28" s="445"/>
      <c r="AL28" s="446"/>
      <c r="AM28" s="444" t="s">
        <v>136</v>
      </c>
      <c r="AN28" s="445"/>
      <c r="AO28" s="445"/>
      <c r="AP28" s="445"/>
      <c r="AQ28" s="445"/>
      <c r="AR28" s="446"/>
      <c r="AS28" s="444" t="s">
        <v>136</v>
      </c>
      <c r="AT28" s="445"/>
      <c r="AU28" s="445"/>
      <c r="AV28" s="445"/>
      <c r="AW28" s="445"/>
      <c r="AX28" s="447"/>
      <c r="AY28" s="451" t="s">
        <v>184</v>
      </c>
      <c r="AZ28" s="452"/>
      <c r="BA28" s="452"/>
      <c r="BB28" s="453"/>
      <c r="BC28" s="460" t="s">
        <v>47</v>
      </c>
      <c r="BD28" s="461"/>
      <c r="BE28" s="461"/>
      <c r="BF28" s="461"/>
      <c r="BG28" s="461"/>
      <c r="BH28" s="461"/>
      <c r="BI28" s="461"/>
      <c r="BJ28" s="461"/>
      <c r="BK28" s="461"/>
      <c r="BL28" s="461"/>
      <c r="BM28" s="462"/>
      <c r="BN28" s="463">
        <v>502457</v>
      </c>
      <c r="BO28" s="464"/>
      <c r="BP28" s="464"/>
      <c r="BQ28" s="464"/>
      <c r="BR28" s="464"/>
      <c r="BS28" s="464"/>
      <c r="BT28" s="464"/>
      <c r="BU28" s="465"/>
      <c r="BV28" s="463">
        <v>502457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8</v>
      </c>
      <c r="M29" s="445"/>
      <c r="N29" s="445"/>
      <c r="O29" s="445"/>
      <c r="P29" s="446"/>
      <c r="Q29" s="444">
        <v>2050</v>
      </c>
      <c r="R29" s="445"/>
      <c r="S29" s="445"/>
      <c r="T29" s="445"/>
      <c r="U29" s="445"/>
      <c r="V29" s="446"/>
      <c r="W29" s="511"/>
      <c r="X29" s="512"/>
      <c r="Y29" s="513"/>
      <c r="Z29" s="441" t="s">
        <v>186</v>
      </c>
      <c r="AA29" s="442"/>
      <c r="AB29" s="442"/>
      <c r="AC29" s="442"/>
      <c r="AD29" s="442"/>
      <c r="AE29" s="442"/>
      <c r="AF29" s="442"/>
      <c r="AG29" s="443"/>
      <c r="AH29" s="444">
        <v>50</v>
      </c>
      <c r="AI29" s="445"/>
      <c r="AJ29" s="445"/>
      <c r="AK29" s="445"/>
      <c r="AL29" s="446"/>
      <c r="AM29" s="444">
        <v>142100</v>
      </c>
      <c r="AN29" s="445"/>
      <c r="AO29" s="445"/>
      <c r="AP29" s="445"/>
      <c r="AQ29" s="445"/>
      <c r="AR29" s="446"/>
      <c r="AS29" s="444">
        <v>2842</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349665</v>
      </c>
      <c r="BO29" s="469"/>
      <c r="BP29" s="469"/>
      <c r="BQ29" s="469"/>
      <c r="BR29" s="469"/>
      <c r="BS29" s="469"/>
      <c r="BT29" s="469"/>
      <c r="BU29" s="470"/>
      <c r="BV29" s="468">
        <v>334006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94.8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601082</v>
      </c>
      <c r="BO30" s="472"/>
      <c r="BP30" s="472"/>
      <c r="BQ30" s="472"/>
      <c r="BR30" s="472"/>
      <c r="BS30" s="472"/>
      <c r="BT30" s="472"/>
      <c r="BU30" s="473"/>
      <c r="BV30" s="471">
        <v>612281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195</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都市計画公共下水道事業会計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和歌山県市町村総合事務組合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太地町開発公社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IF('各会計、関係団体の財政状況及び健全化判断比率'!B33="","",'各会計、関係団体の財政状況及び健全化判断比率'!B33)</f>
        <v>くじらの博物館事業会計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紀南学園事務組合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東牟婁郡町村新宮市老人福祉施設事務組合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東牟婁郡町村新宮市老人福祉施設事務組合（公営企業会計）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那智勝浦町太地町環境衛生施設一部事務組合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新宮周辺広域市町村圏事務組合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新宮周辺広域市町村圏事務組合（公営企業会計）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和歌山地方税回収機構</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和歌山県後期高齢者医療広域連合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和歌山県後期高齢者医療広域連合（特別会計）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GlE+9iwy3dNDUWSQc3YKNcj+e2+JCO6rCbuCtVIvhpstuWnCFzxW8/1QvJ5iemu92FSGGa21e0utexBky0MWug==" saltValue="htbB4nEdCfY0bSdqUZ8Y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9" t="s">
        <v>556</v>
      </c>
      <c r="D34" s="1249"/>
      <c r="E34" s="1250"/>
      <c r="F34" s="32">
        <v>1.1399999999999999</v>
      </c>
      <c r="G34" s="33">
        <v>10.47</v>
      </c>
      <c r="H34" s="33">
        <v>18.399999999999999</v>
      </c>
      <c r="I34" s="33">
        <v>11.11</v>
      </c>
      <c r="J34" s="34">
        <v>9.65</v>
      </c>
      <c r="K34" s="22"/>
      <c r="L34" s="22"/>
      <c r="M34" s="22"/>
      <c r="N34" s="22"/>
      <c r="O34" s="22"/>
      <c r="P34" s="22"/>
    </row>
    <row r="35" spans="1:16" ht="39" customHeight="1" x14ac:dyDescent="0.15">
      <c r="A35" s="22"/>
      <c r="B35" s="35"/>
      <c r="C35" s="1243" t="s">
        <v>557</v>
      </c>
      <c r="D35" s="1244"/>
      <c r="E35" s="1245"/>
      <c r="F35" s="36">
        <v>8.75</v>
      </c>
      <c r="G35" s="37">
        <v>6.59</v>
      </c>
      <c r="H35" s="37">
        <v>7.03</v>
      </c>
      <c r="I35" s="37">
        <v>7.93</v>
      </c>
      <c r="J35" s="38">
        <v>8.76</v>
      </c>
      <c r="K35" s="22"/>
      <c r="L35" s="22"/>
      <c r="M35" s="22"/>
      <c r="N35" s="22"/>
      <c r="O35" s="22"/>
      <c r="P35" s="22"/>
    </row>
    <row r="36" spans="1:16" ht="39" customHeight="1" x14ac:dyDescent="0.15">
      <c r="A36" s="22"/>
      <c r="B36" s="35"/>
      <c r="C36" s="1243" t="s">
        <v>558</v>
      </c>
      <c r="D36" s="1244"/>
      <c r="E36" s="1245"/>
      <c r="F36" s="36">
        <v>9.51</v>
      </c>
      <c r="G36" s="37">
        <v>6.85</v>
      </c>
      <c r="H36" s="37">
        <v>6.32</v>
      </c>
      <c r="I36" s="37">
        <v>6.07</v>
      </c>
      <c r="J36" s="38">
        <v>8.51</v>
      </c>
      <c r="K36" s="22"/>
      <c r="L36" s="22"/>
      <c r="M36" s="22"/>
      <c r="N36" s="22"/>
      <c r="O36" s="22"/>
      <c r="P36" s="22"/>
    </row>
    <row r="37" spans="1:16" ht="39" customHeight="1" x14ac:dyDescent="0.15">
      <c r="A37" s="22"/>
      <c r="B37" s="35"/>
      <c r="C37" s="1243" t="s">
        <v>559</v>
      </c>
      <c r="D37" s="1244"/>
      <c r="E37" s="1245"/>
      <c r="F37" s="36">
        <v>1.04</v>
      </c>
      <c r="G37" s="37">
        <v>0.77</v>
      </c>
      <c r="H37" s="37">
        <v>0</v>
      </c>
      <c r="I37" s="37">
        <v>0.81</v>
      </c>
      <c r="J37" s="38">
        <v>0.37</v>
      </c>
      <c r="K37" s="22"/>
      <c r="L37" s="22"/>
      <c r="M37" s="22"/>
      <c r="N37" s="22"/>
      <c r="O37" s="22"/>
      <c r="P37" s="22"/>
    </row>
    <row r="38" spans="1:16" ht="39" customHeight="1" x14ac:dyDescent="0.15">
      <c r="A38" s="22"/>
      <c r="B38" s="35"/>
      <c r="C38" s="1243" t="s">
        <v>560</v>
      </c>
      <c r="D38" s="1244"/>
      <c r="E38" s="1245"/>
      <c r="F38" s="36">
        <v>1.08</v>
      </c>
      <c r="G38" s="37">
        <v>2.27</v>
      </c>
      <c r="H38" s="37">
        <v>0.06</v>
      </c>
      <c r="I38" s="37">
        <v>0.04</v>
      </c>
      <c r="J38" s="38">
        <v>0.32</v>
      </c>
      <c r="K38" s="22"/>
      <c r="L38" s="22"/>
      <c r="M38" s="22"/>
      <c r="N38" s="22"/>
      <c r="O38" s="22"/>
      <c r="P38" s="22"/>
    </row>
    <row r="39" spans="1:16" ht="39" customHeight="1" x14ac:dyDescent="0.15">
      <c r="A39" s="22"/>
      <c r="B39" s="35"/>
      <c r="C39" s="1243" t="s">
        <v>561</v>
      </c>
      <c r="D39" s="1244"/>
      <c r="E39" s="1245"/>
      <c r="F39" s="36">
        <v>0.13</v>
      </c>
      <c r="G39" s="37">
        <v>0.12</v>
      </c>
      <c r="H39" s="37">
        <v>0.08</v>
      </c>
      <c r="I39" s="37">
        <v>0.12</v>
      </c>
      <c r="J39" s="38">
        <v>0.14000000000000001</v>
      </c>
      <c r="K39" s="22"/>
      <c r="L39" s="22"/>
      <c r="M39" s="22"/>
      <c r="N39" s="22"/>
      <c r="O39" s="22"/>
      <c r="P39" s="22"/>
    </row>
    <row r="40" spans="1:16" ht="39" customHeight="1" x14ac:dyDescent="0.15">
      <c r="A40" s="22"/>
      <c r="B40" s="35"/>
      <c r="C40" s="1243" t="s">
        <v>562</v>
      </c>
      <c r="D40" s="1244"/>
      <c r="E40" s="1245"/>
      <c r="F40" s="36">
        <v>0.12</v>
      </c>
      <c r="G40" s="37">
        <v>0.25</v>
      </c>
      <c r="H40" s="37">
        <v>0.37</v>
      </c>
      <c r="I40" s="37">
        <v>0.41</v>
      </c>
      <c r="J40" s="38">
        <v>0.05</v>
      </c>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563</v>
      </c>
      <c r="D42" s="1244"/>
      <c r="E42" s="1245"/>
      <c r="F42" s="36" t="s">
        <v>506</v>
      </c>
      <c r="G42" s="37" t="s">
        <v>506</v>
      </c>
      <c r="H42" s="37" t="s">
        <v>506</v>
      </c>
      <c r="I42" s="37" t="s">
        <v>506</v>
      </c>
      <c r="J42" s="38" t="s">
        <v>506</v>
      </c>
      <c r="K42" s="22"/>
      <c r="L42" s="22"/>
      <c r="M42" s="22"/>
      <c r="N42" s="22"/>
      <c r="O42" s="22"/>
      <c r="P42" s="22"/>
    </row>
    <row r="43" spans="1:16" ht="39" customHeight="1" thickBot="1" x14ac:dyDescent="0.2">
      <c r="A43" s="22"/>
      <c r="B43" s="40"/>
      <c r="C43" s="1246" t="s">
        <v>564</v>
      </c>
      <c r="D43" s="1247"/>
      <c r="E43" s="1248"/>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mrNB3ma7uEyq7Ce8r2mXMAvQv1wvTUClVxMKwcVO5PGjEBZo0kw6p/a0Tbdh/q9/4J3REeLRQj7r8Nt701sWw==" saltValue="18tw2YB2SmobiKvRyCuu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9" t="s">
        <v>10</v>
      </c>
      <c r="C45" s="1270"/>
      <c r="D45" s="58"/>
      <c r="E45" s="1275" t="s">
        <v>11</v>
      </c>
      <c r="F45" s="1275"/>
      <c r="G45" s="1275"/>
      <c r="H45" s="1275"/>
      <c r="I45" s="1275"/>
      <c r="J45" s="1276"/>
      <c r="K45" s="59">
        <v>167</v>
      </c>
      <c r="L45" s="60">
        <v>219</v>
      </c>
      <c r="M45" s="60">
        <v>241</v>
      </c>
      <c r="N45" s="60">
        <v>257</v>
      </c>
      <c r="O45" s="61">
        <v>275</v>
      </c>
      <c r="P45" s="48"/>
      <c r="Q45" s="48"/>
      <c r="R45" s="48"/>
      <c r="S45" s="48"/>
      <c r="T45" s="48"/>
      <c r="U45" s="48"/>
    </row>
    <row r="46" spans="1:21" ht="30.75" customHeight="1" x14ac:dyDescent="0.15">
      <c r="A46" s="48"/>
      <c r="B46" s="1271"/>
      <c r="C46" s="1272"/>
      <c r="D46" s="62"/>
      <c r="E46" s="1253" t="s">
        <v>12</v>
      </c>
      <c r="F46" s="1253"/>
      <c r="G46" s="1253"/>
      <c r="H46" s="1253"/>
      <c r="I46" s="1253"/>
      <c r="J46" s="1254"/>
      <c r="K46" s="63" t="s">
        <v>506</v>
      </c>
      <c r="L46" s="64" t="s">
        <v>506</v>
      </c>
      <c r="M46" s="64" t="s">
        <v>506</v>
      </c>
      <c r="N46" s="64" t="s">
        <v>506</v>
      </c>
      <c r="O46" s="65" t="s">
        <v>506</v>
      </c>
      <c r="P46" s="48"/>
      <c r="Q46" s="48"/>
      <c r="R46" s="48"/>
      <c r="S46" s="48"/>
      <c r="T46" s="48"/>
      <c r="U46" s="48"/>
    </row>
    <row r="47" spans="1:21" ht="30.75" customHeight="1" x14ac:dyDescent="0.15">
      <c r="A47" s="48"/>
      <c r="B47" s="1271"/>
      <c r="C47" s="1272"/>
      <c r="D47" s="62"/>
      <c r="E47" s="1253" t="s">
        <v>13</v>
      </c>
      <c r="F47" s="1253"/>
      <c r="G47" s="1253"/>
      <c r="H47" s="1253"/>
      <c r="I47" s="1253"/>
      <c r="J47" s="1254"/>
      <c r="K47" s="63" t="s">
        <v>506</v>
      </c>
      <c r="L47" s="64" t="s">
        <v>506</v>
      </c>
      <c r="M47" s="64" t="s">
        <v>506</v>
      </c>
      <c r="N47" s="64" t="s">
        <v>506</v>
      </c>
      <c r="O47" s="65" t="s">
        <v>506</v>
      </c>
      <c r="P47" s="48"/>
      <c r="Q47" s="48"/>
      <c r="R47" s="48"/>
      <c r="S47" s="48"/>
      <c r="T47" s="48"/>
      <c r="U47" s="48"/>
    </row>
    <row r="48" spans="1:21" ht="30.75" customHeight="1" x14ac:dyDescent="0.15">
      <c r="A48" s="48"/>
      <c r="B48" s="1271"/>
      <c r="C48" s="1272"/>
      <c r="D48" s="62"/>
      <c r="E48" s="1253" t="s">
        <v>14</v>
      </c>
      <c r="F48" s="1253"/>
      <c r="G48" s="1253"/>
      <c r="H48" s="1253"/>
      <c r="I48" s="1253"/>
      <c r="J48" s="1254"/>
      <c r="K48" s="63">
        <v>21</v>
      </c>
      <c r="L48" s="64">
        <v>17</v>
      </c>
      <c r="M48" s="64">
        <v>16</v>
      </c>
      <c r="N48" s="64">
        <v>16</v>
      </c>
      <c r="O48" s="65">
        <v>13</v>
      </c>
      <c r="P48" s="48"/>
      <c r="Q48" s="48"/>
      <c r="R48" s="48"/>
      <c r="S48" s="48"/>
      <c r="T48" s="48"/>
      <c r="U48" s="48"/>
    </row>
    <row r="49" spans="1:21" ht="30.75" customHeight="1" x14ac:dyDescent="0.15">
      <c r="A49" s="48"/>
      <c r="B49" s="1271"/>
      <c r="C49" s="1272"/>
      <c r="D49" s="62"/>
      <c r="E49" s="1253" t="s">
        <v>15</v>
      </c>
      <c r="F49" s="1253"/>
      <c r="G49" s="1253"/>
      <c r="H49" s="1253"/>
      <c r="I49" s="1253"/>
      <c r="J49" s="1254"/>
      <c r="K49" s="63" t="s">
        <v>506</v>
      </c>
      <c r="L49" s="64" t="s">
        <v>506</v>
      </c>
      <c r="M49" s="64" t="s">
        <v>506</v>
      </c>
      <c r="N49" s="64" t="s">
        <v>506</v>
      </c>
      <c r="O49" s="65" t="s">
        <v>506</v>
      </c>
      <c r="P49" s="48"/>
      <c r="Q49" s="48"/>
      <c r="R49" s="48"/>
      <c r="S49" s="48"/>
      <c r="T49" s="48"/>
      <c r="U49" s="48"/>
    </row>
    <row r="50" spans="1:21" ht="30.75" customHeight="1" x14ac:dyDescent="0.15">
      <c r="A50" s="48"/>
      <c r="B50" s="1271"/>
      <c r="C50" s="1272"/>
      <c r="D50" s="62"/>
      <c r="E50" s="1253" t="s">
        <v>16</v>
      </c>
      <c r="F50" s="1253"/>
      <c r="G50" s="1253"/>
      <c r="H50" s="1253"/>
      <c r="I50" s="1253"/>
      <c r="J50" s="1254"/>
      <c r="K50" s="63" t="s">
        <v>506</v>
      </c>
      <c r="L50" s="64" t="s">
        <v>506</v>
      </c>
      <c r="M50" s="64" t="s">
        <v>506</v>
      </c>
      <c r="N50" s="64" t="s">
        <v>506</v>
      </c>
      <c r="O50" s="65" t="s">
        <v>506</v>
      </c>
      <c r="P50" s="48"/>
      <c r="Q50" s="48"/>
      <c r="R50" s="48"/>
      <c r="S50" s="48"/>
      <c r="T50" s="48"/>
      <c r="U50" s="48"/>
    </row>
    <row r="51" spans="1:21" ht="30.75" customHeight="1" x14ac:dyDescent="0.15">
      <c r="A51" s="48"/>
      <c r="B51" s="1273"/>
      <c r="C51" s="1274"/>
      <c r="D51" s="66"/>
      <c r="E51" s="1253" t="s">
        <v>17</v>
      </c>
      <c r="F51" s="1253"/>
      <c r="G51" s="1253"/>
      <c r="H51" s="1253"/>
      <c r="I51" s="1253"/>
      <c r="J51" s="1254"/>
      <c r="K51" s="63" t="s">
        <v>506</v>
      </c>
      <c r="L51" s="64" t="s">
        <v>506</v>
      </c>
      <c r="M51" s="64" t="s">
        <v>506</v>
      </c>
      <c r="N51" s="64">
        <v>0</v>
      </c>
      <c r="O51" s="65">
        <v>0</v>
      </c>
      <c r="P51" s="48"/>
      <c r="Q51" s="48"/>
      <c r="R51" s="48"/>
      <c r="S51" s="48"/>
      <c r="T51" s="48"/>
      <c r="U51" s="48"/>
    </row>
    <row r="52" spans="1:21" ht="30.75" customHeight="1" x14ac:dyDescent="0.15">
      <c r="A52" s="48"/>
      <c r="B52" s="1251" t="s">
        <v>18</v>
      </c>
      <c r="C52" s="1252"/>
      <c r="D52" s="66"/>
      <c r="E52" s="1253" t="s">
        <v>19</v>
      </c>
      <c r="F52" s="1253"/>
      <c r="G52" s="1253"/>
      <c r="H52" s="1253"/>
      <c r="I52" s="1253"/>
      <c r="J52" s="1254"/>
      <c r="K52" s="63">
        <v>148</v>
      </c>
      <c r="L52" s="64">
        <v>185</v>
      </c>
      <c r="M52" s="64">
        <v>200</v>
      </c>
      <c r="N52" s="64">
        <v>214</v>
      </c>
      <c r="O52" s="65">
        <v>222</v>
      </c>
      <c r="P52" s="48"/>
      <c r="Q52" s="48"/>
      <c r="R52" s="48"/>
      <c r="S52" s="48"/>
      <c r="T52" s="48"/>
      <c r="U52" s="48"/>
    </row>
    <row r="53" spans="1:21" ht="30.75" customHeight="1" thickBot="1" x14ac:dyDescent="0.2">
      <c r="A53" s="48"/>
      <c r="B53" s="1255" t="s">
        <v>20</v>
      </c>
      <c r="C53" s="1256"/>
      <c r="D53" s="67"/>
      <c r="E53" s="1257" t="s">
        <v>21</v>
      </c>
      <c r="F53" s="1257"/>
      <c r="G53" s="1257"/>
      <c r="H53" s="1257"/>
      <c r="I53" s="1257"/>
      <c r="J53" s="1258"/>
      <c r="K53" s="68">
        <v>40</v>
      </c>
      <c r="L53" s="69">
        <v>51</v>
      </c>
      <c r="M53" s="69">
        <v>57</v>
      </c>
      <c r="N53" s="69">
        <v>59</v>
      </c>
      <c r="O53" s="70">
        <v>66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59" t="s">
        <v>24</v>
      </c>
      <c r="C57" s="1260"/>
      <c r="D57" s="1263" t="s">
        <v>25</v>
      </c>
      <c r="E57" s="1264"/>
      <c r="F57" s="1264"/>
      <c r="G57" s="1264"/>
      <c r="H57" s="1264"/>
      <c r="I57" s="1264"/>
      <c r="J57" s="1265"/>
      <c r="K57" s="83"/>
      <c r="L57" s="84"/>
      <c r="M57" s="84"/>
      <c r="N57" s="84"/>
      <c r="O57" s="85"/>
    </row>
    <row r="58" spans="1:21" ht="31.5" customHeight="1" thickBot="1" x14ac:dyDescent="0.2">
      <c r="B58" s="1261"/>
      <c r="C58" s="1262"/>
      <c r="D58" s="1266" t="s">
        <v>26</v>
      </c>
      <c r="E58" s="1267"/>
      <c r="F58" s="1267"/>
      <c r="G58" s="1267"/>
      <c r="H58" s="1267"/>
      <c r="I58" s="1267"/>
      <c r="J58" s="126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Wjy527zkIPFN5sHcc9pdRQyTm05qBkfWUnGPnWiDayWOuERJaZojEhdxQbaxAOStI9frQkXdcMSKvFqsAD9Rg==" saltValue="XyBFD/o1qp7HY2kOaDYP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89" t="s">
        <v>29</v>
      </c>
      <c r="C41" s="1290"/>
      <c r="D41" s="102"/>
      <c r="E41" s="1291" t="s">
        <v>30</v>
      </c>
      <c r="F41" s="1291"/>
      <c r="G41" s="1291"/>
      <c r="H41" s="1292"/>
      <c r="I41" s="103">
        <v>2536</v>
      </c>
      <c r="J41" s="104">
        <v>3129</v>
      </c>
      <c r="K41" s="104">
        <v>3325</v>
      </c>
      <c r="L41" s="104">
        <v>3865</v>
      </c>
      <c r="M41" s="105">
        <v>4358</v>
      </c>
    </row>
    <row r="42" spans="2:13" ht="27.75" customHeight="1" x14ac:dyDescent="0.15">
      <c r="B42" s="1279"/>
      <c r="C42" s="1280"/>
      <c r="D42" s="106"/>
      <c r="E42" s="1283" t="s">
        <v>31</v>
      </c>
      <c r="F42" s="1283"/>
      <c r="G42" s="1283"/>
      <c r="H42" s="1284"/>
      <c r="I42" s="107" t="s">
        <v>506</v>
      </c>
      <c r="J42" s="108" t="s">
        <v>506</v>
      </c>
      <c r="K42" s="108" t="s">
        <v>506</v>
      </c>
      <c r="L42" s="108" t="s">
        <v>506</v>
      </c>
      <c r="M42" s="109" t="s">
        <v>506</v>
      </c>
    </row>
    <row r="43" spans="2:13" ht="27.75" customHeight="1" x14ac:dyDescent="0.15">
      <c r="B43" s="1279"/>
      <c r="C43" s="1280"/>
      <c r="D43" s="106"/>
      <c r="E43" s="1283" t="s">
        <v>32</v>
      </c>
      <c r="F43" s="1283"/>
      <c r="G43" s="1283"/>
      <c r="H43" s="1284"/>
      <c r="I43" s="107">
        <v>174</v>
      </c>
      <c r="J43" s="108">
        <v>148</v>
      </c>
      <c r="K43" s="108">
        <v>125</v>
      </c>
      <c r="L43" s="108">
        <v>104</v>
      </c>
      <c r="M43" s="109">
        <v>88</v>
      </c>
    </row>
    <row r="44" spans="2:13" ht="27.75" customHeight="1" x14ac:dyDescent="0.15">
      <c r="B44" s="1279"/>
      <c r="C44" s="1280"/>
      <c r="D44" s="106"/>
      <c r="E44" s="1283" t="s">
        <v>33</v>
      </c>
      <c r="F44" s="1283"/>
      <c r="G44" s="1283"/>
      <c r="H44" s="1284"/>
      <c r="I44" s="107">
        <v>102</v>
      </c>
      <c r="J44" s="108">
        <v>102</v>
      </c>
      <c r="K44" s="108">
        <v>101</v>
      </c>
      <c r="L44" s="108">
        <v>97</v>
      </c>
      <c r="M44" s="109">
        <v>93</v>
      </c>
    </row>
    <row r="45" spans="2:13" ht="27.75" customHeight="1" x14ac:dyDescent="0.15">
      <c r="B45" s="1279"/>
      <c r="C45" s="1280"/>
      <c r="D45" s="106"/>
      <c r="E45" s="1283" t="s">
        <v>34</v>
      </c>
      <c r="F45" s="1283"/>
      <c r="G45" s="1283"/>
      <c r="H45" s="1284"/>
      <c r="I45" s="107">
        <v>603</v>
      </c>
      <c r="J45" s="108">
        <v>580</v>
      </c>
      <c r="K45" s="108">
        <v>555</v>
      </c>
      <c r="L45" s="108">
        <v>513</v>
      </c>
      <c r="M45" s="109">
        <v>512</v>
      </c>
    </row>
    <row r="46" spans="2:13" ht="27.75" customHeight="1" x14ac:dyDescent="0.15">
      <c r="B46" s="1279"/>
      <c r="C46" s="1280"/>
      <c r="D46" s="110"/>
      <c r="E46" s="1283" t="s">
        <v>35</v>
      </c>
      <c r="F46" s="1283"/>
      <c r="G46" s="1283"/>
      <c r="H46" s="1284"/>
      <c r="I46" s="107" t="s">
        <v>506</v>
      </c>
      <c r="J46" s="108" t="s">
        <v>506</v>
      </c>
      <c r="K46" s="108" t="s">
        <v>506</v>
      </c>
      <c r="L46" s="108" t="s">
        <v>506</v>
      </c>
      <c r="M46" s="109" t="s">
        <v>506</v>
      </c>
    </row>
    <row r="47" spans="2:13" ht="27.75" customHeight="1" x14ac:dyDescent="0.15">
      <c r="B47" s="1279"/>
      <c r="C47" s="1280"/>
      <c r="D47" s="111"/>
      <c r="E47" s="1293" t="s">
        <v>36</v>
      </c>
      <c r="F47" s="1294"/>
      <c r="G47" s="1294"/>
      <c r="H47" s="1295"/>
      <c r="I47" s="107" t="s">
        <v>506</v>
      </c>
      <c r="J47" s="108" t="s">
        <v>506</v>
      </c>
      <c r="K47" s="108" t="s">
        <v>506</v>
      </c>
      <c r="L47" s="108" t="s">
        <v>506</v>
      </c>
      <c r="M47" s="109" t="s">
        <v>506</v>
      </c>
    </row>
    <row r="48" spans="2:13" ht="27.75" customHeight="1" x14ac:dyDescent="0.15">
      <c r="B48" s="1279"/>
      <c r="C48" s="1280"/>
      <c r="D48" s="106"/>
      <c r="E48" s="1283" t="s">
        <v>37</v>
      </c>
      <c r="F48" s="1283"/>
      <c r="G48" s="1283"/>
      <c r="H48" s="1284"/>
      <c r="I48" s="107" t="s">
        <v>506</v>
      </c>
      <c r="J48" s="108" t="s">
        <v>506</v>
      </c>
      <c r="K48" s="108" t="s">
        <v>506</v>
      </c>
      <c r="L48" s="108" t="s">
        <v>506</v>
      </c>
      <c r="M48" s="109" t="s">
        <v>506</v>
      </c>
    </row>
    <row r="49" spans="2:13" ht="27.75" customHeight="1" x14ac:dyDescent="0.15">
      <c r="B49" s="1281"/>
      <c r="C49" s="1282"/>
      <c r="D49" s="106"/>
      <c r="E49" s="1283" t="s">
        <v>38</v>
      </c>
      <c r="F49" s="1283"/>
      <c r="G49" s="1283"/>
      <c r="H49" s="1284"/>
      <c r="I49" s="107" t="s">
        <v>506</v>
      </c>
      <c r="J49" s="108" t="s">
        <v>506</v>
      </c>
      <c r="K49" s="108" t="s">
        <v>506</v>
      </c>
      <c r="L49" s="108" t="s">
        <v>506</v>
      </c>
      <c r="M49" s="109" t="s">
        <v>506</v>
      </c>
    </row>
    <row r="50" spans="2:13" ht="27.75" customHeight="1" x14ac:dyDescent="0.15">
      <c r="B50" s="1277" t="s">
        <v>39</v>
      </c>
      <c r="C50" s="1278"/>
      <c r="D50" s="112"/>
      <c r="E50" s="1283" t="s">
        <v>40</v>
      </c>
      <c r="F50" s="1283"/>
      <c r="G50" s="1283"/>
      <c r="H50" s="1284"/>
      <c r="I50" s="107">
        <v>1625</v>
      </c>
      <c r="J50" s="108">
        <v>1570</v>
      </c>
      <c r="K50" s="108">
        <v>1574</v>
      </c>
      <c r="L50" s="108">
        <v>1520</v>
      </c>
      <c r="M50" s="109">
        <v>1516</v>
      </c>
    </row>
    <row r="51" spans="2:13" ht="27.75" customHeight="1" x14ac:dyDescent="0.15">
      <c r="B51" s="1279"/>
      <c r="C51" s="1280"/>
      <c r="D51" s="106"/>
      <c r="E51" s="1283" t="s">
        <v>41</v>
      </c>
      <c r="F51" s="1283"/>
      <c r="G51" s="1283"/>
      <c r="H51" s="1284"/>
      <c r="I51" s="107" t="s">
        <v>506</v>
      </c>
      <c r="J51" s="108" t="s">
        <v>506</v>
      </c>
      <c r="K51" s="108" t="s">
        <v>506</v>
      </c>
      <c r="L51" s="108" t="s">
        <v>506</v>
      </c>
      <c r="M51" s="109" t="s">
        <v>506</v>
      </c>
    </row>
    <row r="52" spans="2:13" ht="27.75" customHeight="1" x14ac:dyDescent="0.15">
      <c r="B52" s="1281"/>
      <c r="C52" s="1282"/>
      <c r="D52" s="106"/>
      <c r="E52" s="1283" t="s">
        <v>42</v>
      </c>
      <c r="F52" s="1283"/>
      <c r="G52" s="1283"/>
      <c r="H52" s="1284"/>
      <c r="I52" s="107">
        <v>2169</v>
      </c>
      <c r="J52" s="108">
        <v>2574</v>
      </c>
      <c r="K52" s="108">
        <v>2698</v>
      </c>
      <c r="L52" s="108">
        <v>3056</v>
      </c>
      <c r="M52" s="109">
        <v>3365</v>
      </c>
    </row>
    <row r="53" spans="2:13" ht="27.75" customHeight="1" thickBot="1" x14ac:dyDescent="0.2">
      <c r="B53" s="1285" t="s">
        <v>43</v>
      </c>
      <c r="C53" s="1286"/>
      <c r="D53" s="113"/>
      <c r="E53" s="1287" t="s">
        <v>44</v>
      </c>
      <c r="F53" s="1287"/>
      <c r="G53" s="1287"/>
      <c r="H53" s="1288"/>
      <c r="I53" s="114">
        <v>-379</v>
      </c>
      <c r="J53" s="115">
        <v>-185</v>
      </c>
      <c r="K53" s="115">
        <v>-166</v>
      </c>
      <c r="L53" s="115">
        <v>5</v>
      </c>
      <c r="M53" s="116">
        <v>170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TcQy7a2fn6agPG0IZWtdJ7fJ/GF9UFYbuXeBth1fuUqE6X6dj1LrTki8CtQRCMfi/OafO7akBIXCueA7AIK+Q==" saltValue="nUy3bz5Z6W1AplbHsnKN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4" t="s">
        <v>47</v>
      </c>
      <c r="D55" s="1304"/>
      <c r="E55" s="1305"/>
      <c r="F55" s="128">
        <v>547</v>
      </c>
      <c r="G55" s="128">
        <v>502</v>
      </c>
      <c r="H55" s="129">
        <v>502</v>
      </c>
    </row>
    <row r="56" spans="2:8" ht="52.5" customHeight="1" x14ac:dyDescent="0.15">
      <c r="B56" s="130"/>
      <c r="C56" s="1306" t="s">
        <v>48</v>
      </c>
      <c r="D56" s="1306"/>
      <c r="E56" s="1307"/>
      <c r="F56" s="131">
        <v>339</v>
      </c>
      <c r="G56" s="131">
        <v>334</v>
      </c>
      <c r="H56" s="132">
        <v>350</v>
      </c>
    </row>
    <row r="57" spans="2:8" ht="53.25" customHeight="1" x14ac:dyDescent="0.15">
      <c r="B57" s="130"/>
      <c r="C57" s="1308" t="s">
        <v>49</v>
      </c>
      <c r="D57" s="1308"/>
      <c r="E57" s="1309"/>
      <c r="F57" s="133">
        <v>617</v>
      </c>
      <c r="G57" s="133">
        <v>612</v>
      </c>
      <c r="H57" s="134">
        <v>601</v>
      </c>
    </row>
    <row r="58" spans="2:8" ht="45.75" customHeight="1" x14ac:dyDescent="0.15">
      <c r="B58" s="135"/>
      <c r="C58" s="1296" t="s">
        <v>571</v>
      </c>
      <c r="D58" s="1297"/>
      <c r="E58" s="1298"/>
      <c r="F58" s="136">
        <v>287</v>
      </c>
      <c r="G58" s="136">
        <v>287</v>
      </c>
      <c r="H58" s="137">
        <v>287</v>
      </c>
    </row>
    <row r="59" spans="2:8" ht="45.75" customHeight="1" x14ac:dyDescent="0.15">
      <c r="B59" s="135"/>
      <c r="C59" s="1296" t="s">
        <v>572</v>
      </c>
      <c r="D59" s="1297"/>
      <c r="E59" s="1298"/>
      <c r="F59" s="136">
        <v>132</v>
      </c>
      <c r="G59" s="136">
        <v>132</v>
      </c>
      <c r="H59" s="137">
        <v>132</v>
      </c>
    </row>
    <row r="60" spans="2:8" ht="45.75" customHeight="1" x14ac:dyDescent="0.15">
      <c r="B60" s="135"/>
      <c r="C60" s="1296" t="s">
        <v>573</v>
      </c>
      <c r="D60" s="1297"/>
      <c r="E60" s="1298"/>
      <c r="F60" s="136">
        <v>70</v>
      </c>
      <c r="G60" s="136">
        <v>66</v>
      </c>
      <c r="H60" s="137">
        <v>61</v>
      </c>
    </row>
    <row r="61" spans="2:8" ht="45.75" customHeight="1" x14ac:dyDescent="0.15">
      <c r="B61" s="135"/>
      <c r="C61" s="1296" t="s">
        <v>574</v>
      </c>
      <c r="D61" s="1297"/>
      <c r="E61" s="1298"/>
      <c r="F61" s="136">
        <v>60</v>
      </c>
      <c r="G61" s="136">
        <v>60</v>
      </c>
      <c r="H61" s="137">
        <v>60</v>
      </c>
    </row>
    <row r="62" spans="2:8" ht="45.75" customHeight="1" thickBot="1" x14ac:dyDescent="0.2">
      <c r="B62" s="138"/>
      <c r="C62" s="1299" t="s">
        <v>575</v>
      </c>
      <c r="D62" s="1300"/>
      <c r="E62" s="1301"/>
      <c r="F62" s="139">
        <v>58</v>
      </c>
      <c r="G62" s="139">
        <v>58</v>
      </c>
      <c r="H62" s="140">
        <v>51</v>
      </c>
    </row>
    <row r="63" spans="2:8" ht="52.5" customHeight="1" thickBot="1" x14ac:dyDescent="0.2">
      <c r="B63" s="141"/>
      <c r="C63" s="1302" t="s">
        <v>50</v>
      </c>
      <c r="D63" s="1302"/>
      <c r="E63" s="1303"/>
      <c r="F63" s="142">
        <v>1503</v>
      </c>
      <c r="G63" s="142">
        <v>1449</v>
      </c>
      <c r="H63" s="143">
        <v>1453</v>
      </c>
    </row>
    <row r="64" spans="2:8" ht="15" customHeight="1" x14ac:dyDescent="0.15"/>
  </sheetData>
  <sheetProtection algorithmName="SHA-512" hashValue="qGn/YL2zRwLcacVpMHRC+jT+tpMXN66MkJqKfTNXBNygO3O1tJw3PIHLCB3dGvphpzgjQi73YIMVSvZIcSt8pQ==" saltValue="+ijiE+PuIBmnlRbKHvAm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C41" zoomScale="85" zoomScaleNormal="85" zoomScaleSheetLayoutView="55" workbookViewId="0">
      <selection activeCell="AN43" sqref="AN43:DC47"/>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605</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3" t="s">
        <v>608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5" x14ac:dyDescent="0.15">
      <c r="B44" s="389"/>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5" x14ac:dyDescent="0.15">
      <c r="B45" s="389"/>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5" x14ac:dyDescent="0.15">
      <c r="B46" s="389"/>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5" x14ac:dyDescent="0.15">
      <c r="B47" s="389"/>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603</v>
      </c>
    </row>
    <row r="50" spans="1:109" ht="13.5" x14ac:dyDescent="0.15">
      <c r="B50" s="389"/>
      <c r="G50" s="1322"/>
      <c r="H50" s="1322"/>
      <c r="I50" s="1322"/>
      <c r="J50" s="1322"/>
      <c r="K50" s="398"/>
      <c r="L50" s="398"/>
      <c r="M50" s="397"/>
      <c r="N50" s="397"/>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0" t="s">
        <v>548</v>
      </c>
      <c r="BQ50" s="1310"/>
      <c r="BR50" s="1310"/>
      <c r="BS50" s="1310"/>
      <c r="BT50" s="1310"/>
      <c r="BU50" s="1310"/>
      <c r="BV50" s="1310"/>
      <c r="BW50" s="1310"/>
      <c r="BX50" s="1310" t="s">
        <v>549</v>
      </c>
      <c r="BY50" s="1310"/>
      <c r="BZ50" s="1310"/>
      <c r="CA50" s="1310"/>
      <c r="CB50" s="1310"/>
      <c r="CC50" s="1310"/>
      <c r="CD50" s="1310"/>
      <c r="CE50" s="1310"/>
      <c r="CF50" s="1310" t="s">
        <v>550</v>
      </c>
      <c r="CG50" s="1310"/>
      <c r="CH50" s="1310"/>
      <c r="CI50" s="1310"/>
      <c r="CJ50" s="1310"/>
      <c r="CK50" s="1310"/>
      <c r="CL50" s="1310"/>
      <c r="CM50" s="1310"/>
      <c r="CN50" s="1310" t="s">
        <v>551</v>
      </c>
      <c r="CO50" s="1310"/>
      <c r="CP50" s="1310"/>
      <c r="CQ50" s="1310"/>
      <c r="CR50" s="1310"/>
      <c r="CS50" s="1310"/>
      <c r="CT50" s="1310"/>
      <c r="CU50" s="1310"/>
      <c r="CV50" s="1310" t="s">
        <v>552</v>
      </c>
      <c r="CW50" s="1310"/>
      <c r="CX50" s="1310"/>
      <c r="CY50" s="1310"/>
      <c r="CZ50" s="1310"/>
      <c r="DA50" s="1310"/>
      <c r="DB50" s="1310"/>
      <c r="DC50" s="1310"/>
    </row>
    <row r="51" spans="1:109" ht="13.5" customHeight="1" x14ac:dyDescent="0.15">
      <c r="B51" s="389"/>
      <c r="G51" s="1312"/>
      <c r="H51" s="1312"/>
      <c r="I51" s="1329"/>
      <c r="J51" s="1329"/>
      <c r="K51" s="1327"/>
      <c r="L51" s="1327"/>
      <c r="M51" s="1327"/>
      <c r="N51" s="1327"/>
      <c r="AM51" s="396"/>
      <c r="AN51" s="1326" t="s">
        <v>602</v>
      </c>
      <c r="AO51" s="1326"/>
      <c r="AP51" s="1326"/>
      <c r="AQ51" s="1326"/>
      <c r="AR51" s="1326"/>
      <c r="AS51" s="1326"/>
      <c r="AT51" s="1326"/>
      <c r="AU51" s="1326"/>
      <c r="AV51" s="1326"/>
      <c r="AW51" s="1326"/>
      <c r="AX51" s="1326"/>
      <c r="AY51" s="1326"/>
      <c r="AZ51" s="1326"/>
      <c r="BA51" s="1326"/>
      <c r="BB51" s="1326" t="s">
        <v>600</v>
      </c>
      <c r="BC51" s="1326"/>
      <c r="BD51" s="1326"/>
      <c r="BE51" s="1326"/>
      <c r="BF51" s="1326"/>
      <c r="BG51" s="1326"/>
      <c r="BH51" s="1326"/>
      <c r="BI51" s="1326"/>
      <c r="BJ51" s="1326"/>
      <c r="BK51" s="1326"/>
      <c r="BL51" s="1326"/>
      <c r="BM51" s="1326"/>
      <c r="BN51" s="1326"/>
      <c r="BO51" s="1326"/>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v>0.3</v>
      </c>
      <c r="CO51" s="1311"/>
      <c r="CP51" s="1311"/>
      <c r="CQ51" s="1311"/>
      <c r="CR51" s="1311"/>
      <c r="CS51" s="1311"/>
      <c r="CT51" s="1311"/>
      <c r="CU51" s="1311"/>
      <c r="CV51" s="1311">
        <v>13.9</v>
      </c>
      <c r="CW51" s="1311"/>
      <c r="CX51" s="1311"/>
      <c r="CY51" s="1311"/>
      <c r="CZ51" s="1311"/>
      <c r="DA51" s="1311"/>
      <c r="DB51" s="1311"/>
      <c r="DC51" s="1311"/>
    </row>
    <row r="52" spans="1:109" ht="13.5" x14ac:dyDescent="0.15">
      <c r="B52" s="389"/>
      <c r="G52" s="1312"/>
      <c r="H52" s="1312"/>
      <c r="I52" s="1329"/>
      <c r="J52" s="1329"/>
      <c r="K52" s="1327"/>
      <c r="L52" s="1327"/>
      <c r="M52" s="1327"/>
      <c r="N52" s="1327"/>
      <c r="AM52" s="396"/>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12"/>
      <c r="H53" s="1312"/>
      <c r="I53" s="1322"/>
      <c r="J53" s="1322"/>
      <c r="K53" s="1327"/>
      <c r="L53" s="1327"/>
      <c r="M53" s="1327"/>
      <c r="N53" s="1327"/>
      <c r="AM53" s="396"/>
      <c r="AN53" s="1326"/>
      <c r="AO53" s="1326"/>
      <c r="AP53" s="1326"/>
      <c r="AQ53" s="1326"/>
      <c r="AR53" s="1326"/>
      <c r="AS53" s="1326"/>
      <c r="AT53" s="1326"/>
      <c r="AU53" s="1326"/>
      <c r="AV53" s="1326"/>
      <c r="AW53" s="1326"/>
      <c r="AX53" s="1326"/>
      <c r="AY53" s="1326"/>
      <c r="AZ53" s="1326"/>
      <c r="BA53" s="1326"/>
      <c r="BB53" s="1326" t="s">
        <v>607</v>
      </c>
      <c r="BC53" s="1326"/>
      <c r="BD53" s="1326"/>
      <c r="BE53" s="1326"/>
      <c r="BF53" s="1326"/>
      <c r="BG53" s="1326"/>
      <c r="BH53" s="1326"/>
      <c r="BI53" s="1326"/>
      <c r="BJ53" s="1326"/>
      <c r="BK53" s="1326"/>
      <c r="BL53" s="1326"/>
      <c r="BM53" s="1326"/>
      <c r="BN53" s="1326"/>
      <c r="BO53" s="1326"/>
      <c r="BP53" s="1311">
        <v>73.099999999999994</v>
      </c>
      <c r="BQ53" s="1311"/>
      <c r="BR53" s="1311"/>
      <c r="BS53" s="1311"/>
      <c r="BT53" s="1311"/>
      <c r="BU53" s="1311"/>
      <c r="BV53" s="1311"/>
      <c r="BW53" s="1311"/>
      <c r="BX53" s="1311">
        <v>64.599999999999994</v>
      </c>
      <c r="BY53" s="1311"/>
      <c r="BZ53" s="1311"/>
      <c r="CA53" s="1311"/>
      <c r="CB53" s="1311"/>
      <c r="CC53" s="1311"/>
      <c r="CD53" s="1311"/>
      <c r="CE53" s="1311"/>
      <c r="CF53" s="1311">
        <v>64.2</v>
      </c>
      <c r="CG53" s="1311"/>
      <c r="CH53" s="1311"/>
      <c r="CI53" s="1311"/>
      <c r="CJ53" s="1311"/>
      <c r="CK53" s="1311"/>
      <c r="CL53" s="1311"/>
      <c r="CM53" s="1311"/>
      <c r="CN53" s="1311">
        <v>63.5</v>
      </c>
      <c r="CO53" s="1311"/>
      <c r="CP53" s="1311"/>
      <c r="CQ53" s="1311"/>
      <c r="CR53" s="1311"/>
      <c r="CS53" s="1311"/>
      <c r="CT53" s="1311"/>
      <c r="CU53" s="1311"/>
      <c r="CV53" s="1311">
        <v>63.3</v>
      </c>
      <c r="CW53" s="1311"/>
      <c r="CX53" s="1311"/>
      <c r="CY53" s="1311"/>
      <c r="CZ53" s="1311"/>
      <c r="DA53" s="1311"/>
      <c r="DB53" s="1311"/>
      <c r="DC53" s="1311"/>
    </row>
    <row r="54" spans="1:109" ht="13.5" x14ac:dyDescent="0.15">
      <c r="A54" s="404"/>
      <c r="B54" s="389"/>
      <c r="G54" s="1312"/>
      <c r="H54" s="1312"/>
      <c r="I54" s="1322"/>
      <c r="J54" s="1322"/>
      <c r="K54" s="1327"/>
      <c r="L54" s="1327"/>
      <c r="M54" s="1327"/>
      <c r="N54" s="1327"/>
      <c r="AM54" s="396"/>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22"/>
      <c r="H55" s="1322"/>
      <c r="I55" s="1322"/>
      <c r="J55" s="1322"/>
      <c r="K55" s="1327"/>
      <c r="L55" s="1327"/>
      <c r="M55" s="1327"/>
      <c r="N55" s="1327"/>
      <c r="AN55" s="1310" t="s">
        <v>601</v>
      </c>
      <c r="AO55" s="1310"/>
      <c r="AP55" s="1310"/>
      <c r="AQ55" s="1310"/>
      <c r="AR55" s="1310"/>
      <c r="AS55" s="1310"/>
      <c r="AT55" s="1310"/>
      <c r="AU55" s="1310"/>
      <c r="AV55" s="1310"/>
      <c r="AW55" s="1310"/>
      <c r="AX55" s="1310"/>
      <c r="AY55" s="1310"/>
      <c r="AZ55" s="1310"/>
      <c r="BA55" s="1310"/>
      <c r="BB55" s="1326" t="s">
        <v>600</v>
      </c>
      <c r="BC55" s="1326"/>
      <c r="BD55" s="1326"/>
      <c r="BE55" s="1326"/>
      <c r="BF55" s="1326"/>
      <c r="BG55" s="1326"/>
      <c r="BH55" s="1326"/>
      <c r="BI55" s="1326"/>
      <c r="BJ55" s="1326"/>
      <c r="BK55" s="1326"/>
      <c r="BL55" s="1326"/>
      <c r="BM55" s="1326"/>
      <c r="BN55" s="1326"/>
      <c r="BO55" s="1326"/>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5" x14ac:dyDescent="0.15">
      <c r="A56" s="404"/>
      <c r="B56" s="389"/>
      <c r="G56" s="1322"/>
      <c r="H56" s="1322"/>
      <c r="I56" s="1322"/>
      <c r="J56" s="1322"/>
      <c r="K56" s="1327"/>
      <c r="L56" s="1327"/>
      <c r="M56" s="1327"/>
      <c r="N56" s="1327"/>
      <c r="AN56" s="1310"/>
      <c r="AO56" s="1310"/>
      <c r="AP56" s="1310"/>
      <c r="AQ56" s="1310"/>
      <c r="AR56" s="1310"/>
      <c r="AS56" s="1310"/>
      <c r="AT56" s="1310"/>
      <c r="AU56" s="1310"/>
      <c r="AV56" s="1310"/>
      <c r="AW56" s="1310"/>
      <c r="AX56" s="1310"/>
      <c r="AY56" s="1310"/>
      <c r="AZ56" s="1310"/>
      <c r="BA56" s="1310"/>
      <c r="BB56" s="1326"/>
      <c r="BC56" s="1326"/>
      <c r="BD56" s="1326"/>
      <c r="BE56" s="1326"/>
      <c r="BF56" s="1326"/>
      <c r="BG56" s="1326"/>
      <c r="BH56" s="1326"/>
      <c r="BI56" s="1326"/>
      <c r="BJ56" s="1326"/>
      <c r="BK56" s="1326"/>
      <c r="BL56" s="1326"/>
      <c r="BM56" s="1326"/>
      <c r="BN56" s="1326"/>
      <c r="BO56" s="1326"/>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22"/>
      <c r="H57" s="1322"/>
      <c r="I57" s="1328"/>
      <c r="J57" s="1328"/>
      <c r="K57" s="1327"/>
      <c r="L57" s="1327"/>
      <c r="M57" s="1327"/>
      <c r="N57" s="1327"/>
      <c r="AM57" s="388"/>
      <c r="AN57" s="1310"/>
      <c r="AO57" s="1310"/>
      <c r="AP57" s="1310"/>
      <c r="AQ57" s="1310"/>
      <c r="AR57" s="1310"/>
      <c r="AS57" s="1310"/>
      <c r="AT57" s="1310"/>
      <c r="AU57" s="1310"/>
      <c r="AV57" s="1310"/>
      <c r="AW57" s="1310"/>
      <c r="AX57" s="1310"/>
      <c r="AY57" s="1310"/>
      <c r="AZ57" s="1310"/>
      <c r="BA57" s="1310"/>
      <c r="BB57" s="1326" t="s">
        <v>607</v>
      </c>
      <c r="BC57" s="1326"/>
      <c r="BD57" s="1326"/>
      <c r="BE57" s="1326"/>
      <c r="BF57" s="1326"/>
      <c r="BG57" s="1326"/>
      <c r="BH57" s="1326"/>
      <c r="BI57" s="1326"/>
      <c r="BJ57" s="1326"/>
      <c r="BK57" s="1326"/>
      <c r="BL57" s="1326"/>
      <c r="BM57" s="1326"/>
      <c r="BN57" s="1326"/>
      <c r="BO57" s="1326"/>
      <c r="BP57" s="1311">
        <v>57.9</v>
      </c>
      <c r="BQ57" s="1311"/>
      <c r="BR57" s="1311"/>
      <c r="BS57" s="1311"/>
      <c r="BT57" s="1311"/>
      <c r="BU57" s="1311"/>
      <c r="BV57" s="1311"/>
      <c r="BW57" s="1311"/>
      <c r="BX57" s="1311">
        <v>58.2</v>
      </c>
      <c r="BY57" s="1311"/>
      <c r="BZ57" s="1311"/>
      <c r="CA57" s="1311"/>
      <c r="CB57" s="1311"/>
      <c r="CC57" s="1311"/>
      <c r="CD57" s="1311"/>
      <c r="CE57" s="1311"/>
      <c r="CF57" s="1311">
        <v>59.4</v>
      </c>
      <c r="CG57" s="1311"/>
      <c r="CH57" s="1311"/>
      <c r="CI57" s="1311"/>
      <c r="CJ57" s="1311"/>
      <c r="CK57" s="1311"/>
      <c r="CL57" s="1311"/>
      <c r="CM57" s="1311"/>
      <c r="CN57" s="1311">
        <v>60.4</v>
      </c>
      <c r="CO57" s="1311"/>
      <c r="CP57" s="1311"/>
      <c r="CQ57" s="1311"/>
      <c r="CR57" s="1311"/>
      <c r="CS57" s="1311"/>
      <c r="CT57" s="1311"/>
      <c r="CU57" s="1311"/>
      <c r="CV57" s="1311">
        <v>61.5</v>
      </c>
      <c r="CW57" s="1311"/>
      <c r="CX57" s="1311"/>
      <c r="CY57" s="1311"/>
      <c r="CZ57" s="1311"/>
      <c r="DA57" s="1311"/>
      <c r="DB57" s="1311"/>
      <c r="DC57" s="1311"/>
      <c r="DD57" s="415"/>
      <c r="DE57" s="410"/>
    </row>
    <row r="58" spans="1:109" s="404" customFormat="1" ht="13.5" x14ac:dyDescent="0.15">
      <c r="A58" s="388"/>
      <c r="B58" s="410"/>
      <c r="G58" s="1322"/>
      <c r="H58" s="1322"/>
      <c r="I58" s="1328"/>
      <c r="J58" s="1328"/>
      <c r="K58" s="1327"/>
      <c r="L58" s="1327"/>
      <c r="M58" s="1327"/>
      <c r="N58" s="1327"/>
      <c r="AM58" s="388"/>
      <c r="AN58" s="1310"/>
      <c r="AO58" s="1310"/>
      <c r="AP58" s="1310"/>
      <c r="AQ58" s="1310"/>
      <c r="AR58" s="1310"/>
      <c r="AS58" s="1310"/>
      <c r="AT58" s="1310"/>
      <c r="AU58" s="1310"/>
      <c r="AV58" s="1310"/>
      <c r="AW58" s="1310"/>
      <c r="AX58" s="1310"/>
      <c r="AY58" s="1310"/>
      <c r="AZ58" s="1310"/>
      <c r="BA58" s="1310"/>
      <c r="BB58" s="1326"/>
      <c r="BC58" s="1326"/>
      <c r="BD58" s="1326"/>
      <c r="BE58" s="1326"/>
      <c r="BF58" s="1326"/>
      <c r="BG58" s="1326"/>
      <c r="BH58" s="1326"/>
      <c r="BI58" s="1326"/>
      <c r="BJ58" s="1326"/>
      <c r="BK58" s="1326"/>
      <c r="BL58" s="1326"/>
      <c r="BM58" s="1326"/>
      <c r="BN58" s="1326"/>
      <c r="BO58" s="1326"/>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606</v>
      </c>
    </row>
    <row r="64" spans="1:109" ht="13.5" x14ac:dyDescent="0.15">
      <c r="B64" s="389"/>
      <c r="G64" s="405"/>
      <c r="I64" s="407"/>
      <c r="J64" s="407"/>
      <c r="K64" s="407"/>
      <c r="L64" s="407"/>
      <c r="M64" s="407"/>
      <c r="N64" s="406"/>
      <c r="AM64" s="405"/>
      <c r="AN64" s="405" t="s">
        <v>605</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3" t="s">
        <v>604</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2"/>
    </row>
    <row r="66" spans="2:107" ht="13.5" x14ac:dyDescent="0.15">
      <c r="B66" s="389"/>
      <c r="AN66" s="1333"/>
      <c r="AO66" s="1334"/>
      <c r="AP66" s="1334"/>
      <c r="AQ66" s="1334"/>
      <c r="AR66" s="1334"/>
      <c r="AS66" s="1334"/>
      <c r="AT66" s="1334"/>
      <c r="AU66" s="1334"/>
      <c r="AV66" s="1334"/>
      <c r="AW66" s="1334"/>
      <c r="AX66" s="1334"/>
      <c r="AY66" s="1334"/>
      <c r="AZ66" s="1334"/>
      <c r="BA66" s="1334"/>
      <c r="BB66" s="1334"/>
      <c r="BC66" s="1334"/>
      <c r="BD66" s="1334"/>
      <c r="BE66" s="1334"/>
      <c r="BF66" s="1334"/>
      <c r="BG66" s="1334"/>
      <c r="BH66" s="1334"/>
      <c r="BI66" s="1334"/>
      <c r="BJ66" s="1334"/>
      <c r="BK66" s="1334"/>
      <c r="BL66" s="1334"/>
      <c r="BM66" s="1334"/>
      <c r="BN66" s="1334"/>
      <c r="BO66" s="1334"/>
      <c r="BP66" s="1334"/>
      <c r="BQ66" s="1334"/>
      <c r="BR66" s="1334"/>
      <c r="BS66" s="1334"/>
      <c r="BT66" s="1334"/>
      <c r="BU66" s="1334"/>
      <c r="BV66" s="1334"/>
      <c r="BW66" s="1334"/>
      <c r="BX66" s="1334"/>
      <c r="BY66" s="1334"/>
      <c r="BZ66" s="1334"/>
      <c r="CA66" s="1334"/>
      <c r="CB66" s="1334"/>
      <c r="CC66" s="1334"/>
      <c r="CD66" s="1334"/>
      <c r="CE66" s="1334"/>
      <c r="CF66" s="1334"/>
      <c r="CG66" s="1334"/>
      <c r="CH66" s="1334"/>
      <c r="CI66" s="1334"/>
      <c r="CJ66" s="1334"/>
      <c r="CK66" s="1334"/>
      <c r="CL66" s="1334"/>
      <c r="CM66" s="1334"/>
      <c r="CN66" s="1334"/>
      <c r="CO66" s="1334"/>
      <c r="CP66" s="1334"/>
      <c r="CQ66" s="1334"/>
      <c r="CR66" s="1334"/>
      <c r="CS66" s="1334"/>
      <c r="CT66" s="1334"/>
      <c r="CU66" s="1334"/>
      <c r="CV66" s="1334"/>
      <c r="CW66" s="1334"/>
      <c r="CX66" s="1334"/>
      <c r="CY66" s="1334"/>
      <c r="CZ66" s="1334"/>
      <c r="DA66" s="1334"/>
      <c r="DB66" s="1334"/>
      <c r="DC66" s="1335"/>
    </row>
    <row r="67" spans="2:107" ht="13.5" x14ac:dyDescent="0.15">
      <c r="B67" s="389"/>
      <c r="AN67" s="1333"/>
      <c r="AO67" s="1334"/>
      <c r="AP67" s="1334"/>
      <c r="AQ67" s="1334"/>
      <c r="AR67" s="1334"/>
      <c r="AS67" s="1334"/>
      <c r="AT67" s="1334"/>
      <c r="AU67" s="1334"/>
      <c r="AV67" s="1334"/>
      <c r="AW67" s="1334"/>
      <c r="AX67" s="1334"/>
      <c r="AY67" s="1334"/>
      <c r="AZ67" s="1334"/>
      <c r="BA67" s="1334"/>
      <c r="BB67" s="1334"/>
      <c r="BC67" s="1334"/>
      <c r="BD67" s="1334"/>
      <c r="BE67" s="1334"/>
      <c r="BF67" s="1334"/>
      <c r="BG67" s="1334"/>
      <c r="BH67" s="1334"/>
      <c r="BI67" s="1334"/>
      <c r="BJ67" s="1334"/>
      <c r="BK67" s="1334"/>
      <c r="BL67" s="1334"/>
      <c r="BM67" s="1334"/>
      <c r="BN67" s="1334"/>
      <c r="BO67" s="1334"/>
      <c r="BP67" s="1334"/>
      <c r="BQ67" s="1334"/>
      <c r="BR67" s="1334"/>
      <c r="BS67" s="1334"/>
      <c r="BT67" s="1334"/>
      <c r="BU67" s="1334"/>
      <c r="BV67" s="1334"/>
      <c r="BW67" s="1334"/>
      <c r="BX67" s="1334"/>
      <c r="BY67" s="1334"/>
      <c r="BZ67" s="1334"/>
      <c r="CA67" s="1334"/>
      <c r="CB67" s="1334"/>
      <c r="CC67" s="1334"/>
      <c r="CD67" s="1334"/>
      <c r="CE67" s="1334"/>
      <c r="CF67" s="1334"/>
      <c r="CG67" s="1334"/>
      <c r="CH67" s="1334"/>
      <c r="CI67" s="1334"/>
      <c r="CJ67" s="1334"/>
      <c r="CK67" s="1334"/>
      <c r="CL67" s="1334"/>
      <c r="CM67" s="1334"/>
      <c r="CN67" s="1334"/>
      <c r="CO67" s="1334"/>
      <c r="CP67" s="1334"/>
      <c r="CQ67" s="1334"/>
      <c r="CR67" s="1334"/>
      <c r="CS67" s="1334"/>
      <c r="CT67" s="1334"/>
      <c r="CU67" s="1334"/>
      <c r="CV67" s="1334"/>
      <c r="CW67" s="1334"/>
      <c r="CX67" s="1334"/>
      <c r="CY67" s="1334"/>
      <c r="CZ67" s="1334"/>
      <c r="DA67" s="1334"/>
      <c r="DB67" s="1334"/>
      <c r="DC67" s="1335"/>
    </row>
    <row r="68" spans="2:107" ht="13.5" x14ac:dyDescent="0.15">
      <c r="B68" s="389"/>
      <c r="AN68" s="1333"/>
      <c r="AO68" s="1334"/>
      <c r="AP68" s="1334"/>
      <c r="AQ68" s="1334"/>
      <c r="AR68" s="1334"/>
      <c r="AS68" s="1334"/>
      <c r="AT68" s="1334"/>
      <c r="AU68" s="1334"/>
      <c r="AV68" s="1334"/>
      <c r="AW68" s="1334"/>
      <c r="AX68" s="1334"/>
      <c r="AY68" s="1334"/>
      <c r="AZ68" s="1334"/>
      <c r="BA68" s="1334"/>
      <c r="BB68" s="1334"/>
      <c r="BC68" s="1334"/>
      <c r="BD68" s="1334"/>
      <c r="BE68" s="1334"/>
      <c r="BF68" s="1334"/>
      <c r="BG68" s="1334"/>
      <c r="BH68" s="1334"/>
      <c r="BI68" s="1334"/>
      <c r="BJ68" s="1334"/>
      <c r="BK68" s="1334"/>
      <c r="BL68" s="1334"/>
      <c r="BM68" s="1334"/>
      <c r="BN68" s="1334"/>
      <c r="BO68" s="1334"/>
      <c r="BP68" s="1334"/>
      <c r="BQ68" s="1334"/>
      <c r="BR68" s="1334"/>
      <c r="BS68" s="1334"/>
      <c r="BT68" s="1334"/>
      <c r="BU68" s="1334"/>
      <c r="BV68" s="1334"/>
      <c r="BW68" s="1334"/>
      <c r="BX68" s="1334"/>
      <c r="BY68" s="1334"/>
      <c r="BZ68" s="1334"/>
      <c r="CA68" s="1334"/>
      <c r="CB68" s="1334"/>
      <c r="CC68" s="1334"/>
      <c r="CD68" s="1334"/>
      <c r="CE68" s="1334"/>
      <c r="CF68" s="1334"/>
      <c r="CG68" s="1334"/>
      <c r="CH68" s="1334"/>
      <c r="CI68" s="1334"/>
      <c r="CJ68" s="1334"/>
      <c r="CK68" s="1334"/>
      <c r="CL68" s="1334"/>
      <c r="CM68" s="1334"/>
      <c r="CN68" s="1334"/>
      <c r="CO68" s="1334"/>
      <c r="CP68" s="1334"/>
      <c r="CQ68" s="1334"/>
      <c r="CR68" s="1334"/>
      <c r="CS68" s="1334"/>
      <c r="CT68" s="1334"/>
      <c r="CU68" s="1334"/>
      <c r="CV68" s="1334"/>
      <c r="CW68" s="1334"/>
      <c r="CX68" s="1334"/>
      <c r="CY68" s="1334"/>
      <c r="CZ68" s="1334"/>
      <c r="DA68" s="1334"/>
      <c r="DB68" s="1334"/>
      <c r="DC68" s="1335"/>
    </row>
    <row r="69" spans="2:107" ht="13.5" x14ac:dyDescent="0.15">
      <c r="B69" s="389"/>
      <c r="AN69" s="1336"/>
      <c r="AO69" s="1337"/>
      <c r="AP69" s="1337"/>
      <c r="AQ69" s="1337"/>
      <c r="AR69" s="1337"/>
      <c r="AS69" s="1337"/>
      <c r="AT69" s="1337"/>
      <c r="AU69" s="1337"/>
      <c r="AV69" s="1337"/>
      <c r="AW69" s="1337"/>
      <c r="AX69" s="1337"/>
      <c r="AY69" s="1337"/>
      <c r="AZ69" s="1337"/>
      <c r="BA69" s="1337"/>
      <c r="BB69" s="1337"/>
      <c r="BC69" s="1337"/>
      <c r="BD69" s="1337"/>
      <c r="BE69" s="1337"/>
      <c r="BF69" s="1337"/>
      <c r="BG69" s="1337"/>
      <c r="BH69" s="1337"/>
      <c r="BI69" s="1337"/>
      <c r="BJ69" s="1337"/>
      <c r="BK69" s="1337"/>
      <c r="BL69" s="1337"/>
      <c r="BM69" s="1337"/>
      <c r="BN69" s="1337"/>
      <c r="BO69" s="1337"/>
      <c r="BP69" s="1337"/>
      <c r="BQ69" s="1337"/>
      <c r="BR69" s="1337"/>
      <c r="BS69" s="1337"/>
      <c r="BT69" s="1337"/>
      <c r="BU69" s="1337"/>
      <c r="BV69" s="1337"/>
      <c r="BW69" s="1337"/>
      <c r="BX69" s="1337"/>
      <c r="BY69" s="1337"/>
      <c r="BZ69" s="1337"/>
      <c r="CA69" s="1337"/>
      <c r="CB69" s="1337"/>
      <c r="CC69" s="1337"/>
      <c r="CD69" s="1337"/>
      <c r="CE69" s="1337"/>
      <c r="CF69" s="1337"/>
      <c r="CG69" s="1337"/>
      <c r="CH69" s="1337"/>
      <c r="CI69" s="1337"/>
      <c r="CJ69" s="1337"/>
      <c r="CK69" s="1337"/>
      <c r="CL69" s="1337"/>
      <c r="CM69" s="1337"/>
      <c r="CN69" s="1337"/>
      <c r="CO69" s="1337"/>
      <c r="CP69" s="1337"/>
      <c r="CQ69" s="1337"/>
      <c r="CR69" s="1337"/>
      <c r="CS69" s="1337"/>
      <c r="CT69" s="1337"/>
      <c r="CU69" s="1337"/>
      <c r="CV69" s="1337"/>
      <c r="CW69" s="1337"/>
      <c r="CX69" s="1337"/>
      <c r="CY69" s="1337"/>
      <c r="CZ69" s="1337"/>
      <c r="DA69" s="1337"/>
      <c r="DB69" s="1337"/>
      <c r="DC69" s="1338"/>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603</v>
      </c>
    </row>
    <row r="72" spans="2:107" ht="13.5" x14ac:dyDescent="0.15">
      <c r="B72" s="389"/>
      <c r="G72" s="1322"/>
      <c r="H72" s="1322"/>
      <c r="I72" s="1322"/>
      <c r="J72" s="1322"/>
      <c r="K72" s="398"/>
      <c r="L72" s="398"/>
      <c r="M72" s="397"/>
      <c r="N72" s="397"/>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0" t="s">
        <v>548</v>
      </c>
      <c r="BQ72" s="1310"/>
      <c r="BR72" s="1310"/>
      <c r="BS72" s="1310"/>
      <c r="BT72" s="1310"/>
      <c r="BU72" s="1310"/>
      <c r="BV72" s="1310"/>
      <c r="BW72" s="1310"/>
      <c r="BX72" s="1310" t="s">
        <v>549</v>
      </c>
      <c r="BY72" s="1310"/>
      <c r="BZ72" s="1310"/>
      <c r="CA72" s="1310"/>
      <c r="CB72" s="1310"/>
      <c r="CC72" s="1310"/>
      <c r="CD72" s="1310"/>
      <c r="CE72" s="1310"/>
      <c r="CF72" s="1310" t="s">
        <v>550</v>
      </c>
      <c r="CG72" s="1310"/>
      <c r="CH72" s="1310"/>
      <c r="CI72" s="1310"/>
      <c r="CJ72" s="1310"/>
      <c r="CK72" s="1310"/>
      <c r="CL72" s="1310"/>
      <c r="CM72" s="1310"/>
      <c r="CN72" s="1310" t="s">
        <v>551</v>
      </c>
      <c r="CO72" s="1310"/>
      <c r="CP72" s="1310"/>
      <c r="CQ72" s="1310"/>
      <c r="CR72" s="1310"/>
      <c r="CS72" s="1310"/>
      <c r="CT72" s="1310"/>
      <c r="CU72" s="1310"/>
      <c r="CV72" s="1310" t="s">
        <v>552</v>
      </c>
      <c r="CW72" s="1310"/>
      <c r="CX72" s="1310"/>
      <c r="CY72" s="1310"/>
      <c r="CZ72" s="1310"/>
      <c r="DA72" s="1310"/>
      <c r="DB72" s="1310"/>
      <c r="DC72" s="1310"/>
    </row>
    <row r="73" spans="2:107" ht="13.5" x14ac:dyDescent="0.15">
      <c r="B73" s="389"/>
      <c r="G73" s="1312"/>
      <c r="H73" s="1312"/>
      <c r="I73" s="1312"/>
      <c r="J73" s="1312"/>
      <c r="K73" s="1330"/>
      <c r="L73" s="1330"/>
      <c r="M73" s="1330"/>
      <c r="N73" s="1330"/>
      <c r="AM73" s="396"/>
      <c r="AN73" s="1326" t="s">
        <v>602</v>
      </c>
      <c r="AO73" s="1326"/>
      <c r="AP73" s="1326"/>
      <c r="AQ73" s="1326"/>
      <c r="AR73" s="1326"/>
      <c r="AS73" s="1326"/>
      <c r="AT73" s="1326"/>
      <c r="AU73" s="1326"/>
      <c r="AV73" s="1326"/>
      <c r="AW73" s="1326"/>
      <c r="AX73" s="1326"/>
      <c r="AY73" s="1326"/>
      <c r="AZ73" s="1326"/>
      <c r="BA73" s="1326"/>
      <c r="BB73" s="1326" t="s">
        <v>600</v>
      </c>
      <c r="BC73" s="1326"/>
      <c r="BD73" s="1326"/>
      <c r="BE73" s="1326"/>
      <c r="BF73" s="1326"/>
      <c r="BG73" s="1326"/>
      <c r="BH73" s="1326"/>
      <c r="BI73" s="1326"/>
      <c r="BJ73" s="1326"/>
      <c r="BK73" s="1326"/>
      <c r="BL73" s="1326"/>
      <c r="BM73" s="1326"/>
      <c r="BN73" s="1326"/>
      <c r="BO73" s="1326"/>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v>0.3</v>
      </c>
      <c r="CO73" s="1311"/>
      <c r="CP73" s="1311"/>
      <c r="CQ73" s="1311"/>
      <c r="CR73" s="1311"/>
      <c r="CS73" s="1311"/>
      <c r="CT73" s="1311"/>
      <c r="CU73" s="1311"/>
      <c r="CV73" s="1311">
        <v>13.9</v>
      </c>
      <c r="CW73" s="1311"/>
      <c r="CX73" s="1311"/>
      <c r="CY73" s="1311"/>
      <c r="CZ73" s="1311"/>
      <c r="DA73" s="1311"/>
      <c r="DB73" s="1311"/>
      <c r="DC73" s="1311"/>
    </row>
    <row r="74" spans="2:107" ht="13.5" x14ac:dyDescent="0.15">
      <c r="B74" s="389"/>
      <c r="G74" s="1312"/>
      <c r="H74" s="1312"/>
      <c r="I74" s="1312"/>
      <c r="J74" s="1312"/>
      <c r="K74" s="1330"/>
      <c r="L74" s="1330"/>
      <c r="M74" s="1330"/>
      <c r="N74" s="1330"/>
      <c r="AM74" s="396"/>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12"/>
      <c r="H75" s="1312"/>
      <c r="I75" s="1322"/>
      <c r="J75" s="1322"/>
      <c r="K75" s="1327"/>
      <c r="L75" s="1327"/>
      <c r="M75" s="1327"/>
      <c r="N75" s="1327"/>
      <c r="AM75" s="396"/>
      <c r="AN75" s="1326"/>
      <c r="AO75" s="1326"/>
      <c r="AP75" s="1326"/>
      <c r="AQ75" s="1326"/>
      <c r="AR75" s="1326"/>
      <c r="AS75" s="1326"/>
      <c r="AT75" s="1326"/>
      <c r="AU75" s="1326"/>
      <c r="AV75" s="1326"/>
      <c r="AW75" s="1326"/>
      <c r="AX75" s="1326"/>
      <c r="AY75" s="1326"/>
      <c r="AZ75" s="1326"/>
      <c r="BA75" s="1326"/>
      <c r="BB75" s="1326" t="s">
        <v>599</v>
      </c>
      <c r="BC75" s="1326"/>
      <c r="BD75" s="1326"/>
      <c r="BE75" s="1326"/>
      <c r="BF75" s="1326"/>
      <c r="BG75" s="1326"/>
      <c r="BH75" s="1326"/>
      <c r="BI75" s="1326"/>
      <c r="BJ75" s="1326"/>
      <c r="BK75" s="1326"/>
      <c r="BL75" s="1326"/>
      <c r="BM75" s="1326"/>
      <c r="BN75" s="1326"/>
      <c r="BO75" s="1326"/>
      <c r="BP75" s="1311">
        <v>3.4</v>
      </c>
      <c r="BQ75" s="1311"/>
      <c r="BR75" s="1311"/>
      <c r="BS75" s="1311"/>
      <c r="BT75" s="1311"/>
      <c r="BU75" s="1311"/>
      <c r="BV75" s="1311"/>
      <c r="BW75" s="1311"/>
      <c r="BX75" s="1311">
        <v>3.6</v>
      </c>
      <c r="BY75" s="1311"/>
      <c r="BZ75" s="1311"/>
      <c r="CA75" s="1311"/>
      <c r="CB75" s="1311"/>
      <c r="CC75" s="1311"/>
      <c r="CD75" s="1311"/>
      <c r="CE75" s="1311"/>
      <c r="CF75" s="1311">
        <v>4.0999999999999996</v>
      </c>
      <c r="CG75" s="1311"/>
      <c r="CH75" s="1311"/>
      <c r="CI75" s="1311"/>
      <c r="CJ75" s="1311"/>
      <c r="CK75" s="1311"/>
      <c r="CL75" s="1311"/>
      <c r="CM75" s="1311"/>
      <c r="CN75" s="1311">
        <v>4.7</v>
      </c>
      <c r="CO75" s="1311"/>
      <c r="CP75" s="1311"/>
      <c r="CQ75" s="1311"/>
      <c r="CR75" s="1311"/>
      <c r="CS75" s="1311"/>
      <c r="CT75" s="1311"/>
      <c r="CU75" s="1311"/>
      <c r="CV75" s="1311">
        <v>5.0999999999999996</v>
      </c>
      <c r="CW75" s="1311"/>
      <c r="CX75" s="1311"/>
      <c r="CY75" s="1311"/>
      <c r="CZ75" s="1311"/>
      <c r="DA75" s="1311"/>
      <c r="DB75" s="1311"/>
      <c r="DC75" s="1311"/>
    </row>
    <row r="76" spans="2:107" ht="13.5" x14ac:dyDescent="0.15">
      <c r="B76" s="389"/>
      <c r="G76" s="1312"/>
      <c r="H76" s="1312"/>
      <c r="I76" s="1322"/>
      <c r="J76" s="1322"/>
      <c r="K76" s="1327"/>
      <c r="L76" s="1327"/>
      <c r="M76" s="1327"/>
      <c r="N76" s="1327"/>
      <c r="AM76" s="396"/>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22"/>
      <c r="H77" s="1322"/>
      <c r="I77" s="1322"/>
      <c r="J77" s="1322"/>
      <c r="K77" s="1330"/>
      <c r="L77" s="1330"/>
      <c r="M77" s="1330"/>
      <c r="N77" s="1330"/>
      <c r="AN77" s="1310" t="s">
        <v>601</v>
      </c>
      <c r="AO77" s="1310"/>
      <c r="AP77" s="1310"/>
      <c r="AQ77" s="1310"/>
      <c r="AR77" s="1310"/>
      <c r="AS77" s="1310"/>
      <c r="AT77" s="1310"/>
      <c r="AU77" s="1310"/>
      <c r="AV77" s="1310"/>
      <c r="AW77" s="1310"/>
      <c r="AX77" s="1310"/>
      <c r="AY77" s="1310"/>
      <c r="AZ77" s="1310"/>
      <c r="BA77" s="1310"/>
      <c r="BB77" s="1326" t="s">
        <v>600</v>
      </c>
      <c r="BC77" s="1326"/>
      <c r="BD77" s="1326"/>
      <c r="BE77" s="1326"/>
      <c r="BF77" s="1326"/>
      <c r="BG77" s="1326"/>
      <c r="BH77" s="1326"/>
      <c r="BI77" s="1326"/>
      <c r="BJ77" s="1326"/>
      <c r="BK77" s="1326"/>
      <c r="BL77" s="1326"/>
      <c r="BM77" s="1326"/>
      <c r="BN77" s="1326"/>
      <c r="BO77" s="1326"/>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89"/>
      <c r="G78" s="1322"/>
      <c r="H78" s="1322"/>
      <c r="I78" s="1322"/>
      <c r="J78" s="1322"/>
      <c r="K78" s="1330"/>
      <c r="L78" s="1330"/>
      <c r="M78" s="1330"/>
      <c r="N78" s="1330"/>
      <c r="AN78" s="1310"/>
      <c r="AO78" s="1310"/>
      <c r="AP78" s="1310"/>
      <c r="AQ78" s="1310"/>
      <c r="AR78" s="1310"/>
      <c r="AS78" s="1310"/>
      <c r="AT78" s="1310"/>
      <c r="AU78" s="1310"/>
      <c r="AV78" s="1310"/>
      <c r="AW78" s="1310"/>
      <c r="AX78" s="1310"/>
      <c r="AY78" s="1310"/>
      <c r="AZ78" s="1310"/>
      <c r="BA78" s="1310"/>
      <c r="BB78" s="1326"/>
      <c r="BC78" s="1326"/>
      <c r="BD78" s="1326"/>
      <c r="BE78" s="1326"/>
      <c r="BF78" s="1326"/>
      <c r="BG78" s="1326"/>
      <c r="BH78" s="1326"/>
      <c r="BI78" s="1326"/>
      <c r="BJ78" s="1326"/>
      <c r="BK78" s="1326"/>
      <c r="BL78" s="1326"/>
      <c r="BM78" s="1326"/>
      <c r="BN78" s="1326"/>
      <c r="BO78" s="1326"/>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22"/>
      <c r="H79" s="1322"/>
      <c r="I79" s="1328"/>
      <c r="J79" s="1328"/>
      <c r="K79" s="1339"/>
      <c r="L79" s="1339"/>
      <c r="M79" s="1339"/>
      <c r="N79" s="1339"/>
      <c r="AN79" s="1310"/>
      <c r="AO79" s="1310"/>
      <c r="AP79" s="1310"/>
      <c r="AQ79" s="1310"/>
      <c r="AR79" s="1310"/>
      <c r="AS79" s="1310"/>
      <c r="AT79" s="1310"/>
      <c r="AU79" s="1310"/>
      <c r="AV79" s="1310"/>
      <c r="AW79" s="1310"/>
      <c r="AX79" s="1310"/>
      <c r="AY79" s="1310"/>
      <c r="AZ79" s="1310"/>
      <c r="BA79" s="1310"/>
      <c r="BB79" s="1326" t="s">
        <v>599</v>
      </c>
      <c r="BC79" s="1326"/>
      <c r="BD79" s="1326"/>
      <c r="BE79" s="1326"/>
      <c r="BF79" s="1326"/>
      <c r="BG79" s="1326"/>
      <c r="BH79" s="1326"/>
      <c r="BI79" s="1326"/>
      <c r="BJ79" s="1326"/>
      <c r="BK79" s="1326"/>
      <c r="BL79" s="1326"/>
      <c r="BM79" s="1326"/>
      <c r="BN79" s="1326"/>
      <c r="BO79" s="1326"/>
      <c r="BP79" s="1311">
        <v>6.9</v>
      </c>
      <c r="BQ79" s="1311"/>
      <c r="BR79" s="1311"/>
      <c r="BS79" s="1311"/>
      <c r="BT79" s="1311"/>
      <c r="BU79" s="1311"/>
      <c r="BV79" s="1311"/>
      <c r="BW79" s="1311"/>
      <c r="BX79" s="1311">
        <v>7.1</v>
      </c>
      <c r="BY79" s="1311"/>
      <c r="BZ79" s="1311"/>
      <c r="CA79" s="1311"/>
      <c r="CB79" s="1311"/>
      <c r="CC79" s="1311"/>
      <c r="CD79" s="1311"/>
      <c r="CE79" s="1311"/>
      <c r="CF79" s="1311">
        <v>7.4</v>
      </c>
      <c r="CG79" s="1311"/>
      <c r="CH79" s="1311"/>
      <c r="CI79" s="1311"/>
      <c r="CJ79" s="1311"/>
      <c r="CK79" s="1311"/>
      <c r="CL79" s="1311"/>
      <c r="CM79" s="1311"/>
      <c r="CN79" s="1311">
        <v>7.4</v>
      </c>
      <c r="CO79" s="1311"/>
      <c r="CP79" s="1311"/>
      <c r="CQ79" s="1311"/>
      <c r="CR79" s="1311"/>
      <c r="CS79" s="1311"/>
      <c r="CT79" s="1311"/>
      <c r="CU79" s="1311"/>
      <c r="CV79" s="1311">
        <v>8</v>
      </c>
      <c r="CW79" s="1311"/>
      <c r="CX79" s="1311"/>
      <c r="CY79" s="1311"/>
      <c r="CZ79" s="1311"/>
      <c r="DA79" s="1311"/>
      <c r="DB79" s="1311"/>
      <c r="DC79" s="1311"/>
    </row>
    <row r="80" spans="2:107" ht="13.5" x14ac:dyDescent="0.15">
      <c r="B80" s="389"/>
      <c r="G80" s="1322"/>
      <c r="H80" s="1322"/>
      <c r="I80" s="1328"/>
      <c r="J80" s="1328"/>
      <c r="K80" s="1339"/>
      <c r="L80" s="1339"/>
      <c r="M80" s="1339"/>
      <c r="N80" s="1339"/>
      <c r="AN80" s="1310"/>
      <c r="AO80" s="1310"/>
      <c r="AP80" s="1310"/>
      <c r="AQ80" s="1310"/>
      <c r="AR80" s="1310"/>
      <c r="AS80" s="1310"/>
      <c r="AT80" s="1310"/>
      <c r="AU80" s="1310"/>
      <c r="AV80" s="1310"/>
      <c r="AW80" s="1310"/>
      <c r="AX80" s="1310"/>
      <c r="AY80" s="1310"/>
      <c r="AZ80" s="1310"/>
      <c r="BA80" s="1310"/>
      <c r="BB80" s="1326"/>
      <c r="BC80" s="1326"/>
      <c r="BD80" s="1326"/>
      <c r="BE80" s="1326"/>
      <c r="BF80" s="1326"/>
      <c r="BG80" s="1326"/>
      <c r="BH80" s="1326"/>
      <c r="BI80" s="1326"/>
      <c r="BJ80" s="1326"/>
      <c r="BK80" s="1326"/>
      <c r="BL80" s="1326"/>
      <c r="BM80" s="1326"/>
      <c r="BN80" s="1326"/>
      <c r="BO80" s="1326"/>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hD7cwTtkDOIPTSao4VxjSUWGhgIC54BC7MMUC1SSJxo8PYJoeE2iiBACQSXaD2NAc7GXgfmmjt1YBmA2sC6M+A==" saltValue="TJDgRQnk7rpn5wUS2MlJm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8" zoomScale="55" zoomScaleNormal="55"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56pffMrT0w16znX8r7BOcGq1dVTSTqp54RPpAB5kp13Sq/mm6xk3aLTWaLMKg5jXN4Eb9iye5C2OBI32Ap5LiQ==" saltValue="bcncXKPByAX/8JMfW3vLE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 zoomScale="70" zoomScaleNormal="7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2xI4k6K+64vGbc6gVaIjD1CfI0OLIlcxasxoxRnnuV2h3Zz0Ee17QFsjEpz/CtbumJRL7ixevj28YRnMojPrHg==" saltValue="4AilH5xdY6yvh8NOPDQLt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545</v>
      </c>
      <c r="G2" s="157"/>
      <c r="H2" s="158"/>
    </row>
    <row r="3" spans="1:8" x14ac:dyDescent="0.15">
      <c r="A3" s="154" t="s">
        <v>538</v>
      </c>
      <c r="B3" s="159"/>
      <c r="C3" s="160"/>
      <c r="D3" s="161">
        <v>106263</v>
      </c>
      <c r="E3" s="162"/>
      <c r="F3" s="163">
        <v>310300</v>
      </c>
      <c r="G3" s="164"/>
      <c r="H3" s="165"/>
    </row>
    <row r="4" spans="1:8" x14ac:dyDescent="0.15">
      <c r="A4" s="166"/>
      <c r="B4" s="167"/>
      <c r="C4" s="168"/>
      <c r="D4" s="169">
        <v>77559</v>
      </c>
      <c r="E4" s="170"/>
      <c r="F4" s="171">
        <v>157576</v>
      </c>
      <c r="G4" s="172"/>
      <c r="H4" s="173"/>
    </row>
    <row r="5" spans="1:8" x14ac:dyDescent="0.15">
      <c r="A5" s="154" t="s">
        <v>540</v>
      </c>
      <c r="B5" s="159"/>
      <c r="C5" s="160"/>
      <c r="D5" s="161">
        <v>303600</v>
      </c>
      <c r="E5" s="162"/>
      <c r="F5" s="163">
        <v>317319</v>
      </c>
      <c r="G5" s="164"/>
      <c r="H5" s="165"/>
    </row>
    <row r="6" spans="1:8" x14ac:dyDescent="0.15">
      <c r="A6" s="166"/>
      <c r="B6" s="167"/>
      <c r="C6" s="168"/>
      <c r="D6" s="169">
        <v>229271</v>
      </c>
      <c r="E6" s="170"/>
      <c r="F6" s="171">
        <v>164214</v>
      </c>
      <c r="G6" s="172"/>
      <c r="H6" s="173"/>
    </row>
    <row r="7" spans="1:8" x14ac:dyDescent="0.15">
      <c r="A7" s="154" t="s">
        <v>541</v>
      </c>
      <c r="B7" s="159"/>
      <c r="C7" s="160"/>
      <c r="D7" s="161">
        <v>131350</v>
      </c>
      <c r="E7" s="162"/>
      <c r="F7" s="163">
        <v>289738</v>
      </c>
      <c r="G7" s="164"/>
      <c r="H7" s="165"/>
    </row>
    <row r="8" spans="1:8" x14ac:dyDescent="0.15">
      <c r="A8" s="166"/>
      <c r="B8" s="167"/>
      <c r="C8" s="168"/>
      <c r="D8" s="169">
        <v>115378</v>
      </c>
      <c r="E8" s="170"/>
      <c r="F8" s="171">
        <v>156238</v>
      </c>
      <c r="G8" s="172"/>
      <c r="H8" s="173"/>
    </row>
    <row r="9" spans="1:8" x14ac:dyDescent="0.15">
      <c r="A9" s="154" t="s">
        <v>542</v>
      </c>
      <c r="B9" s="159"/>
      <c r="C9" s="160"/>
      <c r="D9" s="161">
        <v>264289</v>
      </c>
      <c r="E9" s="162"/>
      <c r="F9" s="163">
        <v>316937</v>
      </c>
      <c r="G9" s="164"/>
      <c r="H9" s="165"/>
    </row>
    <row r="10" spans="1:8" x14ac:dyDescent="0.15">
      <c r="A10" s="166"/>
      <c r="B10" s="167"/>
      <c r="C10" s="168"/>
      <c r="D10" s="169">
        <v>163050</v>
      </c>
      <c r="E10" s="170"/>
      <c r="F10" s="171">
        <v>199150</v>
      </c>
      <c r="G10" s="172"/>
      <c r="H10" s="173"/>
    </row>
    <row r="11" spans="1:8" x14ac:dyDescent="0.15">
      <c r="A11" s="154" t="s">
        <v>543</v>
      </c>
      <c r="B11" s="159"/>
      <c r="C11" s="160"/>
      <c r="D11" s="161">
        <v>309067</v>
      </c>
      <c r="E11" s="162"/>
      <c r="F11" s="163">
        <v>332350</v>
      </c>
      <c r="G11" s="164"/>
      <c r="H11" s="165"/>
    </row>
    <row r="12" spans="1:8" x14ac:dyDescent="0.15">
      <c r="A12" s="166"/>
      <c r="B12" s="167"/>
      <c r="C12" s="174"/>
      <c r="D12" s="169">
        <v>129266</v>
      </c>
      <c r="E12" s="170"/>
      <c r="F12" s="171">
        <v>200453</v>
      </c>
      <c r="G12" s="172"/>
      <c r="H12" s="173"/>
    </row>
    <row r="13" spans="1:8" x14ac:dyDescent="0.15">
      <c r="A13" s="154"/>
      <c r="B13" s="159"/>
      <c r="C13" s="175"/>
      <c r="D13" s="176">
        <v>222914</v>
      </c>
      <c r="E13" s="177"/>
      <c r="F13" s="178">
        <v>313329</v>
      </c>
      <c r="G13" s="179"/>
      <c r="H13" s="165"/>
    </row>
    <row r="14" spans="1:8" x14ac:dyDescent="0.15">
      <c r="A14" s="166"/>
      <c r="B14" s="167"/>
      <c r="C14" s="168"/>
      <c r="D14" s="169">
        <v>142905</v>
      </c>
      <c r="E14" s="170"/>
      <c r="F14" s="171">
        <v>175526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9.52</v>
      </c>
      <c r="C19" s="180">
        <f>ROUND(VALUE(SUBSTITUTE(実質収支比率等に係る経年分析!G$48,"▲","-")),2)</f>
        <v>6.85</v>
      </c>
      <c r="D19" s="180">
        <f>ROUND(VALUE(SUBSTITUTE(実質収支比率等に係る経年分析!H$48,"▲","-")),2)</f>
        <v>6.32</v>
      </c>
      <c r="E19" s="180">
        <f>ROUND(VALUE(SUBSTITUTE(実質収支比率等に係る経年分析!I$48,"▲","-")),2)</f>
        <v>6.08</v>
      </c>
      <c r="F19" s="180">
        <f>ROUND(VALUE(SUBSTITUTE(実質収支比率等に係る経年分析!J$48,"▲","-")),2)</f>
        <v>8.52</v>
      </c>
    </row>
    <row r="20" spans="1:11" x14ac:dyDescent="0.15">
      <c r="A20" s="180" t="s">
        <v>54</v>
      </c>
      <c r="B20" s="180">
        <f>ROUND(VALUE(SUBSTITUTE(実質収支比率等に係る経年分析!F$47,"▲","-")),2)</f>
        <v>48.14</v>
      </c>
      <c r="C20" s="180">
        <f>ROUND(VALUE(SUBSTITUTE(実質収支比率等に係る経年分析!G$47,"▲","-")),2)</f>
        <v>41.79</v>
      </c>
      <c r="D20" s="180">
        <f>ROUND(VALUE(SUBSTITUTE(実質収支比率等に係る経年分析!H$47,"▲","-")),2)</f>
        <v>40.14</v>
      </c>
      <c r="E20" s="180">
        <f>ROUND(VALUE(SUBSTITUTE(実質収支比率等に係る経年分析!I$47,"▲","-")),2)</f>
        <v>36.75</v>
      </c>
      <c r="F20" s="180">
        <f>ROUND(VALUE(SUBSTITUTE(実質収支比率等に係る経年分析!J$47,"▲","-")),2)</f>
        <v>34.950000000000003</v>
      </c>
    </row>
    <row r="21" spans="1:11" x14ac:dyDescent="0.15">
      <c r="A21" s="180" t="s">
        <v>55</v>
      </c>
      <c r="B21" s="180">
        <f>IF(ISNUMBER(VALUE(SUBSTITUTE(実質収支比率等に係る経年分析!F$49,"▲","-"))),ROUND(VALUE(SUBSTITUTE(実質収支比率等に係る経年分析!F$49,"▲","-")),2),NA())</f>
        <v>0.83</v>
      </c>
      <c r="C21" s="180">
        <f>IF(ISNUMBER(VALUE(SUBSTITUTE(実質収支比率等に係る経年分析!G$49,"▲","-"))),ROUND(VALUE(SUBSTITUTE(実質収支比率等に係る経年分析!G$49,"▲","-")),2),NA())</f>
        <v>-4.82</v>
      </c>
      <c r="D21" s="180">
        <f>IF(ISNUMBER(VALUE(SUBSTITUTE(実質収支比率等に係る経年分析!H$49,"▲","-"))),ROUND(VALUE(SUBSTITUTE(実質収支比率等に係る経年分析!H$49,"▲","-")),2),NA())</f>
        <v>-3.68</v>
      </c>
      <c r="E21" s="180">
        <f>IF(ISNUMBER(VALUE(SUBSTITUTE(実質収支比率等に係る経年分析!I$49,"▲","-"))),ROUND(VALUE(SUBSTITUTE(実質収支比率等に係る経年分析!I$49,"▲","-")),2),NA())</f>
        <v>-3.52</v>
      </c>
      <c r="F21" s="180">
        <f>IF(ISNUMBER(VALUE(SUBSTITUTE(実質収支比率等に係る経年分析!J$49,"▲","-"))),ROUND(VALUE(SUBSTITUTE(実質収支比率等に係る経年分析!J$49,"▲","-")),2),NA())</f>
        <v>2.74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都市計画公共下水道事業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国民健康保険事業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15">
      <c r="A33" s="181" t="str">
        <f>IF(連結実質赤字比率に係る赤字・黒字の構成分析!C$37="",NA(),連結実質赤字比率に係る赤字・黒字の構成分析!C$37)</f>
        <v>介護保険事業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8.51</v>
      </c>
    </row>
    <row r="35" spans="1:16" x14ac:dyDescent="0.15">
      <c r="A35" s="181" t="str">
        <f>IF(連結実質赤字比率に係る赤字・黒字の構成分析!C$35="",NA(),連結実質赤字比率に係る赤字・黒字の構成分析!C$35)</f>
        <v>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8.76</v>
      </c>
    </row>
    <row r="36" spans="1:16" x14ac:dyDescent="0.15">
      <c r="A36" s="181" t="str">
        <f>IF(連結実質赤字比率に係る赤字・黒字の構成分析!C$34="",NA(),連結実質赤字比率に係る赤字・黒字の構成分析!C$34)</f>
        <v>くじらの博物館事業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1.1399999999999999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18.399999999999999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148</v>
      </c>
      <c r="E42" s="182"/>
      <c r="F42" s="182"/>
      <c r="G42" s="182">
        <f>'実質公債費比率（分子）の構造'!L$52</f>
        <v>185</v>
      </c>
      <c r="H42" s="182"/>
      <c r="I42" s="182"/>
      <c r="J42" s="182">
        <f>'実質公債費比率（分子）の構造'!M$52</f>
        <v>200</v>
      </c>
      <c r="K42" s="182"/>
      <c r="L42" s="182"/>
      <c r="M42" s="182">
        <f>'実質公債費比率（分子）の構造'!N$52</f>
        <v>214</v>
      </c>
      <c r="N42" s="182"/>
      <c r="O42" s="182"/>
      <c r="P42" s="182">
        <f>'実質公債費比率（分子）の構造'!O$52</f>
        <v>222</v>
      </c>
    </row>
    <row r="43" spans="1:16" x14ac:dyDescent="0.15">
      <c r="A43" s="182" t="s">
        <v>17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63</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64</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65</v>
      </c>
      <c r="B46" s="182">
        <f>'実質公債費比率（分子）の構造'!K$48</f>
        <v>21</v>
      </c>
      <c r="C46" s="182"/>
      <c r="D46" s="182"/>
      <c r="E46" s="182">
        <f>'実質公債費比率（分子）の構造'!L$48</f>
        <v>17</v>
      </c>
      <c r="F46" s="182"/>
      <c r="G46" s="182"/>
      <c r="H46" s="182">
        <f>'実質公債費比率（分子）の構造'!M$48</f>
        <v>16</v>
      </c>
      <c r="I46" s="182"/>
      <c r="J46" s="182"/>
      <c r="K46" s="182">
        <f>'実質公債費比率（分子）の構造'!N$48</f>
        <v>16</v>
      </c>
      <c r="L46" s="182"/>
      <c r="M46" s="182"/>
      <c r="N46" s="182">
        <f>'実質公債費比率（分子）の構造'!O$48</f>
        <v>13</v>
      </c>
      <c r="O46" s="182"/>
      <c r="P46" s="182"/>
    </row>
    <row r="47" spans="1:16" x14ac:dyDescent="0.15">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66</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67</v>
      </c>
      <c r="B49" s="182">
        <f>'実質公債費比率（分子）の構造'!K$45</f>
        <v>167</v>
      </c>
      <c r="C49" s="182"/>
      <c r="D49" s="182"/>
      <c r="E49" s="182">
        <f>'実質公債費比率（分子）の構造'!L$45</f>
        <v>219</v>
      </c>
      <c r="F49" s="182"/>
      <c r="G49" s="182"/>
      <c r="H49" s="182">
        <f>'実質公債費比率（分子）の構造'!M$45</f>
        <v>241</v>
      </c>
      <c r="I49" s="182"/>
      <c r="J49" s="182"/>
      <c r="K49" s="182">
        <f>'実質公債費比率（分子）の構造'!N$45</f>
        <v>257</v>
      </c>
      <c r="L49" s="182"/>
      <c r="M49" s="182"/>
      <c r="N49" s="182">
        <f>'実質公債費比率（分子）の構造'!O$45</f>
        <v>275</v>
      </c>
      <c r="O49" s="182"/>
      <c r="P49" s="182"/>
    </row>
    <row r="50" spans="1:16" x14ac:dyDescent="0.15">
      <c r="A50" s="182" t="s">
        <v>68</v>
      </c>
      <c r="B50" s="182" t="e">
        <f>NA()</f>
        <v>#N/A</v>
      </c>
      <c r="C50" s="182">
        <f>IF(ISNUMBER('実質公債費比率（分子）の構造'!K$53),'実質公債費比率（分子）の構造'!K$53,NA())</f>
        <v>40</v>
      </c>
      <c r="D50" s="182" t="e">
        <f>NA()</f>
        <v>#N/A</v>
      </c>
      <c r="E50" s="182" t="e">
        <f>NA()</f>
        <v>#N/A</v>
      </c>
      <c r="F50" s="182">
        <f>IF(ISNUMBER('実質公債費比率（分子）の構造'!L$53),'実質公債費比率（分子）の構造'!L$53,NA())</f>
        <v>51</v>
      </c>
      <c r="G50" s="182" t="e">
        <f>NA()</f>
        <v>#N/A</v>
      </c>
      <c r="H50" s="182" t="e">
        <f>NA()</f>
        <v>#N/A</v>
      </c>
      <c r="I50" s="182">
        <f>IF(ISNUMBER('実質公債費比率（分子）の構造'!M$53),'実質公債費比率（分子）の構造'!M$53,NA())</f>
        <v>57</v>
      </c>
      <c r="J50" s="182" t="e">
        <f>NA()</f>
        <v>#N/A</v>
      </c>
      <c r="K50" s="182" t="e">
        <f>NA()</f>
        <v>#N/A</v>
      </c>
      <c r="L50" s="182">
        <f>IF(ISNUMBER('実質公債費比率（分子）の構造'!N$53),'実質公債費比率（分子）の構造'!N$53,NA())</f>
        <v>59</v>
      </c>
      <c r="M50" s="182" t="e">
        <f>NA()</f>
        <v>#N/A</v>
      </c>
      <c r="N50" s="182" t="e">
        <f>NA()</f>
        <v>#N/A</v>
      </c>
      <c r="O50" s="182">
        <f>IF(ISNUMBER('実質公債費比率（分子）の構造'!O$53),'実質公債費比率（分子）の構造'!O$53,NA())</f>
        <v>66</v>
      </c>
      <c r="P50" s="182" t="e">
        <f>NA()</f>
        <v>#N/A</v>
      </c>
    </row>
    <row r="53" spans="1:16" x14ac:dyDescent="0.15">
      <c r="A53" s="150" t="s">
        <v>69</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70</v>
      </c>
      <c r="C55" s="181"/>
      <c r="D55" s="181" t="s">
        <v>71</v>
      </c>
      <c r="E55" s="181" t="s">
        <v>70</v>
      </c>
      <c r="F55" s="181"/>
      <c r="G55" s="181" t="s">
        <v>71</v>
      </c>
      <c r="H55" s="181" t="s">
        <v>70</v>
      </c>
      <c r="I55" s="181"/>
      <c r="J55" s="181" t="s">
        <v>71</v>
      </c>
      <c r="K55" s="181" t="s">
        <v>70</v>
      </c>
      <c r="L55" s="181"/>
      <c r="M55" s="181" t="s">
        <v>71</v>
      </c>
      <c r="N55" s="181" t="s">
        <v>70</v>
      </c>
      <c r="O55" s="181"/>
      <c r="P55" s="181" t="s">
        <v>71</v>
      </c>
    </row>
    <row r="56" spans="1:16" x14ac:dyDescent="0.15">
      <c r="A56" s="181" t="s">
        <v>42</v>
      </c>
      <c r="B56" s="181"/>
      <c r="C56" s="181"/>
      <c r="D56" s="181">
        <f>'将来負担比率（分子）の構造'!I$52</f>
        <v>2169</v>
      </c>
      <c r="E56" s="181"/>
      <c r="F56" s="181"/>
      <c r="G56" s="181">
        <f>'将来負担比率（分子）の構造'!J$52</f>
        <v>2574</v>
      </c>
      <c r="H56" s="181"/>
      <c r="I56" s="181"/>
      <c r="J56" s="181">
        <f>'将来負担比率（分子）の構造'!K$52</f>
        <v>2698</v>
      </c>
      <c r="K56" s="181"/>
      <c r="L56" s="181"/>
      <c r="M56" s="181">
        <f>'将来負担比率（分子）の構造'!L$52</f>
        <v>3056</v>
      </c>
      <c r="N56" s="181"/>
      <c r="O56" s="181"/>
      <c r="P56" s="181">
        <f>'将来負担比率（分子）の構造'!M$52</f>
        <v>3365</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1625</v>
      </c>
      <c r="E58" s="181"/>
      <c r="F58" s="181"/>
      <c r="G58" s="181">
        <f>'将来負担比率（分子）の構造'!J$50</f>
        <v>1570</v>
      </c>
      <c r="H58" s="181"/>
      <c r="I58" s="181"/>
      <c r="J58" s="181">
        <f>'将来負担比率（分子）の構造'!K$50</f>
        <v>1574</v>
      </c>
      <c r="K58" s="181"/>
      <c r="L58" s="181"/>
      <c r="M58" s="181">
        <f>'将来負担比率（分子）の構造'!L$50</f>
        <v>1520</v>
      </c>
      <c r="N58" s="181"/>
      <c r="O58" s="181"/>
      <c r="P58" s="181">
        <f>'将来負担比率（分子）の構造'!M$50</f>
        <v>1516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603</v>
      </c>
      <c r="C62" s="181"/>
      <c r="D62" s="181"/>
      <c r="E62" s="181">
        <f>'将来負担比率（分子）の構造'!J$45</f>
        <v>580</v>
      </c>
      <c r="F62" s="181"/>
      <c r="G62" s="181"/>
      <c r="H62" s="181">
        <f>'将来負担比率（分子）の構造'!K$45</f>
        <v>555</v>
      </c>
      <c r="I62" s="181"/>
      <c r="J62" s="181"/>
      <c r="K62" s="181">
        <f>'将来負担比率（分子）の構造'!L$45</f>
        <v>513</v>
      </c>
      <c r="L62" s="181"/>
      <c r="M62" s="181"/>
      <c r="N62" s="181">
        <f>'将来負担比率（分子）の構造'!M$45</f>
        <v>512</v>
      </c>
      <c r="O62" s="181"/>
      <c r="P62" s="181"/>
    </row>
    <row r="63" spans="1:16" x14ac:dyDescent="0.15">
      <c r="A63" s="181" t="s">
        <v>33</v>
      </c>
      <c r="B63" s="181">
        <f>'将来負担比率（分子）の構造'!I$44</f>
        <v>102</v>
      </c>
      <c r="C63" s="181"/>
      <c r="D63" s="181"/>
      <c r="E63" s="181">
        <f>'将来負担比率（分子）の構造'!J$44</f>
        <v>102</v>
      </c>
      <c r="F63" s="181"/>
      <c r="G63" s="181"/>
      <c r="H63" s="181">
        <f>'将来負担比率（分子）の構造'!K$44</f>
        <v>101</v>
      </c>
      <c r="I63" s="181"/>
      <c r="J63" s="181"/>
      <c r="K63" s="181">
        <f>'将来負担比率（分子）の構造'!L$44</f>
        <v>97</v>
      </c>
      <c r="L63" s="181"/>
      <c r="M63" s="181"/>
      <c r="N63" s="181">
        <f>'将来負担比率（分子）の構造'!M$44</f>
        <v>93</v>
      </c>
      <c r="O63" s="181"/>
      <c r="P63" s="181"/>
    </row>
    <row r="64" spans="1:16" x14ac:dyDescent="0.15">
      <c r="A64" s="181" t="s">
        <v>32</v>
      </c>
      <c r="B64" s="181">
        <f>'将来負担比率（分子）の構造'!I$43</f>
        <v>174</v>
      </c>
      <c r="C64" s="181"/>
      <c r="D64" s="181"/>
      <c r="E64" s="181">
        <f>'将来負担比率（分子）の構造'!J$43</f>
        <v>148</v>
      </c>
      <c r="F64" s="181"/>
      <c r="G64" s="181"/>
      <c r="H64" s="181">
        <f>'将来負担比率（分子）の構造'!K$43</f>
        <v>125</v>
      </c>
      <c r="I64" s="181"/>
      <c r="J64" s="181"/>
      <c r="K64" s="181">
        <f>'将来負担比率（分子）の構造'!L$43</f>
        <v>104</v>
      </c>
      <c r="L64" s="181"/>
      <c r="M64" s="181"/>
      <c r="N64" s="181">
        <f>'将来負担比率（分子）の構造'!M$43</f>
        <v>88</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2536</v>
      </c>
      <c r="C66" s="181"/>
      <c r="D66" s="181"/>
      <c r="E66" s="181">
        <f>'将来負担比率（分子）の構造'!J$41</f>
        <v>3129</v>
      </c>
      <c r="F66" s="181"/>
      <c r="G66" s="181"/>
      <c r="H66" s="181">
        <f>'将来負担比率（分子）の構造'!K$41</f>
        <v>3325</v>
      </c>
      <c r="I66" s="181"/>
      <c r="J66" s="181"/>
      <c r="K66" s="181">
        <f>'将来負担比率（分子）の構造'!L$41</f>
        <v>3865</v>
      </c>
      <c r="L66" s="181"/>
      <c r="M66" s="181"/>
      <c r="N66" s="181">
        <f>'将来負担比率（分子）の構造'!M$41</f>
        <v>4358</v>
      </c>
      <c r="O66" s="181"/>
      <c r="P66" s="181"/>
    </row>
    <row r="67" spans="1:16" x14ac:dyDescent="0.15">
      <c r="A67" s="181" t="s">
        <v>72</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5</v>
      </c>
      <c r="M67" s="181" t="e">
        <f>NA()</f>
        <v>#N/A</v>
      </c>
      <c r="N67" s="181" t="e">
        <f>NA()</f>
        <v>#N/A</v>
      </c>
      <c r="O67" s="181">
        <f>IF(ISNUMBER('将来負担比率（分子）の構造'!M$53), IF('将来負担比率（分子）の構造'!M$53 &lt; 0, 0, '将来負担比率（分子）の構造'!M$53), NA())</f>
        <v>170</v>
      </c>
      <c r="P67" s="181" t="e">
        <f>NA()</f>
        <v>#N/A</v>
      </c>
    </row>
    <row r="70" spans="1:16" x14ac:dyDescent="0.15">
      <c r="A70" s="183" t="s">
        <v>73</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74</v>
      </c>
      <c r="B72" s="185">
        <f>基金残高に係る経年分析!F55</f>
        <v>547</v>
      </c>
      <c r="C72" s="185">
        <f>基金残高に係る経年分析!G55</f>
        <v>502</v>
      </c>
      <c r="D72" s="185">
        <f>基金残高に係る経年分析!H55</f>
        <v>502</v>
      </c>
    </row>
    <row r="73" spans="1:16" x14ac:dyDescent="0.15">
      <c r="A73" s="184" t="s">
        <v>75</v>
      </c>
      <c r="B73" s="185">
        <f>基金残高に係る経年分析!F56</f>
        <v>339</v>
      </c>
      <c r="C73" s="185">
        <f>基金残高に係る経年分析!G56</f>
        <v>334</v>
      </c>
      <c r="D73" s="185">
        <f>基金残高に係る経年分析!H56</f>
        <v>350</v>
      </c>
    </row>
    <row r="74" spans="1:16" x14ac:dyDescent="0.15">
      <c r="A74" s="184" t="s">
        <v>76</v>
      </c>
      <c r="B74" s="185">
        <f>基金残高に係る経年分析!F57</f>
        <v>617</v>
      </c>
      <c r="C74" s="185">
        <f>基金残高に係る経年分析!G57</f>
        <v>612</v>
      </c>
      <c r="D74" s="185">
        <f>基金残高に係る経年分析!H57</f>
        <v>601</v>
      </c>
    </row>
  </sheetData>
  <sheetProtection algorithmName="SHA-512" hashValue="8uDMH6L/PbMqk/XXPyblxkBHeka/JsHACzr2OofZ7ArCpNmkptAZWONC2MKmdMz3ysjn+cz9BJkVrND3OhGjCA==" saltValue="JH8LhK0kGc2IHowHY2TS8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5" zoomScaleNormal="5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243267</v>
      </c>
      <c r="S5" s="736"/>
      <c r="T5" s="736"/>
      <c r="U5" s="736"/>
      <c r="V5" s="736"/>
      <c r="W5" s="736"/>
      <c r="X5" s="736"/>
      <c r="Y5" s="779"/>
      <c r="Z5" s="797">
        <v>6.4</v>
      </c>
      <c r="AA5" s="797"/>
      <c r="AB5" s="797"/>
      <c r="AC5" s="797"/>
      <c r="AD5" s="798">
        <v>243267</v>
      </c>
      <c r="AE5" s="798"/>
      <c r="AF5" s="798"/>
      <c r="AG5" s="798"/>
      <c r="AH5" s="798"/>
      <c r="AI5" s="798"/>
      <c r="AJ5" s="798"/>
      <c r="AK5" s="798"/>
      <c r="AL5" s="780">
        <v>17</v>
      </c>
      <c r="AM5" s="751"/>
      <c r="AN5" s="751"/>
      <c r="AO5" s="781"/>
      <c r="AP5" s="746" t="s">
        <v>225</v>
      </c>
      <c r="AQ5" s="747"/>
      <c r="AR5" s="747"/>
      <c r="AS5" s="747"/>
      <c r="AT5" s="747"/>
      <c r="AU5" s="747"/>
      <c r="AV5" s="747"/>
      <c r="AW5" s="747"/>
      <c r="AX5" s="747"/>
      <c r="AY5" s="747"/>
      <c r="AZ5" s="747"/>
      <c r="BA5" s="747"/>
      <c r="BB5" s="747"/>
      <c r="BC5" s="747"/>
      <c r="BD5" s="747"/>
      <c r="BE5" s="747"/>
      <c r="BF5" s="748"/>
      <c r="BG5" s="680">
        <v>241366</v>
      </c>
      <c r="BH5" s="681"/>
      <c r="BI5" s="681"/>
      <c r="BJ5" s="681"/>
      <c r="BK5" s="681"/>
      <c r="BL5" s="681"/>
      <c r="BM5" s="681"/>
      <c r="BN5" s="682"/>
      <c r="BO5" s="713">
        <v>99.2</v>
      </c>
      <c r="BP5" s="713"/>
      <c r="BQ5" s="713"/>
      <c r="BR5" s="713"/>
      <c r="BS5" s="714" t="s">
        <v>226</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218</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10175</v>
      </c>
      <c r="S6" s="681"/>
      <c r="T6" s="681"/>
      <c r="U6" s="681"/>
      <c r="V6" s="681"/>
      <c r="W6" s="681"/>
      <c r="X6" s="681"/>
      <c r="Y6" s="682"/>
      <c r="Z6" s="713">
        <v>0.3</v>
      </c>
      <c r="AA6" s="713"/>
      <c r="AB6" s="713"/>
      <c r="AC6" s="713"/>
      <c r="AD6" s="714">
        <v>10175</v>
      </c>
      <c r="AE6" s="714"/>
      <c r="AF6" s="714"/>
      <c r="AG6" s="714"/>
      <c r="AH6" s="714"/>
      <c r="AI6" s="714"/>
      <c r="AJ6" s="714"/>
      <c r="AK6" s="714"/>
      <c r="AL6" s="683">
        <v>0.7</v>
      </c>
      <c r="AM6" s="684"/>
      <c r="AN6" s="684"/>
      <c r="AO6" s="715"/>
      <c r="AP6" s="677" t="s">
        <v>231</v>
      </c>
      <c r="AQ6" s="678"/>
      <c r="AR6" s="678"/>
      <c r="AS6" s="678"/>
      <c r="AT6" s="678"/>
      <c r="AU6" s="678"/>
      <c r="AV6" s="678"/>
      <c r="AW6" s="678"/>
      <c r="AX6" s="678"/>
      <c r="AY6" s="678"/>
      <c r="AZ6" s="678"/>
      <c r="BA6" s="678"/>
      <c r="BB6" s="678"/>
      <c r="BC6" s="678"/>
      <c r="BD6" s="678"/>
      <c r="BE6" s="678"/>
      <c r="BF6" s="679"/>
      <c r="BG6" s="680">
        <v>241366</v>
      </c>
      <c r="BH6" s="681"/>
      <c r="BI6" s="681"/>
      <c r="BJ6" s="681"/>
      <c r="BK6" s="681"/>
      <c r="BL6" s="681"/>
      <c r="BM6" s="681"/>
      <c r="BN6" s="682"/>
      <c r="BO6" s="713">
        <v>99.2</v>
      </c>
      <c r="BP6" s="713"/>
      <c r="BQ6" s="713"/>
      <c r="BR6" s="713"/>
      <c r="BS6" s="714" t="s">
        <v>226</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54942</v>
      </c>
      <c r="CS6" s="681"/>
      <c r="CT6" s="681"/>
      <c r="CU6" s="681"/>
      <c r="CV6" s="681"/>
      <c r="CW6" s="681"/>
      <c r="CX6" s="681"/>
      <c r="CY6" s="682"/>
      <c r="CZ6" s="780">
        <v>1.5</v>
      </c>
      <c r="DA6" s="751"/>
      <c r="DB6" s="751"/>
      <c r="DC6" s="783"/>
      <c r="DD6" s="686" t="s">
        <v>233</v>
      </c>
      <c r="DE6" s="681"/>
      <c r="DF6" s="681"/>
      <c r="DG6" s="681"/>
      <c r="DH6" s="681"/>
      <c r="DI6" s="681"/>
      <c r="DJ6" s="681"/>
      <c r="DK6" s="681"/>
      <c r="DL6" s="681"/>
      <c r="DM6" s="681"/>
      <c r="DN6" s="681"/>
      <c r="DO6" s="681"/>
      <c r="DP6" s="682"/>
      <c r="DQ6" s="686">
        <v>54942</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369</v>
      </c>
      <c r="S7" s="681"/>
      <c r="T7" s="681"/>
      <c r="U7" s="681"/>
      <c r="V7" s="681"/>
      <c r="W7" s="681"/>
      <c r="X7" s="681"/>
      <c r="Y7" s="682"/>
      <c r="Z7" s="713">
        <v>0</v>
      </c>
      <c r="AA7" s="713"/>
      <c r="AB7" s="713"/>
      <c r="AC7" s="713"/>
      <c r="AD7" s="714">
        <v>369</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106131</v>
      </c>
      <c r="BH7" s="681"/>
      <c r="BI7" s="681"/>
      <c r="BJ7" s="681"/>
      <c r="BK7" s="681"/>
      <c r="BL7" s="681"/>
      <c r="BM7" s="681"/>
      <c r="BN7" s="682"/>
      <c r="BO7" s="713">
        <v>43.6</v>
      </c>
      <c r="BP7" s="713"/>
      <c r="BQ7" s="713"/>
      <c r="BR7" s="713"/>
      <c r="BS7" s="714" t="s">
        <v>226</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1275832</v>
      </c>
      <c r="CS7" s="681"/>
      <c r="CT7" s="681"/>
      <c r="CU7" s="681"/>
      <c r="CV7" s="681"/>
      <c r="CW7" s="681"/>
      <c r="CX7" s="681"/>
      <c r="CY7" s="682"/>
      <c r="CZ7" s="713">
        <v>34.4</v>
      </c>
      <c r="DA7" s="713"/>
      <c r="DB7" s="713"/>
      <c r="DC7" s="713"/>
      <c r="DD7" s="686">
        <v>91334</v>
      </c>
      <c r="DE7" s="681"/>
      <c r="DF7" s="681"/>
      <c r="DG7" s="681"/>
      <c r="DH7" s="681"/>
      <c r="DI7" s="681"/>
      <c r="DJ7" s="681"/>
      <c r="DK7" s="681"/>
      <c r="DL7" s="681"/>
      <c r="DM7" s="681"/>
      <c r="DN7" s="681"/>
      <c r="DO7" s="681"/>
      <c r="DP7" s="682"/>
      <c r="DQ7" s="686">
        <v>837024</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1437</v>
      </c>
      <c r="S8" s="681"/>
      <c r="T8" s="681"/>
      <c r="U8" s="681"/>
      <c r="V8" s="681"/>
      <c r="W8" s="681"/>
      <c r="X8" s="681"/>
      <c r="Y8" s="682"/>
      <c r="Z8" s="713">
        <v>0</v>
      </c>
      <c r="AA8" s="713"/>
      <c r="AB8" s="713"/>
      <c r="AC8" s="713"/>
      <c r="AD8" s="714">
        <v>1437</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5101</v>
      </c>
      <c r="BH8" s="681"/>
      <c r="BI8" s="681"/>
      <c r="BJ8" s="681"/>
      <c r="BK8" s="681"/>
      <c r="BL8" s="681"/>
      <c r="BM8" s="681"/>
      <c r="BN8" s="682"/>
      <c r="BO8" s="713">
        <v>2.1</v>
      </c>
      <c r="BP8" s="713"/>
      <c r="BQ8" s="713"/>
      <c r="BR8" s="713"/>
      <c r="BS8" s="686" t="s">
        <v>136</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619535</v>
      </c>
      <c r="CS8" s="681"/>
      <c r="CT8" s="681"/>
      <c r="CU8" s="681"/>
      <c r="CV8" s="681"/>
      <c r="CW8" s="681"/>
      <c r="CX8" s="681"/>
      <c r="CY8" s="682"/>
      <c r="CZ8" s="713">
        <v>16.7</v>
      </c>
      <c r="DA8" s="713"/>
      <c r="DB8" s="713"/>
      <c r="DC8" s="713"/>
      <c r="DD8" s="686">
        <v>17558</v>
      </c>
      <c r="DE8" s="681"/>
      <c r="DF8" s="681"/>
      <c r="DG8" s="681"/>
      <c r="DH8" s="681"/>
      <c r="DI8" s="681"/>
      <c r="DJ8" s="681"/>
      <c r="DK8" s="681"/>
      <c r="DL8" s="681"/>
      <c r="DM8" s="681"/>
      <c r="DN8" s="681"/>
      <c r="DO8" s="681"/>
      <c r="DP8" s="682"/>
      <c r="DQ8" s="686">
        <v>428501</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1615</v>
      </c>
      <c r="S9" s="681"/>
      <c r="T9" s="681"/>
      <c r="U9" s="681"/>
      <c r="V9" s="681"/>
      <c r="W9" s="681"/>
      <c r="X9" s="681"/>
      <c r="Y9" s="682"/>
      <c r="Z9" s="713">
        <v>0</v>
      </c>
      <c r="AA9" s="713"/>
      <c r="AB9" s="713"/>
      <c r="AC9" s="713"/>
      <c r="AD9" s="714">
        <v>1615</v>
      </c>
      <c r="AE9" s="714"/>
      <c r="AF9" s="714"/>
      <c r="AG9" s="714"/>
      <c r="AH9" s="714"/>
      <c r="AI9" s="714"/>
      <c r="AJ9" s="714"/>
      <c r="AK9" s="714"/>
      <c r="AL9" s="683">
        <v>0.1</v>
      </c>
      <c r="AM9" s="684"/>
      <c r="AN9" s="684"/>
      <c r="AO9" s="715"/>
      <c r="AP9" s="677" t="s">
        <v>241</v>
      </c>
      <c r="AQ9" s="678"/>
      <c r="AR9" s="678"/>
      <c r="AS9" s="678"/>
      <c r="AT9" s="678"/>
      <c r="AU9" s="678"/>
      <c r="AV9" s="678"/>
      <c r="AW9" s="678"/>
      <c r="AX9" s="678"/>
      <c r="AY9" s="678"/>
      <c r="AZ9" s="678"/>
      <c r="BA9" s="678"/>
      <c r="BB9" s="678"/>
      <c r="BC9" s="678"/>
      <c r="BD9" s="678"/>
      <c r="BE9" s="678"/>
      <c r="BF9" s="679"/>
      <c r="BG9" s="680">
        <v>95672</v>
      </c>
      <c r="BH9" s="681"/>
      <c r="BI9" s="681"/>
      <c r="BJ9" s="681"/>
      <c r="BK9" s="681"/>
      <c r="BL9" s="681"/>
      <c r="BM9" s="681"/>
      <c r="BN9" s="682"/>
      <c r="BO9" s="713">
        <v>39.299999999999997</v>
      </c>
      <c r="BP9" s="713"/>
      <c r="BQ9" s="713"/>
      <c r="BR9" s="713"/>
      <c r="BS9" s="686" t="s">
        <v>226</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282309</v>
      </c>
      <c r="CS9" s="681"/>
      <c r="CT9" s="681"/>
      <c r="CU9" s="681"/>
      <c r="CV9" s="681"/>
      <c r="CW9" s="681"/>
      <c r="CX9" s="681"/>
      <c r="CY9" s="682"/>
      <c r="CZ9" s="713">
        <v>7.6</v>
      </c>
      <c r="DA9" s="713"/>
      <c r="DB9" s="713"/>
      <c r="DC9" s="713"/>
      <c r="DD9" s="686">
        <v>12793</v>
      </c>
      <c r="DE9" s="681"/>
      <c r="DF9" s="681"/>
      <c r="DG9" s="681"/>
      <c r="DH9" s="681"/>
      <c r="DI9" s="681"/>
      <c r="DJ9" s="681"/>
      <c r="DK9" s="681"/>
      <c r="DL9" s="681"/>
      <c r="DM9" s="681"/>
      <c r="DN9" s="681"/>
      <c r="DO9" s="681"/>
      <c r="DP9" s="682"/>
      <c r="DQ9" s="686">
        <v>172268</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136</v>
      </c>
      <c r="S10" s="681"/>
      <c r="T10" s="681"/>
      <c r="U10" s="681"/>
      <c r="V10" s="681"/>
      <c r="W10" s="681"/>
      <c r="X10" s="681"/>
      <c r="Y10" s="682"/>
      <c r="Z10" s="713" t="s">
        <v>233</v>
      </c>
      <c r="AA10" s="713"/>
      <c r="AB10" s="713"/>
      <c r="AC10" s="713"/>
      <c r="AD10" s="714" t="s">
        <v>136</v>
      </c>
      <c r="AE10" s="714"/>
      <c r="AF10" s="714"/>
      <c r="AG10" s="714"/>
      <c r="AH10" s="714"/>
      <c r="AI10" s="714"/>
      <c r="AJ10" s="714"/>
      <c r="AK10" s="714"/>
      <c r="AL10" s="683" t="s">
        <v>136</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3639</v>
      </c>
      <c r="BH10" s="681"/>
      <c r="BI10" s="681"/>
      <c r="BJ10" s="681"/>
      <c r="BK10" s="681"/>
      <c r="BL10" s="681"/>
      <c r="BM10" s="681"/>
      <c r="BN10" s="682"/>
      <c r="BO10" s="713">
        <v>1.5</v>
      </c>
      <c r="BP10" s="713"/>
      <c r="BQ10" s="713"/>
      <c r="BR10" s="713"/>
      <c r="BS10" s="686" t="s">
        <v>226</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30</v>
      </c>
      <c r="CS10" s="681"/>
      <c r="CT10" s="681"/>
      <c r="CU10" s="681"/>
      <c r="CV10" s="681"/>
      <c r="CW10" s="681"/>
      <c r="CX10" s="681"/>
      <c r="CY10" s="682"/>
      <c r="CZ10" s="713">
        <v>0</v>
      </c>
      <c r="DA10" s="713"/>
      <c r="DB10" s="713"/>
      <c r="DC10" s="713"/>
      <c r="DD10" s="686" t="s">
        <v>226</v>
      </c>
      <c r="DE10" s="681"/>
      <c r="DF10" s="681"/>
      <c r="DG10" s="681"/>
      <c r="DH10" s="681"/>
      <c r="DI10" s="681"/>
      <c r="DJ10" s="681"/>
      <c r="DK10" s="681"/>
      <c r="DL10" s="681"/>
      <c r="DM10" s="681"/>
      <c r="DN10" s="681"/>
      <c r="DO10" s="681"/>
      <c r="DP10" s="682"/>
      <c r="DQ10" s="686">
        <v>30</v>
      </c>
      <c r="DR10" s="681"/>
      <c r="DS10" s="681"/>
      <c r="DT10" s="681"/>
      <c r="DU10" s="681"/>
      <c r="DV10" s="681"/>
      <c r="DW10" s="681"/>
      <c r="DX10" s="681"/>
      <c r="DY10" s="681"/>
      <c r="DZ10" s="681"/>
      <c r="EA10" s="681"/>
      <c r="EB10" s="681"/>
      <c r="EC10" s="727"/>
    </row>
    <row r="11" spans="2:143" ht="11.25" customHeight="1" x14ac:dyDescent="0.15">
      <c r="B11" s="677" t="s">
        <v>246</v>
      </c>
      <c r="C11" s="678"/>
      <c r="D11" s="678"/>
      <c r="E11" s="678"/>
      <c r="F11" s="678"/>
      <c r="G11" s="678"/>
      <c r="H11" s="678"/>
      <c r="I11" s="678"/>
      <c r="J11" s="678"/>
      <c r="K11" s="678"/>
      <c r="L11" s="678"/>
      <c r="M11" s="678"/>
      <c r="N11" s="678"/>
      <c r="O11" s="678"/>
      <c r="P11" s="678"/>
      <c r="Q11" s="679"/>
      <c r="R11" s="680">
        <v>60260</v>
      </c>
      <c r="S11" s="681"/>
      <c r="T11" s="681"/>
      <c r="U11" s="681"/>
      <c r="V11" s="681"/>
      <c r="W11" s="681"/>
      <c r="X11" s="681"/>
      <c r="Y11" s="682"/>
      <c r="Z11" s="683">
        <v>1.6</v>
      </c>
      <c r="AA11" s="684"/>
      <c r="AB11" s="684"/>
      <c r="AC11" s="685"/>
      <c r="AD11" s="686">
        <v>60260</v>
      </c>
      <c r="AE11" s="681"/>
      <c r="AF11" s="681"/>
      <c r="AG11" s="681"/>
      <c r="AH11" s="681"/>
      <c r="AI11" s="681"/>
      <c r="AJ11" s="681"/>
      <c r="AK11" s="682"/>
      <c r="AL11" s="683">
        <v>4.2</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1719</v>
      </c>
      <c r="BH11" s="681"/>
      <c r="BI11" s="681"/>
      <c r="BJ11" s="681"/>
      <c r="BK11" s="681"/>
      <c r="BL11" s="681"/>
      <c r="BM11" s="681"/>
      <c r="BN11" s="682"/>
      <c r="BO11" s="713">
        <v>0.7</v>
      </c>
      <c r="BP11" s="713"/>
      <c r="BQ11" s="713"/>
      <c r="BR11" s="713"/>
      <c r="BS11" s="686" t="s">
        <v>226</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479872</v>
      </c>
      <c r="CS11" s="681"/>
      <c r="CT11" s="681"/>
      <c r="CU11" s="681"/>
      <c r="CV11" s="681"/>
      <c r="CW11" s="681"/>
      <c r="CX11" s="681"/>
      <c r="CY11" s="682"/>
      <c r="CZ11" s="713">
        <v>13</v>
      </c>
      <c r="DA11" s="713"/>
      <c r="DB11" s="713"/>
      <c r="DC11" s="713"/>
      <c r="DD11" s="686">
        <v>441430</v>
      </c>
      <c r="DE11" s="681"/>
      <c r="DF11" s="681"/>
      <c r="DG11" s="681"/>
      <c r="DH11" s="681"/>
      <c r="DI11" s="681"/>
      <c r="DJ11" s="681"/>
      <c r="DK11" s="681"/>
      <c r="DL11" s="681"/>
      <c r="DM11" s="681"/>
      <c r="DN11" s="681"/>
      <c r="DO11" s="681"/>
      <c r="DP11" s="682"/>
      <c r="DQ11" s="686">
        <v>31077</v>
      </c>
      <c r="DR11" s="681"/>
      <c r="DS11" s="681"/>
      <c r="DT11" s="681"/>
      <c r="DU11" s="681"/>
      <c r="DV11" s="681"/>
      <c r="DW11" s="681"/>
      <c r="DX11" s="681"/>
      <c r="DY11" s="681"/>
      <c r="DZ11" s="681"/>
      <c r="EA11" s="681"/>
      <c r="EB11" s="681"/>
      <c r="EC11" s="727"/>
    </row>
    <row r="12" spans="2:143" ht="11.25" customHeight="1" x14ac:dyDescent="0.15">
      <c r="B12" s="677" t="s">
        <v>249</v>
      </c>
      <c r="C12" s="678"/>
      <c r="D12" s="678"/>
      <c r="E12" s="678"/>
      <c r="F12" s="678"/>
      <c r="G12" s="678"/>
      <c r="H12" s="678"/>
      <c r="I12" s="678"/>
      <c r="J12" s="678"/>
      <c r="K12" s="678"/>
      <c r="L12" s="678"/>
      <c r="M12" s="678"/>
      <c r="N12" s="678"/>
      <c r="O12" s="678"/>
      <c r="P12" s="678"/>
      <c r="Q12" s="679"/>
      <c r="R12" s="680" t="s">
        <v>136</v>
      </c>
      <c r="S12" s="681"/>
      <c r="T12" s="681"/>
      <c r="U12" s="681"/>
      <c r="V12" s="681"/>
      <c r="W12" s="681"/>
      <c r="X12" s="681"/>
      <c r="Y12" s="682"/>
      <c r="Z12" s="713" t="s">
        <v>226</v>
      </c>
      <c r="AA12" s="713"/>
      <c r="AB12" s="713"/>
      <c r="AC12" s="713"/>
      <c r="AD12" s="714" t="s">
        <v>226</v>
      </c>
      <c r="AE12" s="714"/>
      <c r="AF12" s="714"/>
      <c r="AG12" s="714"/>
      <c r="AH12" s="714"/>
      <c r="AI12" s="714"/>
      <c r="AJ12" s="714"/>
      <c r="AK12" s="714"/>
      <c r="AL12" s="683" t="s">
        <v>226</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120151</v>
      </c>
      <c r="BH12" s="681"/>
      <c r="BI12" s="681"/>
      <c r="BJ12" s="681"/>
      <c r="BK12" s="681"/>
      <c r="BL12" s="681"/>
      <c r="BM12" s="681"/>
      <c r="BN12" s="682"/>
      <c r="BO12" s="713">
        <v>49.4</v>
      </c>
      <c r="BP12" s="713"/>
      <c r="BQ12" s="713"/>
      <c r="BR12" s="713"/>
      <c r="BS12" s="686" t="s">
        <v>136</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112239</v>
      </c>
      <c r="CS12" s="681"/>
      <c r="CT12" s="681"/>
      <c r="CU12" s="681"/>
      <c r="CV12" s="681"/>
      <c r="CW12" s="681"/>
      <c r="CX12" s="681"/>
      <c r="CY12" s="682"/>
      <c r="CZ12" s="713">
        <v>3</v>
      </c>
      <c r="DA12" s="713"/>
      <c r="DB12" s="713"/>
      <c r="DC12" s="713"/>
      <c r="DD12" s="686">
        <v>72398</v>
      </c>
      <c r="DE12" s="681"/>
      <c r="DF12" s="681"/>
      <c r="DG12" s="681"/>
      <c r="DH12" s="681"/>
      <c r="DI12" s="681"/>
      <c r="DJ12" s="681"/>
      <c r="DK12" s="681"/>
      <c r="DL12" s="681"/>
      <c r="DM12" s="681"/>
      <c r="DN12" s="681"/>
      <c r="DO12" s="681"/>
      <c r="DP12" s="682"/>
      <c r="DQ12" s="686">
        <v>40154</v>
      </c>
      <c r="DR12" s="681"/>
      <c r="DS12" s="681"/>
      <c r="DT12" s="681"/>
      <c r="DU12" s="681"/>
      <c r="DV12" s="681"/>
      <c r="DW12" s="681"/>
      <c r="DX12" s="681"/>
      <c r="DY12" s="681"/>
      <c r="DZ12" s="681"/>
      <c r="EA12" s="681"/>
      <c r="EB12" s="681"/>
      <c r="EC12" s="727"/>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136</v>
      </c>
      <c r="S13" s="681"/>
      <c r="T13" s="681"/>
      <c r="U13" s="681"/>
      <c r="V13" s="681"/>
      <c r="W13" s="681"/>
      <c r="X13" s="681"/>
      <c r="Y13" s="682"/>
      <c r="Z13" s="713" t="s">
        <v>233</v>
      </c>
      <c r="AA13" s="713"/>
      <c r="AB13" s="713"/>
      <c r="AC13" s="713"/>
      <c r="AD13" s="714" t="s">
        <v>253</v>
      </c>
      <c r="AE13" s="714"/>
      <c r="AF13" s="714"/>
      <c r="AG13" s="714"/>
      <c r="AH13" s="714"/>
      <c r="AI13" s="714"/>
      <c r="AJ13" s="714"/>
      <c r="AK13" s="714"/>
      <c r="AL13" s="683" t="s">
        <v>233</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119092</v>
      </c>
      <c r="BH13" s="681"/>
      <c r="BI13" s="681"/>
      <c r="BJ13" s="681"/>
      <c r="BK13" s="681"/>
      <c r="BL13" s="681"/>
      <c r="BM13" s="681"/>
      <c r="BN13" s="682"/>
      <c r="BO13" s="713">
        <v>49</v>
      </c>
      <c r="BP13" s="713"/>
      <c r="BQ13" s="713"/>
      <c r="BR13" s="713"/>
      <c r="BS13" s="686" t="s">
        <v>226</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147176</v>
      </c>
      <c r="CS13" s="681"/>
      <c r="CT13" s="681"/>
      <c r="CU13" s="681"/>
      <c r="CV13" s="681"/>
      <c r="CW13" s="681"/>
      <c r="CX13" s="681"/>
      <c r="CY13" s="682"/>
      <c r="CZ13" s="713">
        <v>4</v>
      </c>
      <c r="DA13" s="713"/>
      <c r="DB13" s="713"/>
      <c r="DC13" s="713"/>
      <c r="DD13" s="686">
        <v>66376</v>
      </c>
      <c r="DE13" s="681"/>
      <c r="DF13" s="681"/>
      <c r="DG13" s="681"/>
      <c r="DH13" s="681"/>
      <c r="DI13" s="681"/>
      <c r="DJ13" s="681"/>
      <c r="DK13" s="681"/>
      <c r="DL13" s="681"/>
      <c r="DM13" s="681"/>
      <c r="DN13" s="681"/>
      <c r="DO13" s="681"/>
      <c r="DP13" s="682"/>
      <c r="DQ13" s="686">
        <v>80114</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136</v>
      </c>
      <c r="S14" s="681"/>
      <c r="T14" s="681"/>
      <c r="U14" s="681"/>
      <c r="V14" s="681"/>
      <c r="W14" s="681"/>
      <c r="X14" s="681"/>
      <c r="Y14" s="682"/>
      <c r="Z14" s="713" t="s">
        <v>226</v>
      </c>
      <c r="AA14" s="713"/>
      <c r="AB14" s="713"/>
      <c r="AC14" s="713"/>
      <c r="AD14" s="714" t="s">
        <v>253</v>
      </c>
      <c r="AE14" s="714"/>
      <c r="AF14" s="714"/>
      <c r="AG14" s="714"/>
      <c r="AH14" s="714"/>
      <c r="AI14" s="714"/>
      <c r="AJ14" s="714"/>
      <c r="AK14" s="714"/>
      <c r="AL14" s="683" t="s">
        <v>226</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11024</v>
      </c>
      <c r="BH14" s="681"/>
      <c r="BI14" s="681"/>
      <c r="BJ14" s="681"/>
      <c r="BK14" s="681"/>
      <c r="BL14" s="681"/>
      <c r="BM14" s="681"/>
      <c r="BN14" s="682"/>
      <c r="BO14" s="713">
        <v>4.5</v>
      </c>
      <c r="BP14" s="713"/>
      <c r="BQ14" s="713"/>
      <c r="BR14" s="713"/>
      <c r="BS14" s="686" t="s">
        <v>226</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266985</v>
      </c>
      <c r="CS14" s="681"/>
      <c r="CT14" s="681"/>
      <c r="CU14" s="681"/>
      <c r="CV14" s="681"/>
      <c r="CW14" s="681"/>
      <c r="CX14" s="681"/>
      <c r="CY14" s="682"/>
      <c r="CZ14" s="713">
        <v>7.2</v>
      </c>
      <c r="DA14" s="713"/>
      <c r="DB14" s="713"/>
      <c r="DC14" s="713"/>
      <c r="DD14" s="686">
        <v>211490</v>
      </c>
      <c r="DE14" s="681"/>
      <c r="DF14" s="681"/>
      <c r="DG14" s="681"/>
      <c r="DH14" s="681"/>
      <c r="DI14" s="681"/>
      <c r="DJ14" s="681"/>
      <c r="DK14" s="681"/>
      <c r="DL14" s="681"/>
      <c r="DM14" s="681"/>
      <c r="DN14" s="681"/>
      <c r="DO14" s="681"/>
      <c r="DP14" s="682"/>
      <c r="DQ14" s="686">
        <v>53763</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253</v>
      </c>
      <c r="S15" s="681"/>
      <c r="T15" s="681"/>
      <c r="U15" s="681"/>
      <c r="V15" s="681"/>
      <c r="W15" s="681"/>
      <c r="X15" s="681"/>
      <c r="Y15" s="682"/>
      <c r="Z15" s="713" t="s">
        <v>226</v>
      </c>
      <c r="AA15" s="713"/>
      <c r="AB15" s="713"/>
      <c r="AC15" s="713"/>
      <c r="AD15" s="714" t="s">
        <v>253</v>
      </c>
      <c r="AE15" s="714"/>
      <c r="AF15" s="714"/>
      <c r="AG15" s="714"/>
      <c r="AH15" s="714"/>
      <c r="AI15" s="714"/>
      <c r="AJ15" s="714"/>
      <c r="AK15" s="714"/>
      <c r="AL15" s="683" t="s">
        <v>226</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4060</v>
      </c>
      <c r="BH15" s="681"/>
      <c r="BI15" s="681"/>
      <c r="BJ15" s="681"/>
      <c r="BK15" s="681"/>
      <c r="BL15" s="681"/>
      <c r="BM15" s="681"/>
      <c r="BN15" s="682"/>
      <c r="BO15" s="713">
        <v>1.7</v>
      </c>
      <c r="BP15" s="713"/>
      <c r="BQ15" s="713"/>
      <c r="BR15" s="713"/>
      <c r="BS15" s="686" t="s">
        <v>226</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189881</v>
      </c>
      <c r="CS15" s="681"/>
      <c r="CT15" s="681"/>
      <c r="CU15" s="681"/>
      <c r="CV15" s="681"/>
      <c r="CW15" s="681"/>
      <c r="CX15" s="681"/>
      <c r="CY15" s="682"/>
      <c r="CZ15" s="713">
        <v>5.0999999999999996</v>
      </c>
      <c r="DA15" s="713"/>
      <c r="DB15" s="713"/>
      <c r="DC15" s="713"/>
      <c r="DD15" s="686">
        <v>15366</v>
      </c>
      <c r="DE15" s="681"/>
      <c r="DF15" s="681"/>
      <c r="DG15" s="681"/>
      <c r="DH15" s="681"/>
      <c r="DI15" s="681"/>
      <c r="DJ15" s="681"/>
      <c r="DK15" s="681"/>
      <c r="DL15" s="681"/>
      <c r="DM15" s="681"/>
      <c r="DN15" s="681"/>
      <c r="DO15" s="681"/>
      <c r="DP15" s="682"/>
      <c r="DQ15" s="686">
        <v>156102</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894</v>
      </c>
      <c r="S16" s="681"/>
      <c r="T16" s="681"/>
      <c r="U16" s="681"/>
      <c r="V16" s="681"/>
      <c r="W16" s="681"/>
      <c r="X16" s="681"/>
      <c r="Y16" s="682"/>
      <c r="Z16" s="713">
        <v>0</v>
      </c>
      <c r="AA16" s="713"/>
      <c r="AB16" s="713"/>
      <c r="AC16" s="713"/>
      <c r="AD16" s="714">
        <v>894</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226</v>
      </c>
      <c r="BH16" s="681"/>
      <c r="BI16" s="681"/>
      <c r="BJ16" s="681"/>
      <c r="BK16" s="681"/>
      <c r="BL16" s="681"/>
      <c r="BM16" s="681"/>
      <c r="BN16" s="682"/>
      <c r="BO16" s="713" t="s">
        <v>233</v>
      </c>
      <c r="BP16" s="713"/>
      <c r="BQ16" s="713"/>
      <c r="BR16" s="713"/>
      <c r="BS16" s="686" t="s">
        <v>253</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t="s">
        <v>226</v>
      </c>
      <c r="CS16" s="681"/>
      <c r="CT16" s="681"/>
      <c r="CU16" s="681"/>
      <c r="CV16" s="681"/>
      <c r="CW16" s="681"/>
      <c r="CX16" s="681"/>
      <c r="CY16" s="682"/>
      <c r="CZ16" s="713" t="s">
        <v>233</v>
      </c>
      <c r="DA16" s="713"/>
      <c r="DB16" s="713"/>
      <c r="DC16" s="713"/>
      <c r="DD16" s="686" t="s">
        <v>226</v>
      </c>
      <c r="DE16" s="681"/>
      <c r="DF16" s="681"/>
      <c r="DG16" s="681"/>
      <c r="DH16" s="681"/>
      <c r="DI16" s="681"/>
      <c r="DJ16" s="681"/>
      <c r="DK16" s="681"/>
      <c r="DL16" s="681"/>
      <c r="DM16" s="681"/>
      <c r="DN16" s="681"/>
      <c r="DO16" s="681"/>
      <c r="DP16" s="682"/>
      <c r="DQ16" s="686" t="s">
        <v>253</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454</v>
      </c>
      <c r="S17" s="681"/>
      <c r="T17" s="681"/>
      <c r="U17" s="681"/>
      <c r="V17" s="681"/>
      <c r="W17" s="681"/>
      <c r="X17" s="681"/>
      <c r="Y17" s="682"/>
      <c r="Z17" s="713">
        <v>0</v>
      </c>
      <c r="AA17" s="713"/>
      <c r="AB17" s="713"/>
      <c r="AC17" s="713"/>
      <c r="AD17" s="714">
        <v>454</v>
      </c>
      <c r="AE17" s="714"/>
      <c r="AF17" s="714"/>
      <c r="AG17" s="714"/>
      <c r="AH17" s="714"/>
      <c r="AI17" s="714"/>
      <c r="AJ17" s="714"/>
      <c r="AK17" s="714"/>
      <c r="AL17" s="683">
        <v>0</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233</v>
      </c>
      <c r="BH17" s="681"/>
      <c r="BI17" s="681"/>
      <c r="BJ17" s="681"/>
      <c r="BK17" s="681"/>
      <c r="BL17" s="681"/>
      <c r="BM17" s="681"/>
      <c r="BN17" s="682"/>
      <c r="BO17" s="713" t="s">
        <v>253</v>
      </c>
      <c r="BP17" s="713"/>
      <c r="BQ17" s="713"/>
      <c r="BR17" s="713"/>
      <c r="BS17" s="686" t="s">
        <v>226</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274757</v>
      </c>
      <c r="CS17" s="681"/>
      <c r="CT17" s="681"/>
      <c r="CU17" s="681"/>
      <c r="CV17" s="681"/>
      <c r="CW17" s="681"/>
      <c r="CX17" s="681"/>
      <c r="CY17" s="682"/>
      <c r="CZ17" s="713">
        <v>7.4</v>
      </c>
      <c r="DA17" s="713"/>
      <c r="DB17" s="713"/>
      <c r="DC17" s="713"/>
      <c r="DD17" s="686" t="s">
        <v>226</v>
      </c>
      <c r="DE17" s="681"/>
      <c r="DF17" s="681"/>
      <c r="DG17" s="681"/>
      <c r="DH17" s="681"/>
      <c r="DI17" s="681"/>
      <c r="DJ17" s="681"/>
      <c r="DK17" s="681"/>
      <c r="DL17" s="681"/>
      <c r="DM17" s="681"/>
      <c r="DN17" s="681"/>
      <c r="DO17" s="681"/>
      <c r="DP17" s="682"/>
      <c r="DQ17" s="686">
        <v>274757</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2153</v>
      </c>
      <c r="S18" s="681"/>
      <c r="T18" s="681"/>
      <c r="U18" s="681"/>
      <c r="V18" s="681"/>
      <c r="W18" s="681"/>
      <c r="X18" s="681"/>
      <c r="Y18" s="682"/>
      <c r="Z18" s="713">
        <v>0.1</v>
      </c>
      <c r="AA18" s="713"/>
      <c r="AB18" s="713"/>
      <c r="AC18" s="713"/>
      <c r="AD18" s="714">
        <v>2153</v>
      </c>
      <c r="AE18" s="714"/>
      <c r="AF18" s="714"/>
      <c r="AG18" s="714"/>
      <c r="AH18" s="714"/>
      <c r="AI18" s="714"/>
      <c r="AJ18" s="714"/>
      <c r="AK18" s="714"/>
      <c r="AL18" s="683">
        <v>0.2</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136</v>
      </c>
      <c r="BH18" s="681"/>
      <c r="BI18" s="681"/>
      <c r="BJ18" s="681"/>
      <c r="BK18" s="681"/>
      <c r="BL18" s="681"/>
      <c r="BM18" s="681"/>
      <c r="BN18" s="682"/>
      <c r="BO18" s="713" t="s">
        <v>226</v>
      </c>
      <c r="BP18" s="713"/>
      <c r="BQ18" s="713"/>
      <c r="BR18" s="713"/>
      <c r="BS18" s="686" t="s">
        <v>233</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233</v>
      </c>
      <c r="CS18" s="681"/>
      <c r="CT18" s="681"/>
      <c r="CU18" s="681"/>
      <c r="CV18" s="681"/>
      <c r="CW18" s="681"/>
      <c r="CX18" s="681"/>
      <c r="CY18" s="682"/>
      <c r="CZ18" s="713" t="s">
        <v>226</v>
      </c>
      <c r="DA18" s="713"/>
      <c r="DB18" s="713"/>
      <c r="DC18" s="713"/>
      <c r="DD18" s="686" t="s">
        <v>233</v>
      </c>
      <c r="DE18" s="681"/>
      <c r="DF18" s="681"/>
      <c r="DG18" s="681"/>
      <c r="DH18" s="681"/>
      <c r="DI18" s="681"/>
      <c r="DJ18" s="681"/>
      <c r="DK18" s="681"/>
      <c r="DL18" s="681"/>
      <c r="DM18" s="681"/>
      <c r="DN18" s="681"/>
      <c r="DO18" s="681"/>
      <c r="DP18" s="682"/>
      <c r="DQ18" s="686" t="s">
        <v>136</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1500</v>
      </c>
      <c r="S19" s="681"/>
      <c r="T19" s="681"/>
      <c r="U19" s="681"/>
      <c r="V19" s="681"/>
      <c r="W19" s="681"/>
      <c r="X19" s="681"/>
      <c r="Y19" s="682"/>
      <c r="Z19" s="713">
        <v>0</v>
      </c>
      <c r="AA19" s="713"/>
      <c r="AB19" s="713"/>
      <c r="AC19" s="713"/>
      <c r="AD19" s="714">
        <v>1500</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1901</v>
      </c>
      <c r="BH19" s="681"/>
      <c r="BI19" s="681"/>
      <c r="BJ19" s="681"/>
      <c r="BK19" s="681"/>
      <c r="BL19" s="681"/>
      <c r="BM19" s="681"/>
      <c r="BN19" s="682"/>
      <c r="BO19" s="713">
        <v>0.8</v>
      </c>
      <c r="BP19" s="713"/>
      <c r="BQ19" s="713"/>
      <c r="BR19" s="713"/>
      <c r="BS19" s="686" t="s">
        <v>226</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233</v>
      </c>
      <c r="CS19" s="681"/>
      <c r="CT19" s="681"/>
      <c r="CU19" s="681"/>
      <c r="CV19" s="681"/>
      <c r="CW19" s="681"/>
      <c r="CX19" s="681"/>
      <c r="CY19" s="682"/>
      <c r="CZ19" s="713" t="s">
        <v>136</v>
      </c>
      <c r="DA19" s="713"/>
      <c r="DB19" s="713"/>
      <c r="DC19" s="713"/>
      <c r="DD19" s="686" t="s">
        <v>136</v>
      </c>
      <c r="DE19" s="681"/>
      <c r="DF19" s="681"/>
      <c r="DG19" s="681"/>
      <c r="DH19" s="681"/>
      <c r="DI19" s="681"/>
      <c r="DJ19" s="681"/>
      <c r="DK19" s="681"/>
      <c r="DL19" s="681"/>
      <c r="DM19" s="681"/>
      <c r="DN19" s="681"/>
      <c r="DO19" s="681"/>
      <c r="DP19" s="682"/>
      <c r="DQ19" s="686" t="s">
        <v>253</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396</v>
      </c>
      <c r="S20" s="681"/>
      <c r="T20" s="681"/>
      <c r="U20" s="681"/>
      <c r="V20" s="681"/>
      <c r="W20" s="681"/>
      <c r="X20" s="681"/>
      <c r="Y20" s="682"/>
      <c r="Z20" s="713">
        <v>0</v>
      </c>
      <c r="AA20" s="713"/>
      <c r="AB20" s="713"/>
      <c r="AC20" s="713"/>
      <c r="AD20" s="714">
        <v>396</v>
      </c>
      <c r="AE20" s="714"/>
      <c r="AF20" s="714"/>
      <c r="AG20" s="714"/>
      <c r="AH20" s="714"/>
      <c r="AI20" s="714"/>
      <c r="AJ20" s="714"/>
      <c r="AK20" s="714"/>
      <c r="AL20" s="683">
        <v>0</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1901</v>
      </c>
      <c r="BH20" s="681"/>
      <c r="BI20" s="681"/>
      <c r="BJ20" s="681"/>
      <c r="BK20" s="681"/>
      <c r="BL20" s="681"/>
      <c r="BM20" s="681"/>
      <c r="BN20" s="682"/>
      <c r="BO20" s="713">
        <v>0.8</v>
      </c>
      <c r="BP20" s="713"/>
      <c r="BQ20" s="713"/>
      <c r="BR20" s="713"/>
      <c r="BS20" s="686" t="s">
        <v>226</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3703558</v>
      </c>
      <c r="CS20" s="681"/>
      <c r="CT20" s="681"/>
      <c r="CU20" s="681"/>
      <c r="CV20" s="681"/>
      <c r="CW20" s="681"/>
      <c r="CX20" s="681"/>
      <c r="CY20" s="682"/>
      <c r="CZ20" s="713">
        <v>100</v>
      </c>
      <c r="DA20" s="713"/>
      <c r="DB20" s="713"/>
      <c r="DC20" s="713"/>
      <c r="DD20" s="686">
        <v>928745</v>
      </c>
      <c r="DE20" s="681"/>
      <c r="DF20" s="681"/>
      <c r="DG20" s="681"/>
      <c r="DH20" s="681"/>
      <c r="DI20" s="681"/>
      <c r="DJ20" s="681"/>
      <c r="DK20" s="681"/>
      <c r="DL20" s="681"/>
      <c r="DM20" s="681"/>
      <c r="DN20" s="681"/>
      <c r="DO20" s="681"/>
      <c r="DP20" s="682"/>
      <c r="DQ20" s="686">
        <v>2128732</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257</v>
      </c>
      <c r="S21" s="681"/>
      <c r="T21" s="681"/>
      <c r="U21" s="681"/>
      <c r="V21" s="681"/>
      <c r="W21" s="681"/>
      <c r="X21" s="681"/>
      <c r="Y21" s="682"/>
      <c r="Z21" s="713">
        <v>0</v>
      </c>
      <c r="AA21" s="713"/>
      <c r="AB21" s="713"/>
      <c r="AC21" s="713"/>
      <c r="AD21" s="714">
        <v>257</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1901</v>
      </c>
      <c r="BH21" s="681"/>
      <c r="BI21" s="681"/>
      <c r="BJ21" s="681"/>
      <c r="BK21" s="681"/>
      <c r="BL21" s="681"/>
      <c r="BM21" s="681"/>
      <c r="BN21" s="682"/>
      <c r="BO21" s="713">
        <v>0.8</v>
      </c>
      <c r="BP21" s="713"/>
      <c r="BQ21" s="713"/>
      <c r="BR21" s="713"/>
      <c r="BS21" s="686" t="s">
        <v>253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1228096</v>
      </c>
      <c r="S22" s="681"/>
      <c r="T22" s="681"/>
      <c r="U22" s="681"/>
      <c r="V22" s="681"/>
      <c r="W22" s="681"/>
      <c r="X22" s="681"/>
      <c r="Y22" s="682"/>
      <c r="Z22" s="713">
        <v>32.1</v>
      </c>
      <c r="AA22" s="713"/>
      <c r="AB22" s="713"/>
      <c r="AC22" s="713"/>
      <c r="AD22" s="714">
        <v>1106291</v>
      </c>
      <c r="AE22" s="714"/>
      <c r="AF22" s="714"/>
      <c r="AG22" s="714"/>
      <c r="AH22" s="714"/>
      <c r="AI22" s="714"/>
      <c r="AJ22" s="714"/>
      <c r="AK22" s="714"/>
      <c r="AL22" s="683">
        <v>77.400000000000006</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226</v>
      </c>
      <c r="BH22" s="681"/>
      <c r="BI22" s="681"/>
      <c r="BJ22" s="681"/>
      <c r="BK22" s="681"/>
      <c r="BL22" s="681"/>
      <c r="BM22" s="681"/>
      <c r="BN22" s="682"/>
      <c r="BO22" s="713" t="s">
        <v>136</v>
      </c>
      <c r="BP22" s="713"/>
      <c r="BQ22" s="713"/>
      <c r="BR22" s="713"/>
      <c r="BS22" s="686" t="s">
        <v>233</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1106291</v>
      </c>
      <c r="S23" s="681"/>
      <c r="T23" s="681"/>
      <c r="U23" s="681"/>
      <c r="V23" s="681"/>
      <c r="W23" s="681"/>
      <c r="X23" s="681"/>
      <c r="Y23" s="682"/>
      <c r="Z23" s="713">
        <v>28.9</v>
      </c>
      <c r="AA23" s="713"/>
      <c r="AB23" s="713"/>
      <c r="AC23" s="713"/>
      <c r="AD23" s="714">
        <v>1106291</v>
      </c>
      <c r="AE23" s="714"/>
      <c r="AF23" s="714"/>
      <c r="AG23" s="714"/>
      <c r="AH23" s="714"/>
      <c r="AI23" s="714"/>
      <c r="AJ23" s="714"/>
      <c r="AK23" s="714"/>
      <c r="AL23" s="683">
        <v>77.400000000000006</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226</v>
      </c>
      <c r="BH23" s="681"/>
      <c r="BI23" s="681"/>
      <c r="BJ23" s="681"/>
      <c r="BK23" s="681"/>
      <c r="BL23" s="681"/>
      <c r="BM23" s="681"/>
      <c r="BN23" s="682"/>
      <c r="BO23" s="713" t="s">
        <v>226</v>
      </c>
      <c r="BP23" s="713"/>
      <c r="BQ23" s="713"/>
      <c r="BR23" s="713"/>
      <c r="BS23" s="686" t="s">
        <v>226</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121805</v>
      </c>
      <c r="S24" s="681"/>
      <c r="T24" s="681"/>
      <c r="U24" s="681"/>
      <c r="V24" s="681"/>
      <c r="W24" s="681"/>
      <c r="X24" s="681"/>
      <c r="Y24" s="682"/>
      <c r="Z24" s="713">
        <v>3.2</v>
      </c>
      <c r="AA24" s="713"/>
      <c r="AB24" s="713"/>
      <c r="AC24" s="713"/>
      <c r="AD24" s="714" t="s">
        <v>226</v>
      </c>
      <c r="AE24" s="714"/>
      <c r="AF24" s="714"/>
      <c r="AG24" s="714"/>
      <c r="AH24" s="714"/>
      <c r="AI24" s="714"/>
      <c r="AJ24" s="714"/>
      <c r="AK24" s="714"/>
      <c r="AL24" s="683" t="s">
        <v>226</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226</v>
      </c>
      <c r="BH24" s="681"/>
      <c r="BI24" s="681"/>
      <c r="BJ24" s="681"/>
      <c r="BK24" s="681"/>
      <c r="BL24" s="681"/>
      <c r="BM24" s="681"/>
      <c r="BN24" s="682"/>
      <c r="BO24" s="713" t="s">
        <v>253</v>
      </c>
      <c r="BP24" s="713"/>
      <c r="BQ24" s="713"/>
      <c r="BR24" s="713"/>
      <c r="BS24" s="686" t="s">
        <v>253</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1019467</v>
      </c>
      <c r="CS24" s="736"/>
      <c r="CT24" s="736"/>
      <c r="CU24" s="736"/>
      <c r="CV24" s="736"/>
      <c r="CW24" s="736"/>
      <c r="CX24" s="736"/>
      <c r="CY24" s="779"/>
      <c r="CZ24" s="780">
        <v>27.5</v>
      </c>
      <c r="DA24" s="751"/>
      <c r="DB24" s="751"/>
      <c r="DC24" s="783"/>
      <c r="DD24" s="778">
        <v>880632</v>
      </c>
      <c r="DE24" s="736"/>
      <c r="DF24" s="736"/>
      <c r="DG24" s="736"/>
      <c r="DH24" s="736"/>
      <c r="DI24" s="736"/>
      <c r="DJ24" s="736"/>
      <c r="DK24" s="779"/>
      <c r="DL24" s="778">
        <v>859512</v>
      </c>
      <c r="DM24" s="736"/>
      <c r="DN24" s="736"/>
      <c r="DO24" s="736"/>
      <c r="DP24" s="736"/>
      <c r="DQ24" s="736"/>
      <c r="DR24" s="736"/>
      <c r="DS24" s="736"/>
      <c r="DT24" s="736"/>
      <c r="DU24" s="736"/>
      <c r="DV24" s="779"/>
      <c r="DW24" s="780">
        <v>58.6</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253</v>
      </c>
      <c r="S25" s="681"/>
      <c r="T25" s="681"/>
      <c r="U25" s="681"/>
      <c r="V25" s="681"/>
      <c r="W25" s="681"/>
      <c r="X25" s="681"/>
      <c r="Y25" s="682"/>
      <c r="Z25" s="713" t="s">
        <v>233</v>
      </c>
      <c r="AA25" s="713"/>
      <c r="AB25" s="713"/>
      <c r="AC25" s="713"/>
      <c r="AD25" s="714" t="s">
        <v>253</v>
      </c>
      <c r="AE25" s="714"/>
      <c r="AF25" s="714"/>
      <c r="AG25" s="714"/>
      <c r="AH25" s="714"/>
      <c r="AI25" s="714"/>
      <c r="AJ25" s="714"/>
      <c r="AK25" s="714"/>
      <c r="AL25" s="683" t="s">
        <v>226</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226</v>
      </c>
      <c r="BH25" s="681"/>
      <c r="BI25" s="681"/>
      <c r="BJ25" s="681"/>
      <c r="BK25" s="681"/>
      <c r="BL25" s="681"/>
      <c r="BM25" s="681"/>
      <c r="BN25" s="682"/>
      <c r="BO25" s="713" t="s">
        <v>136</v>
      </c>
      <c r="BP25" s="713"/>
      <c r="BQ25" s="713"/>
      <c r="BR25" s="713"/>
      <c r="BS25" s="686" t="s">
        <v>226</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574457</v>
      </c>
      <c r="CS25" s="699"/>
      <c r="CT25" s="699"/>
      <c r="CU25" s="699"/>
      <c r="CV25" s="699"/>
      <c r="CW25" s="699"/>
      <c r="CX25" s="699"/>
      <c r="CY25" s="700"/>
      <c r="CZ25" s="683">
        <v>15.5</v>
      </c>
      <c r="DA25" s="701"/>
      <c r="DB25" s="701"/>
      <c r="DC25" s="702"/>
      <c r="DD25" s="686">
        <v>550767</v>
      </c>
      <c r="DE25" s="699"/>
      <c r="DF25" s="699"/>
      <c r="DG25" s="699"/>
      <c r="DH25" s="699"/>
      <c r="DI25" s="699"/>
      <c r="DJ25" s="699"/>
      <c r="DK25" s="700"/>
      <c r="DL25" s="686">
        <v>529676</v>
      </c>
      <c r="DM25" s="699"/>
      <c r="DN25" s="699"/>
      <c r="DO25" s="699"/>
      <c r="DP25" s="699"/>
      <c r="DQ25" s="699"/>
      <c r="DR25" s="699"/>
      <c r="DS25" s="699"/>
      <c r="DT25" s="699"/>
      <c r="DU25" s="699"/>
      <c r="DV25" s="700"/>
      <c r="DW25" s="683">
        <v>36.1</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1548720</v>
      </c>
      <c r="S26" s="681"/>
      <c r="T26" s="681"/>
      <c r="U26" s="681"/>
      <c r="V26" s="681"/>
      <c r="W26" s="681"/>
      <c r="X26" s="681"/>
      <c r="Y26" s="682"/>
      <c r="Z26" s="713">
        <v>40.4</v>
      </c>
      <c r="AA26" s="713"/>
      <c r="AB26" s="713"/>
      <c r="AC26" s="713"/>
      <c r="AD26" s="714">
        <v>1426915</v>
      </c>
      <c r="AE26" s="714"/>
      <c r="AF26" s="714"/>
      <c r="AG26" s="714"/>
      <c r="AH26" s="714"/>
      <c r="AI26" s="714"/>
      <c r="AJ26" s="714"/>
      <c r="AK26" s="714"/>
      <c r="AL26" s="683">
        <v>99.9</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226</v>
      </c>
      <c r="BH26" s="681"/>
      <c r="BI26" s="681"/>
      <c r="BJ26" s="681"/>
      <c r="BK26" s="681"/>
      <c r="BL26" s="681"/>
      <c r="BM26" s="681"/>
      <c r="BN26" s="682"/>
      <c r="BO26" s="713" t="s">
        <v>253</v>
      </c>
      <c r="BP26" s="713"/>
      <c r="BQ26" s="713"/>
      <c r="BR26" s="713"/>
      <c r="BS26" s="686" t="s">
        <v>226</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270608</v>
      </c>
      <c r="CS26" s="681"/>
      <c r="CT26" s="681"/>
      <c r="CU26" s="681"/>
      <c r="CV26" s="681"/>
      <c r="CW26" s="681"/>
      <c r="CX26" s="681"/>
      <c r="CY26" s="682"/>
      <c r="CZ26" s="683">
        <v>7.3</v>
      </c>
      <c r="DA26" s="701"/>
      <c r="DB26" s="701"/>
      <c r="DC26" s="702"/>
      <c r="DD26" s="686">
        <v>270608</v>
      </c>
      <c r="DE26" s="681"/>
      <c r="DF26" s="681"/>
      <c r="DG26" s="681"/>
      <c r="DH26" s="681"/>
      <c r="DI26" s="681"/>
      <c r="DJ26" s="681"/>
      <c r="DK26" s="682"/>
      <c r="DL26" s="686" t="s">
        <v>136</v>
      </c>
      <c r="DM26" s="681"/>
      <c r="DN26" s="681"/>
      <c r="DO26" s="681"/>
      <c r="DP26" s="681"/>
      <c r="DQ26" s="681"/>
      <c r="DR26" s="681"/>
      <c r="DS26" s="681"/>
      <c r="DT26" s="681"/>
      <c r="DU26" s="681"/>
      <c r="DV26" s="682"/>
      <c r="DW26" s="683" t="s">
        <v>233</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t="s">
        <v>226</v>
      </c>
      <c r="S27" s="681"/>
      <c r="T27" s="681"/>
      <c r="U27" s="681"/>
      <c r="V27" s="681"/>
      <c r="W27" s="681"/>
      <c r="X27" s="681"/>
      <c r="Y27" s="682"/>
      <c r="Z27" s="713" t="s">
        <v>226</v>
      </c>
      <c r="AA27" s="713"/>
      <c r="AB27" s="713"/>
      <c r="AC27" s="713"/>
      <c r="AD27" s="714" t="s">
        <v>226</v>
      </c>
      <c r="AE27" s="714"/>
      <c r="AF27" s="714"/>
      <c r="AG27" s="714"/>
      <c r="AH27" s="714"/>
      <c r="AI27" s="714"/>
      <c r="AJ27" s="714"/>
      <c r="AK27" s="714"/>
      <c r="AL27" s="683" t="s">
        <v>226</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243267</v>
      </c>
      <c r="BH27" s="681"/>
      <c r="BI27" s="681"/>
      <c r="BJ27" s="681"/>
      <c r="BK27" s="681"/>
      <c r="BL27" s="681"/>
      <c r="BM27" s="681"/>
      <c r="BN27" s="682"/>
      <c r="BO27" s="713">
        <v>100</v>
      </c>
      <c r="BP27" s="713"/>
      <c r="BQ27" s="713"/>
      <c r="BR27" s="713"/>
      <c r="BS27" s="686" t="s">
        <v>226</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170262</v>
      </c>
      <c r="CS27" s="699"/>
      <c r="CT27" s="699"/>
      <c r="CU27" s="699"/>
      <c r="CV27" s="699"/>
      <c r="CW27" s="699"/>
      <c r="CX27" s="699"/>
      <c r="CY27" s="700"/>
      <c r="CZ27" s="683">
        <v>4.5999999999999996</v>
      </c>
      <c r="DA27" s="701"/>
      <c r="DB27" s="701"/>
      <c r="DC27" s="702"/>
      <c r="DD27" s="686">
        <v>55117</v>
      </c>
      <c r="DE27" s="699"/>
      <c r="DF27" s="699"/>
      <c r="DG27" s="699"/>
      <c r="DH27" s="699"/>
      <c r="DI27" s="699"/>
      <c r="DJ27" s="699"/>
      <c r="DK27" s="700"/>
      <c r="DL27" s="686">
        <v>55088</v>
      </c>
      <c r="DM27" s="699"/>
      <c r="DN27" s="699"/>
      <c r="DO27" s="699"/>
      <c r="DP27" s="699"/>
      <c r="DQ27" s="699"/>
      <c r="DR27" s="699"/>
      <c r="DS27" s="699"/>
      <c r="DT27" s="699"/>
      <c r="DU27" s="699"/>
      <c r="DV27" s="700"/>
      <c r="DW27" s="683">
        <v>3.8</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2835</v>
      </c>
      <c r="S28" s="681"/>
      <c r="T28" s="681"/>
      <c r="U28" s="681"/>
      <c r="V28" s="681"/>
      <c r="W28" s="681"/>
      <c r="X28" s="681"/>
      <c r="Y28" s="682"/>
      <c r="Z28" s="713">
        <v>0.1</v>
      </c>
      <c r="AA28" s="713"/>
      <c r="AB28" s="713"/>
      <c r="AC28" s="713"/>
      <c r="AD28" s="714" t="s">
        <v>253</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274748</v>
      </c>
      <c r="CS28" s="681"/>
      <c r="CT28" s="681"/>
      <c r="CU28" s="681"/>
      <c r="CV28" s="681"/>
      <c r="CW28" s="681"/>
      <c r="CX28" s="681"/>
      <c r="CY28" s="682"/>
      <c r="CZ28" s="683">
        <v>7.4</v>
      </c>
      <c r="DA28" s="701"/>
      <c r="DB28" s="701"/>
      <c r="DC28" s="702"/>
      <c r="DD28" s="686">
        <v>274748</v>
      </c>
      <c r="DE28" s="681"/>
      <c r="DF28" s="681"/>
      <c r="DG28" s="681"/>
      <c r="DH28" s="681"/>
      <c r="DI28" s="681"/>
      <c r="DJ28" s="681"/>
      <c r="DK28" s="682"/>
      <c r="DL28" s="686">
        <v>274748</v>
      </c>
      <c r="DM28" s="681"/>
      <c r="DN28" s="681"/>
      <c r="DO28" s="681"/>
      <c r="DP28" s="681"/>
      <c r="DQ28" s="681"/>
      <c r="DR28" s="681"/>
      <c r="DS28" s="681"/>
      <c r="DT28" s="681"/>
      <c r="DU28" s="681"/>
      <c r="DV28" s="682"/>
      <c r="DW28" s="683">
        <v>18.7</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7642</v>
      </c>
      <c r="S29" s="681"/>
      <c r="T29" s="681"/>
      <c r="U29" s="681"/>
      <c r="V29" s="681"/>
      <c r="W29" s="681"/>
      <c r="X29" s="681"/>
      <c r="Y29" s="682"/>
      <c r="Z29" s="713">
        <v>0.2</v>
      </c>
      <c r="AA29" s="713"/>
      <c r="AB29" s="713"/>
      <c r="AC29" s="713"/>
      <c r="AD29" s="714">
        <v>536</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67</v>
      </c>
      <c r="CG29" s="720"/>
      <c r="CH29" s="720"/>
      <c r="CI29" s="720"/>
      <c r="CJ29" s="720"/>
      <c r="CK29" s="720"/>
      <c r="CL29" s="720"/>
      <c r="CM29" s="720"/>
      <c r="CN29" s="720"/>
      <c r="CO29" s="720"/>
      <c r="CP29" s="720"/>
      <c r="CQ29" s="721"/>
      <c r="CR29" s="680">
        <v>274567</v>
      </c>
      <c r="CS29" s="699"/>
      <c r="CT29" s="699"/>
      <c r="CU29" s="699"/>
      <c r="CV29" s="699"/>
      <c r="CW29" s="699"/>
      <c r="CX29" s="699"/>
      <c r="CY29" s="700"/>
      <c r="CZ29" s="683">
        <v>7.4</v>
      </c>
      <c r="DA29" s="701"/>
      <c r="DB29" s="701"/>
      <c r="DC29" s="702"/>
      <c r="DD29" s="686">
        <v>274567</v>
      </c>
      <c r="DE29" s="699"/>
      <c r="DF29" s="699"/>
      <c r="DG29" s="699"/>
      <c r="DH29" s="699"/>
      <c r="DI29" s="699"/>
      <c r="DJ29" s="699"/>
      <c r="DK29" s="700"/>
      <c r="DL29" s="686">
        <v>274567</v>
      </c>
      <c r="DM29" s="699"/>
      <c r="DN29" s="699"/>
      <c r="DO29" s="699"/>
      <c r="DP29" s="699"/>
      <c r="DQ29" s="699"/>
      <c r="DR29" s="699"/>
      <c r="DS29" s="699"/>
      <c r="DT29" s="699"/>
      <c r="DU29" s="699"/>
      <c r="DV29" s="700"/>
      <c r="DW29" s="683">
        <v>18.7</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2883</v>
      </c>
      <c r="S30" s="681"/>
      <c r="T30" s="681"/>
      <c r="U30" s="681"/>
      <c r="V30" s="681"/>
      <c r="W30" s="681"/>
      <c r="X30" s="681"/>
      <c r="Y30" s="682"/>
      <c r="Z30" s="713">
        <v>0.1</v>
      </c>
      <c r="AA30" s="713"/>
      <c r="AB30" s="713"/>
      <c r="AC30" s="713"/>
      <c r="AD30" s="714" t="s">
        <v>136</v>
      </c>
      <c r="AE30" s="714"/>
      <c r="AF30" s="714"/>
      <c r="AG30" s="714"/>
      <c r="AH30" s="714"/>
      <c r="AI30" s="714"/>
      <c r="AJ30" s="714"/>
      <c r="AK30" s="714"/>
      <c r="AL30" s="683" t="s">
        <v>226</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264087</v>
      </c>
      <c r="CS30" s="681"/>
      <c r="CT30" s="681"/>
      <c r="CU30" s="681"/>
      <c r="CV30" s="681"/>
      <c r="CW30" s="681"/>
      <c r="CX30" s="681"/>
      <c r="CY30" s="682"/>
      <c r="CZ30" s="683">
        <v>7.1</v>
      </c>
      <c r="DA30" s="701"/>
      <c r="DB30" s="701"/>
      <c r="DC30" s="702"/>
      <c r="DD30" s="686">
        <v>264087</v>
      </c>
      <c r="DE30" s="681"/>
      <c r="DF30" s="681"/>
      <c r="DG30" s="681"/>
      <c r="DH30" s="681"/>
      <c r="DI30" s="681"/>
      <c r="DJ30" s="681"/>
      <c r="DK30" s="682"/>
      <c r="DL30" s="686">
        <v>264087</v>
      </c>
      <c r="DM30" s="681"/>
      <c r="DN30" s="681"/>
      <c r="DO30" s="681"/>
      <c r="DP30" s="681"/>
      <c r="DQ30" s="681"/>
      <c r="DR30" s="681"/>
      <c r="DS30" s="681"/>
      <c r="DT30" s="681"/>
      <c r="DU30" s="681"/>
      <c r="DV30" s="682"/>
      <c r="DW30" s="683">
        <v>18</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674554</v>
      </c>
      <c r="S31" s="681"/>
      <c r="T31" s="681"/>
      <c r="U31" s="681"/>
      <c r="V31" s="681"/>
      <c r="W31" s="681"/>
      <c r="X31" s="681"/>
      <c r="Y31" s="682"/>
      <c r="Z31" s="713">
        <v>17.600000000000001</v>
      </c>
      <c r="AA31" s="713"/>
      <c r="AB31" s="713"/>
      <c r="AC31" s="713"/>
      <c r="AD31" s="714" t="s">
        <v>136</v>
      </c>
      <c r="AE31" s="714"/>
      <c r="AF31" s="714"/>
      <c r="AG31" s="714"/>
      <c r="AH31" s="714"/>
      <c r="AI31" s="714"/>
      <c r="AJ31" s="714"/>
      <c r="AK31" s="714"/>
      <c r="AL31" s="683" t="s">
        <v>136</v>
      </c>
      <c r="AM31" s="684"/>
      <c r="AN31" s="684"/>
      <c r="AO31" s="715"/>
      <c r="AP31" s="756" t="s">
        <v>310</v>
      </c>
      <c r="AQ31" s="757"/>
      <c r="AR31" s="757"/>
      <c r="AS31" s="757"/>
      <c r="AT31" s="762" t="s">
        <v>311</v>
      </c>
      <c r="AU31" s="231"/>
      <c r="AV31" s="231"/>
      <c r="AW31" s="231"/>
      <c r="AX31" s="746" t="s">
        <v>186</v>
      </c>
      <c r="AY31" s="747"/>
      <c r="AZ31" s="747"/>
      <c r="BA31" s="747"/>
      <c r="BB31" s="747"/>
      <c r="BC31" s="747"/>
      <c r="BD31" s="747"/>
      <c r="BE31" s="747"/>
      <c r="BF31" s="748"/>
      <c r="BG31" s="749">
        <v>97.4</v>
      </c>
      <c r="BH31" s="750"/>
      <c r="BI31" s="750"/>
      <c r="BJ31" s="750"/>
      <c r="BK31" s="750"/>
      <c r="BL31" s="750"/>
      <c r="BM31" s="751">
        <v>78.7</v>
      </c>
      <c r="BN31" s="750"/>
      <c r="BO31" s="750"/>
      <c r="BP31" s="750"/>
      <c r="BQ31" s="752"/>
      <c r="BR31" s="749">
        <v>94.3</v>
      </c>
      <c r="BS31" s="750"/>
      <c r="BT31" s="750"/>
      <c r="BU31" s="750"/>
      <c r="BV31" s="750"/>
      <c r="BW31" s="750"/>
      <c r="BX31" s="751">
        <v>69.8</v>
      </c>
      <c r="BY31" s="750"/>
      <c r="BZ31" s="750"/>
      <c r="CA31" s="750"/>
      <c r="CB31" s="752"/>
      <c r="CD31" s="767"/>
      <c r="CE31" s="768"/>
      <c r="CF31" s="719" t="s">
        <v>312</v>
      </c>
      <c r="CG31" s="720"/>
      <c r="CH31" s="720"/>
      <c r="CI31" s="720"/>
      <c r="CJ31" s="720"/>
      <c r="CK31" s="720"/>
      <c r="CL31" s="720"/>
      <c r="CM31" s="720"/>
      <c r="CN31" s="720"/>
      <c r="CO31" s="720"/>
      <c r="CP31" s="720"/>
      <c r="CQ31" s="721"/>
      <c r="CR31" s="680">
        <v>10480</v>
      </c>
      <c r="CS31" s="699"/>
      <c r="CT31" s="699"/>
      <c r="CU31" s="699"/>
      <c r="CV31" s="699"/>
      <c r="CW31" s="699"/>
      <c r="CX31" s="699"/>
      <c r="CY31" s="700"/>
      <c r="CZ31" s="683">
        <v>0.3</v>
      </c>
      <c r="DA31" s="701"/>
      <c r="DB31" s="701"/>
      <c r="DC31" s="702"/>
      <c r="DD31" s="686">
        <v>10480</v>
      </c>
      <c r="DE31" s="699"/>
      <c r="DF31" s="699"/>
      <c r="DG31" s="699"/>
      <c r="DH31" s="699"/>
      <c r="DI31" s="699"/>
      <c r="DJ31" s="699"/>
      <c r="DK31" s="700"/>
      <c r="DL31" s="686">
        <v>10480</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226</v>
      </c>
      <c r="S32" s="681"/>
      <c r="T32" s="681"/>
      <c r="U32" s="681"/>
      <c r="V32" s="681"/>
      <c r="W32" s="681"/>
      <c r="X32" s="681"/>
      <c r="Y32" s="682"/>
      <c r="Z32" s="713" t="s">
        <v>233</v>
      </c>
      <c r="AA32" s="713"/>
      <c r="AB32" s="713"/>
      <c r="AC32" s="713"/>
      <c r="AD32" s="714" t="s">
        <v>233</v>
      </c>
      <c r="AE32" s="714"/>
      <c r="AF32" s="714"/>
      <c r="AG32" s="714"/>
      <c r="AH32" s="714"/>
      <c r="AI32" s="714"/>
      <c r="AJ32" s="714"/>
      <c r="AK32" s="714"/>
      <c r="AL32" s="683" t="s">
        <v>226</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98.8</v>
      </c>
      <c r="BH32" s="699"/>
      <c r="BI32" s="699"/>
      <c r="BJ32" s="699"/>
      <c r="BK32" s="699"/>
      <c r="BL32" s="699"/>
      <c r="BM32" s="684">
        <v>95.5</v>
      </c>
      <c r="BN32" s="745"/>
      <c r="BO32" s="745"/>
      <c r="BP32" s="745"/>
      <c r="BQ32" s="726"/>
      <c r="BR32" s="753">
        <v>95.4</v>
      </c>
      <c r="BS32" s="699"/>
      <c r="BT32" s="699"/>
      <c r="BU32" s="699"/>
      <c r="BV32" s="699"/>
      <c r="BW32" s="699"/>
      <c r="BX32" s="684">
        <v>92.1</v>
      </c>
      <c r="BY32" s="745"/>
      <c r="BZ32" s="745"/>
      <c r="CA32" s="745"/>
      <c r="CB32" s="726"/>
      <c r="CD32" s="769"/>
      <c r="CE32" s="770"/>
      <c r="CF32" s="719" t="s">
        <v>316</v>
      </c>
      <c r="CG32" s="720"/>
      <c r="CH32" s="720"/>
      <c r="CI32" s="720"/>
      <c r="CJ32" s="720"/>
      <c r="CK32" s="720"/>
      <c r="CL32" s="720"/>
      <c r="CM32" s="720"/>
      <c r="CN32" s="720"/>
      <c r="CO32" s="720"/>
      <c r="CP32" s="720"/>
      <c r="CQ32" s="721"/>
      <c r="CR32" s="680">
        <v>181</v>
      </c>
      <c r="CS32" s="681"/>
      <c r="CT32" s="681"/>
      <c r="CU32" s="681"/>
      <c r="CV32" s="681"/>
      <c r="CW32" s="681"/>
      <c r="CX32" s="681"/>
      <c r="CY32" s="682"/>
      <c r="CZ32" s="683">
        <v>0</v>
      </c>
      <c r="DA32" s="701"/>
      <c r="DB32" s="701"/>
      <c r="DC32" s="702"/>
      <c r="DD32" s="686">
        <v>181</v>
      </c>
      <c r="DE32" s="681"/>
      <c r="DF32" s="681"/>
      <c r="DG32" s="681"/>
      <c r="DH32" s="681"/>
      <c r="DI32" s="681"/>
      <c r="DJ32" s="681"/>
      <c r="DK32" s="682"/>
      <c r="DL32" s="686">
        <v>181</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295469</v>
      </c>
      <c r="S33" s="681"/>
      <c r="T33" s="681"/>
      <c r="U33" s="681"/>
      <c r="V33" s="681"/>
      <c r="W33" s="681"/>
      <c r="X33" s="681"/>
      <c r="Y33" s="682"/>
      <c r="Z33" s="713">
        <v>7.7</v>
      </c>
      <c r="AA33" s="713"/>
      <c r="AB33" s="713"/>
      <c r="AC33" s="713"/>
      <c r="AD33" s="714" t="s">
        <v>226</v>
      </c>
      <c r="AE33" s="714"/>
      <c r="AF33" s="714"/>
      <c r="AG33" s="714"/>
      <c r="AH33" s="714"/>
      <c r="AI33" s="714"/>
      <c r="AJ33" s="714"/>
      <c r="AK33" s="714"/>
      <c r="AL33" s="683" t="s">
        <v>226</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95.5</v>
      </c>
      <c r="BH33" s="665"/>
      <c r="BI33" s="665"/>
      <c r="BJ33" s="665"/>
      <c r="BK33" s="665"/>
      <c r="BL33" s="665"/>
      <c r="BM33" s="707">
        <v>66.3</v>
      </c>
      <c r="BN33" s="665"/>
      <c r="BO33" s="665"/>
      <c r="BP33" s="665"/>
      <c r="BQ33" s="709"/>
      <c r="BR33" s="744">
        <v>92.2</v>
      </c>
      <c r="BS33" s="665"/>
      <c r="BT33" s="665"/>
      <c r="BU33" s="665"/>
      <c r="BV33" s="665"/>
      <c r="BW33" s="665"/>
      <c r="BX33" s="707">
        <v>52.9</v>
      </c>
      <c r="BY33" s="665"/>
      <c r="BZ33" s="665"/>
      <c r="CA33" s="665"/>
      <c r="CB33" s="709"/>
      <c r="CD33" s="719" t="s">
        <v>319</v>
      </c>
      <c r="CE33" s="720"/>
      <c r="CF33" s="720"/>
      <c r="CG33" s="720"/>
      <c r="CH33" s="720"/>
      <c r="CI33" s="720"/>
      <c r="CJ33" s="720"/>
      <c r="CK33" s="720"/>
      <c r="CL33" s="720"/>
      <c r="CM33" s="720"/>
      <c r="CN33" s="720"/>
      <c r="CO33" s="720"/>
      <c r="CP33" s="720"/>
      <c r="CQ33" s="721"/>
      <c r="CR33" s="680">
        <v>1755346</v>
      </c>
      <c r="CS33" s="699"/>
      <c r="CT33" s="699"/>
      <c r="CU33" s="699"/>
      <c r="CV33" s="699"/>
      <c r="CW33" s="699"/>
      <c r="CX33" s="699"/>
      <c r="CY33" s="700"/>
      <c r="CZ33" s="683">
        <v>47.4</v>
      </c>
      <c r="DA33" s="701"/>
      <c r="DB33" s="701"/>
      <c r="DC33" s="702"/>
      <c r="DD33" s="686">
        <v>1220919</v>
      </c>
      <c r="DE33" s="699"/>
      <c r="DF33" s="699"/>
      <c r="DG33" s="699"/>
      <c r="DH33" s="699"/>
      <c r="DI33" s="699"/>
      <c r="DJ33" s="699"/>
      <c r="DK33" s="700"/>
      <c r="DL33" s="686">
        <v>531502</v>
      </c>
      <c r="DM33" s="699"/>
      <c r="DN33" s="699"/>
      <c r="DO33" s="699"/>
      <c r="DP33" s="699"/>
      <c r="DQ33" s="699"/>
      <c r="DR33" s="699"/>
      <c r="DS33" s="699"/>
      <c r="DT33" s="699"/>
      <c r="DU33" s="699"/>
      <c r="DV33" s="700"/>
      <c r="DW33" s="683">
        <v>36.200000000000003</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6152</v>
      </c>
      <c r="S34" s="681"/>
      <c r="T34" s="681"/>
      <c r="U34" s="681"/>
      <c r="V34" s="681"/>
      <c r="W34" s="681"/>
      <c r="X34" s="681"/>
      <c r="Y34" s="682"/>
      <c r="Z34" s="713">
        <v>0.2</v>
      </c>
      <c r="AA34" s="713"/>
      <c r="AB34" s="713"/>
      <c r="AC34" s="713"/>
      <c r="AD34" s="714">
        <v>32</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494546</v>
      </c>
      <c r="CS34" s="681"/>
      <c r="CT34" s="681"/>
      <c r="CU34" s="681"/>
      <c r="CV34" s="681"/>
      <c r="CW34" s="681"/>
      <c r="CX34" s="681"/>
      <c r="CY34" s="682"/>
      <c r="CZ34" s="683">
        <v>13.4</v>
      </c>
      <c r="DA34" s="701"/>
      <c r="DB34" s="701"/>
      <c r="DC34" s="702"/>
      <c r="DD34" s="686">
        <v>397356</v>
      </c>
      <c r="DE34" s="681"/>
      <c r="DF34" s="681"/>
      <c r="DG34" s="681"/>
      <c r="DH34" s="681"/>
      <c r="DI34" s="681"/>
      <c r="DJ34" s="681"/>
      <c r="DK34" s="682"/>
      <c r="DL34" s="686">
        <v>262589</v>
      </c>
      <c r="DM34" s="681"/>
      <c r="DN34" s="681"/>
      <c r="DO34" s="681"/>
      <c r="DP34" s="681"/>
      <c r="DQ34" s="681"/>
      <c r="DR34" s="681"/>
      <c r="DS34" s="681"/>
      <c r="DT34" s="681"/>
      <c r="DU34" s="681"/>
      <c r="DV34" s="682"/>
      <c r="DW34" s="683">
        <v>17.899999999999999</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39796</v>
      </c>
      <c r="S35" s="681"/>
      <c r="T35" s="681"/>
      <c r="U35" s="681"/>
      <c r="V35" s="681"/>
      <c r="W35" s="681"/>
      <c r="X35" s="681"/>
      <c r="Y35" s="682"/>
      <c r="Z35" s="713">
        <v>1</v>
      </c>
      <c r="AA35" s="713"/>
      <c r="AB35" s="713"/>
      <c r="AC35" s="713"/>
      <c r="AD35" s="714" t="s">
        <v>226</v>
      </c>
      <c r="AE35" s="714"/>
      <c r="AF35" s="714"/>
      <c r="AG35" s="714"/>
      <c r="AH35" s="714"/>
      <c r="AI35" s="714"/>
      <c r="AJ35" s="714"/>
      <c r="AK35" s="714"/>
      <c r="AL35" s="683" t="s">
        <v>226</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28730</v>
      </c>
      <c r="CS35" s="699"/>
      <c r="CT35" s="699"/>
      <c r="CU35" s="699"/>
      <c r="CV35" s="699"/>
      <c r="CW35" s="699"/>
      <c r="CX35" s="699"/>
      <c r="CY35" s="700"/>
      <c r="CZ35" s="683">
        <v>0.8</v>
      </c>
      <c r="DA35" s="701"/>
      <c r="DB35" s="701"/>
      <c r="DC35" s="702"/>
      <c r="DD35" s="686">
        <v>26795</v>
      </c>
      <c r="DE35" s="699"/>
      <c r="DF35" s="699"/>
      <c r="DG35" s="699"/>
      <c r="DH35" s="699"/>
      <c r="DI35" s="699"/>
      <c r="DJ35" s="699"/>
      <c r="DK35" s="700"/>
      <c r="DL35" s="686">
        <v>26750</v>
      </c>
      <c r="DM35" s="699"/>
      <c r="DN35" s="699"/>
      <c r="DO35" s="699"/>
      <c r="DP35" s="699"/>
      <c r="DQ35" s="699"/>
      <c r="DR35" s="699"/>
      <c r="DS35" s="699"/>
      <c r="DT35" s="699"/>
      <c r="DU35" s="699"/>
      <c r="DV35" s="700"/>
      <c r="DW35" s="683">
        <v>1.8</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355541</v>
      </c>
      <c r="S36" s="681"/>
      <c r="T36" s="681"/>
      <c r="U36" s="681"/>
      <c r="V36" s="681"/>
      <c r="W36" s="681"/>
      <c r="X36" s="681"/>
      <c r="Y36" s="682"/>
      <c r="Z36" s="713">
        <v>9.3000000000000007</v>
      </c>
      <c r="AA36" s="713"/>
      <c r="AB36" s="713"/>
      <c r="AC36" s="713"/>
      <c r="AD36" s="714" t="s">
        <v>226</v>
      </c>
      <c r="AE36" s="714"/>
      <c r="AF36" s="714"/>
      <c r="AG36" s="714"/>
      <c r="AH36" s="714"/>
      <c r="AI36" s="714"/>
      <c r="AJ36" s="714"/>
      <c r="AK36" s="714"/>
      <c r="AL36" s="683" t="s">
        <v>233</v>
      </c>
      <c r="AM36" s="684"/>
      <c r="AN36" s="684"/>
      <c r="AO36" s="715"/>
      <c r="AP36" s="235"/>
      <c r="AQ36" s="732" t="s">
        <v>327</v>
      </c>
      <c r="AR36" s="733"/>
      <c r="AS36" s="733"/>
      <c r="AT36" s="733"/>
      <c r="AU36" s="733"/>
      <c r="AV36" s="733"/>
      <c r="AW36" s="733"/>
      <c r="AX36" s="733"/>
      <c r="AY36" s="734"/>
      <c r="AZ36" s="735">
        <v>400951</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4640</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471123</v>
      </c>
      <c r="CS36" s="681"/>
      <c r="CT36" s="681"/>
      <c r="CU36" s="681"/>
      <c r="CV36" s="681"/>
      <c r="CW36" s="681"/>
      <c r="CX36" s="681"/>
      <c r="CY36" s="682"/>
      <c r="CZ36" s="683">
        <v>12.7</v>
      </c>
      <c r="DA36" s="701"/>
      <c r="DB36" s="701"/>
      <c r="DC36" s="702"/>
      <c r="DD36" s="686">
        <v>146859</v>
      </c>
      <c r="DE36" s="681"/>
      <c r="DF36" s="681"/>
      <c r="DG36" s="681"/>
      <c r="DH36" s="681"/>
      <c r="DI36" s="681"/>
      <c r="DJ36" s="681"/>
      <c r="DK36" s="682"/>
      <c r="DL36" s="686">
        <v>84428</v>
      </c>
      <c r="DM36" s="681"/>
      <c r="DN36" s="681"/>
      <c r="DO36" s="681"/>
      <c r="DP36" s="681"/>
      <c r="DQ36" s="681"/>
      <c r="DR36" s="681"/>
      <c r="DS36" s="681"/>
      <c r="DT36" s="681"/>
      <c r="DU36" s="681"/>
      <c r="DV36" s="682"/>
      <c r="DW36" s="683">
        <v>5.8</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109323</v>
      </c>
      <c r="S37" s="681"/>
      <c r="T37" s="681"/>
      <c r="U37" s="681"/>
      <c r="V37" s="681"/>
      <c r="W37" s="681"/>
      <c r="X37" s="681"/>
      <c r="Y37" s="682"/>
      <c r="Z37" s="713">
        <v>2.9</v>
      </c>
      <c r="AA37" s="713"/>
      <c r="AB37" s="713"/>
      <c r="AC37" s="713"/>
      <c r="AD37" s="714" t="s">
        <v>233</v>
      </c>
      <c r="AE37" s="714"/>
      <c r="AF37" s="714"/>
      <c r="AG37" s="714"/>
      <c r="AH37" s="714"/>
      <c r="AI37" s="714"/>
      <c r="AJ37" s="714"/>
      <c r="AK37" s="714"/>
      <c r="AL37" s="683" t="s">
        <v>136</v>
      </c>
      <c r="AM37" s="684"/>
      <c r="AN37" s="684"/>
      <c r="AO37" s="715"/>
      <c r="AQ37" s="723" t="s">
        <v>331</v>
      </c>
      <c r="AR37" s="724"/>
      <c r="AS37" s="724"/>
      <c r="AT37" s="724"/>
      <c r="AU37" s="724"/>
      <c r="AV37" s="724"/>
      <c r="AW37" s="724"/>
      <c r="AX37" s="724"/>
      <c r="AY37" s="725"/>
      <c r="AZ37" s="680">
        <v>84900</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-8976</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31508</v>
      </c>
      <c r="CS37" s="699"/>
      <c r="CT37" s="699"/>
      <c r="CU37" s="699"/>
      <c r="CV37" s="699"/>
      <c r="CW37" s="699"/>
      <c r="CX37" s="699"/>
      <c r="CY37" s="700"/>
      <c r="CZ37" s="683">
        <v>0.9</v>
      </c>
      <c r="DA37" s="701"/>
      <c r="DB37" s="701"/>
      <c r="DC37" s="702"/>
      <c r="DD37" s="686">
        <v>21308</v>
      </c>
      <c r="DE37" s="699"/>
      <c r="DF37" s="699"/>
      <c r="DG37" s="699"/>
      <c r="DH37" s="699"/>
      <c r="DI37" s="699"/>
      <c r="DJ37" s="699"/>
      <c r="DK37" s="700"/>
      <c r="DL37" s="686">
        <v>21295</v>
      </c>
      <c r="DM37" s="699"/>
      <c r="DN37" s="699"/>
      <c r="DO37" s="699"/>
      <c r="DP37" s="699"/>
      <c r="DQ37" s="699"/>
      <c r="DR37" s="699"/>
      <c r="DS37" s="699"/>
      <c r="DT37" s="699"/>
      <c r="DU37" s="699"/>
      <c r="DV37" s="700"/>
      <c r="DW37" s="683">
        <v>1.5</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31202</v>
      </c>
      <c r="S38" s="681"/>
      <c r="T38" s="681"/>
      <c r="U38" s="681"/>
      <c r="V38" s="681"/>
      <c r="W38" s="681"/>
      <c r="X38" s="681"/>
      <c r="Y38" s="682"/>
      <c r="Z38" s="713">
        <v>0.8</v>
      </c>
      <c r="AA38" s="713"/>
      <c r="AB38" s="713"/>
      <c r="AC38" s="713"/>
      <c r="AD38" s="714">
        <v>967</v>
      </c>
      <c r="AE38" s="714"/>
      <c r="AF38" s="714"/>
      <c r="AG38" s="714"/>
      <c r="AH38" s="714"/>
      <c r="AI38" s="714"/>
      <c r="AJ38" s="714"/>
      <c r="AK38" s="714"/>
      <c r="AL38" s="683">
        <v>0.1</v>
      </c>
      <c r="AM38" s="684"/>
      <c r="AN38" s="684"/>
      <c r="AO38" s="715"/>
      <c r="AQ38" s="723" t="s">
        <v>335</v>
      </c>
      <c r="AR38" s="724"/>
      <c r="AS38" s="724"/>
      <c r="AT38" s="724"/>
      <c r="AU38" s="724"/>
      <c r="AV38" s="724"/>
      <c r="AW38" s="724"/>
      <c r="AX38" s="724"/>
      <c r="AY38" s="725"/>
      <c r="AZ38" s="680">
        <v>76208</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577</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324743</v>
      </c>
      <c r="CS38" s="681"/>
      <c r="CT38" s="681"/>
      <c r="CU38" s="681"/>
      <c r="CV38" s="681"/>
      <c r="CW38" s="681"/>
      <c r="CX38" s="681"/>
      <c r="CY38" s="682"/>
      <c r="CZ38" s="683">
        <v>8.8000000000000007</v>
      </c>
      <c r="DA38" s="701"/>
      <c r="DB38" s="701"/>
      <c r="DC38" s="702"/>
      <c r="DD38" s="686">
        <v>289909</v>
      </c>
      <c r="DE38" s="681"/>
      <c r="DF38" s="681"/>
      <c r="DG38" s="681"/>
      <c r="DH38" s="681"/>
      <c r="DI38" s="681"/>
      <c r="DJ38" s="681"/>
      <c r="DK38" s="682"/>
      <c r="DL38" s="686">
        <v>157735</v>
      </c>
      <c r="DM38" s="681"/>
      <c r="DN38" s="681"/>
      <c r="DO38" s="681"/>
      <c r="DP38" s="681"/>
      <c r="DQ38" s="681"/>
      <c r="DR38" s="681"/>
      <c r="DS38" s="681"/>
      <c r="DT38" s="681"/>
      <c r="DU38" s="681"/>
      <c r="DV38" s="682"/>
      <c r="DW38" s="683">
        <v>10.7</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756400</v>
      </c>
      <c r="S39" s="681"/>
      <c r="T39" s="681"/>
      <c r="U39" s="681"/>
      <c r="V39" s="681"/>
      <c r="W39" s="681"/>
      <c r="X39" s="681"/>
      <c r="Y39" s="682"/>
      <c r="Z39" s="713">
        <v>19.7</v>
      </c>
      <c r="AA39" s="713"/>
      <c r="AB39" s="713"/>
      <c r="AC39" s="713"/>
      <c r="AD39" s="714" t="s">
        <v>233</v>
      </c>
      <c r="AE39" s="714"/>
      <c r="AF39" s="714"/>
      <c r="AG39" s="714"/>
      <c r="AH39" s="714"/>
      <c r="AI39" s="714"/>
      <c r="AJ39" s="714"/>
      <c r="AK39" s="714"/>
      <c r="AL39" s="683" t="s">
        <v>233</v>
      </c>
      <c r="AM39" s="684"/>
      <c r="AN39" s="684"/>
      <c r="AO39" s="715"/>
      <c r="AQ39" s="723" t="s">
        <v>339</v>
      </c>
      <c r="AR39" s="724"/>
      <c r="AS39" s="724"/>
      <c r="AT39" s="724"/>
      <c r="AU39" s="724"/>
      <c r="AV39" s="724"/>
      <c r="AW39" s="724"/>
      <c r="AX39" s="724"/>
      <c r="AY39" s="725"/>
      <c r="AZ39" s="680">
        <v>18000</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908</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360001</v>
      </c>
      <c r="CS39" s="699"/>
      <c r="CT39" s="699"/>
      <c r="CU39" s="699"/>
      <c r="CV39" s="699"/>
      <c r="CW39" s="699"/>
      <c r="CX39" s="699"/>
      <c r="CY39" s="700"/>
      <c r="CZ39" s="683">
        <v>9.6999999999999993</v>
      </c>
      <c r="DA39" s="701"/>
      <c r="DB39" s="701"/>
      <c r="DC39" s="702"/>
      <c r="DD39" s="686">
        <v>360000</v>
      </c>
      <c r="DE39" s="699"/>
      <c r="DF39" s="699"/>
      <c r="DG39" s="699"/>
      <c r="DH39" s="699"/>
      <c r="DI39" s="699"/>
      <c r="DJ39" s="699"/>
      <c r="DK39" s="700"/>
      <c r="DL39" s="686" t="s">
        <v>226</v>
      </c>
      <c r="DM39" s="699"/>
      <c r="DN39" s="699"/>
      <c r="DO39" s="699"/>
      <c r="DP39" s="699"/>
      <c r="DQ39" s="699"/>
      <c r="DR39" s="699"/>
      <c r="DS39" s="699"/>
      <c r="DT39" s="699"/>
      <c r="DU39" s="699"/>
      <c r="DV39" s="700"/>
      <c r="DW39" s="683" t="s">
        <v>233</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233</v>
      </c>
      <c r="S40" s="681"/>
      <c r="T40" s="681"/>
      <c r="U40" s="681"/>
      <c r="V40" s="681"/>
      <c r="W40" s="681"/>
      <c r="X40" s="681"/>
      <c r="Y40" s="682"/>
      <c r="Z40" s="713" t="s">
        <v>136</v>
      </c>
      <c r="AA40" s="713"/>
      <c r="AB40" s="713"/>
      <c r="AC40" s="713"/>
      <c r="AD40" s="714" t="s">
        <v>253</v>
      </c>
      <c r="AE40" s="714"/>
      <c r="AF40" s="714"/>
      <c r="AG40" s="714"/>
      <c r="AH40" s="714"/>
      <c r="AI40" s="714"/>
      <c r="AJ40" s="714"/>
      <c r="AK40" s="714"/>
      <c r="AL40" s="683" t="s">
        <v>136</v>
      </c>
      <c r="AM40" s="684"/>
      <c r="AN40" s="684"/>
      <c r="AO40" s="715"/>
      <c r="AQ40" s="723" t="s">
        <v>343</v>
      </c>
      <c r="AR40" s="724"/>
      <c r="AS40" s="724"/>
      <c r="AT40" s="724"/>
      <c r="AU40" s="724"/>
      <c r="AV40" s="724"/>
      <c r="AW40" s="724"/>
      <c r="AX40" s="724"/>
      <c r="AY40" s="725"/>
      <c r="AZ40" s="680">
        <v>361</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83</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76203</v>
      </c>
      <c r="CS40" s="681"/>
      <c r="CT40" s="681"/>
      <c r="CU40" s="681"/>
      <c r="CV40" s="681"/>
      <c r="CW40" s="681"/>
      <c r="CX40" s="681"/>
      <c r="CY40" s="682"/>
      <c r="CZ40" s="683">
        <v>2.1</v>
      </c>
      <c r="DA40" s="701"/>
      <c r="DB40" s="701"/>
      <c r="DC40" s="702"/>
      <c r="DD40" s="686" t="s">
        <v>233</v>
      </c>
      <c r="DE40" s="681"/>
      <c r="DF40" s="681"/>
      <c r="DG40" s="681"/>
      <c r="DH40" s="681"/>
      <c r="DI40" s="681"/>
      <c r="DJ40" s="681"/>
      <c r="DK40" s="682"/>
      <c r="DL40" s="686" t="s">
        <v>226</v>
      </c>
      <c r="DM40" s="681"/>
      <c r="DN40" s="681"/>
      <c r="DO40" s="681"/>
      <c r="DP40" s="681"/>
      <c r="DQ40" s="681"/>
      <c r="DR40" s="681"/>
      <c r="DS40" s="681"/>
      <c r="DT40" s="681"/>
      <c r="DU40" s="681"/>
      <c r="DV40" s="682"/>
      <c r="DW40" s="683" t="s">
        <v>233</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253</v>
      </c>
      <c r="S41" s="681"/>
      <c r="T41" s="681"/>
      <c r="U41" s="681"/>
      <c r="V41" s="681"/>
      <c r="W41" s="681"/>
      <c r="X41" s="681"/>
      <c r="Y41" s="682"/>
      <c r="Z41" s="713" t="s">
        <v>226</v>
      </c>
      <c r="AA41" s="713"/>
      <c r="AB41" s="713"/>
      <c r="AC41" s="713"/>
      <c r="AD41" s="714" t="s">
        <v>226</v>
      </c>
      <c r="AE41" s="714"/>
      <c r="AF41" s="714"/>
      <c r="AG41" s="714"/>
      <c r="AH41" s="714"/>
      <c r="AI41" s="714"/>
      <c r="AJ41" s="714"/>
      <c r="AK41" s="714"/>
      <c r="AL41" s="683" t="s">
        <v>226</v>
      </c>
      <c r="AM41" s="684"/>
      <c r="AN41" s="684"/>
      <c r="AO41" s="715"/>
      <c r="AQ41" s="723" t="s">
        <v>348</v>
      </c>
      <c r="AR41" s="724"/>
      <c r="AS41" s="724"/>
      <c r="AT41" s="724"/>
      <c r="AU41" s="724"/>
      <c r="AV41" s="724"/>
      <c r="AW41" s="724"/>
      <c r="AX41" s="724"/>
      <c r="AY41" s="725"/>
      <c r="AZ41" s="680">
        <v>43490</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2</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233</v>
      </c>
      <c r="CS41" s="699"/>
      <c r="CT41" s="699"/>
      <c r="CU41" s="699"/>
      <c r="CV41" s="699"/>
      <c r="CW41" s="699"/>
      <c r="CX41" s="699"/>
      <c r="CY41" s="700"/>
      <c r="CZ41" s="683" t="s">
        <v>226</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39500</v>
      </c>
      <c r="S42" s="681"/>
      <c r="T42" s="681"/>
      <c r="U42" s="681"/>
      <c r="V42" s="681"/>
      <c r="W42" s="681"/>
      <c r="X42" s="681"/>
      <c r="Y42" s="682"/>
      <c r="Z42" s="713">
        <v>1</v>
      </c>
      <c r="AA42" s="713"/>
      <c r="AB42" s="713"/>
      <c r="AC42" s="713"/>
      <c r="AD42" s="714" t="s">
        <v>253</v>
      </c>
      <c r="AE42" s="714"/>
      <c r="AF42" s="714"/>
      <c r="AG42" s="714"/>
      <c r="AH42" s="714"/>
      <c r="AI42" s="714"/>
      <c r="AJ42" s="714"/>
      <c r="AK42" s="714"/>
      <c r="AL42" s="683" t="s">
        <v>233</v>
      </c>
      <c r="AM42" s="684"/>
      <c r="AN42" s="684"/>
      <c r="AO42" s="715"/>
      <c r="AQ42" s="716" t="s">
        <v>352</v>
      </c>
      <c r="AR42" s="717"/>
      <c r="AS42" s="717"/>
      <c r="AT42" s="717"/>
      <c r="AU42" s="717"/>
      <c r="AV42" s="717"/>
      <c r="AW42" s="717"/>
      <c r="AX42" s="717"/>
      <c r="AY42" s="718"/>
      <c r="AZ42" s="664">
        <v>177992</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417</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928745</v>
      </c>
      <c r="CS42" s="681"/>
      <c r="CT42" s="681"/>
      <c r="CU42" s="681"/>
      <c r="CV42" s="681"/>
      <c r="CW42" s="681"/>
      <c r="CX42" s="681"/>
      <c r="CY42" s="682"/>
      <c r="CZ42" s="683">
        <v>25.1</v>
      </c>
      <c r="DA42" s="684"/>
      <c r="DB42" s="684"/>
      <c r="DC42" s="685"/>
      <c r="DD42" s="686">
        <v>27181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3830517</v>
      </c>
      <c r="S43" s="703"/>
      <c r="T43" s="703"/>
      <c r="U43" s="703"/>
      <c r="V43" s="703"/>
      <c r="W43" s="703"/>
      <c r="X43" s="703"/>
      <c r="Y43" s="704"/>
      <c r="Z43" s="705">
        <v>100</v>
      </c>
      <c r="AA43" s="705"/>
      <c r="AB43" s="705"/>
      <c r="AC43" s="705"/>
      <c r="AD43" s="706">
        <v>1428450</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t="s">
        <v>233</v>
      </c>
      <c r="CS43" s="699"/>
      <c r="CT43" s="699"/>
      <c r="CU43" s="699"/>
      <c r="CV43" s="699"/>
      <c r="CW43" s="699"/>
      <c r="CX43" s="699"/>
      <c r="CY43" s="700"/>
      <c r="CZ43" s="683" t="s">
        <v>233</v>
      </c>
      <c r="DA43" s="701"/>
      <c r="DB43" s="701"/>
      <c r="DC43" s="702"/>
      <c r="DD43" s="686" t="s">
        <v>226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928745</v>
      </c>
      <c r="CS44" s="681"/>
      <c r="CT44" s="681"/>
      <c r="CU44" s="681"/>
      <c r="CV44" s="681"/>
      <c r="CW44" s="681"/>
      <c r="CX44" s="681"/>
      <c r="CY44" s="682"/>
      <c r="CZ44" s="683">
        <v>25.1</v>
      </c>
      <c r="DA44" s="684"/>
      <c r="DB44" s="684"/>
      <c r="DC44" s="685"/>
      <c r="DD44" s="686">
        <v>27181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538592</v>
      </c>
      <c r="CS45" s="699"/>
      <c r="CT45" s="699"/>
      <c r="CU45" s="699"/>
      <c r="CV45" s="699"/>
      <c r="CW45" s="699"/>
      <c r="CX45" s="699"/>
      <c r="CY45" s="700"/>
      <c r="CZ45" s="683">
        <v>14.5</v>
      </c>
      <c r="DA45" s="701"/>
      <c r="DB45" s="701"/>
      <c r="DC45" s="702"/>
      <c r="DD45" s="686">
        <v>5373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388443</v>
      </c>
      <c r="CS46" s="681"/>
      <c r="CT46" s="681"/>
      <c r="CU46" s="681"/>
      <c r="CV46" s="681"/>
      <c r="CW46" s="681"/>
      <c r="CX46" s="681"/>
      <c r="CY46" s="682"/>
      <c r="CZ46" s="683">
        <v>10.5</v>
      </c>
      <c r="DA46" s="684"/>
      <c r="DB46" s="684"/>
      <c r="DC46" s="685"/>
      <c r="DD46" s="686">
        <v>20098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t="s">
        <v>233</v>
      </c>
      <c r="CS47" s="699"/>
      <c r="CT47" s="699"/>
      <c r="CU47" s="699"/>
      <c r="CV47" s="699"/>
      <c r="CW47" s="699"/>
      <c r="CX47" s="699"/>
      <c r="CY47" s="700"/>
      <c r="CZ47" s="683" t="s">
        <v>226</v>
      </c>
      <c r="DA47" s="701"/>
      <c r="DB47" s="701"/>
      <c r="DC47" s="702"/>
      <c r="DD47" s="686" t="s">
        <v>226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226</v>
      </c>
      <c r="CS48" s="681"/>
      <c r="CT48" s="681"/>
      <c r="CU48" s="681"/>
      <c r="CV48" s="681"/>
      <c r="CW48" s="681"/>
      <c r="CX48" s="681"/>
      <c r="CY48" s="682"/>
      <c r="CZ48" s="683" t="s">
        <v>233</v>
      </c>
      <c r="DA48" s="684"/>
      <c r="DB48" s="684"/>
      <c r="DC48" s="685"/>
      <c r="DD48" s="686" t="s">
        <v>136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3703558</v>
      </c>
      <c r="CS49" s="665"/>
      <c r="CT49" s="665"/>
      <c r="CU49" s="665"/>
      <c r="CV49" s="665"/>
      <c r="CW49" s="665"/>
      <c r="CX49" s="665"/>
      <c r="CY49" s="666"/>
      <c r="CZ49" s="667">
        <v>100</v>
      </c>
      <c r="DA49" s="668"/>
      <c r="DB49" s="668"/>
      <c r="DC49" s="669"/>
      <c r="DD49" s="670">
        <v>2128732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ULves5IuJsSupVYaGH4qJboJE2iD/thA5X72x4vYYWE8RmBfflsZbXPs1HCPqO90X4miZWiyWuFM6vYZjbV7Q==" saltValue="lDyi7DS2B+KdUcYZa38CT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4" t="s">
        <v>367</v>
      </c>
      <c r="DK2" s="1205"/>
      <c r="DL2" s="1205"/>
      <c r="DM2" s="1205"/>
      <c r="DN2" s="1205"/>
      <c r="DO2" s="1206"/>
      <c r="DP2" s="251"/>
      <c r="DQ2" s="1204" t="s">
        <v>368</v>
      </c>
      <c r="DR2" s="1205"/>
      <c r="DS2" s="1205"/>
      <c r="DT2" s="1205"/>
      <c r="DU2" s="1205"/>
      <c r="DV2" s="1205"/>
      <c r="DW2" s="1205"/>
      <c r="DX2" s="1205"/>
      <c r="DY2" s="1205"/>
      <c r="DZ2" s="120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7" t="s">
        <v>369</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7"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2" t="s">
        <v>385</v>
      </c>
      <c r="DH5" s="1193"/>
      <c r="DI5" s="1193"/>
      <c r="DJ5" s="1193"/>
      <c r="DK5" s="1194"/>
      <c r="DL5" s="1192" t="s">
        <v>386</v>
      </c>
      <c r="DM5" s="1193"/>
      <c r="DN5" s="1193"/>
      <c r="DO5" s="1193"/>
      <c r="DP5" s="1194"/>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6"/>
    </row>
    <row r="7" spans="1:131" s="257" customFormat="1" ht="26.25" customHeight="1" thickTop="1" x14ac:dyDescent="0.15">
      <c r="A7" s="260">
        <v>1</v>
      </c>
      <c r="B7" s="1144" t="s">
        <v>388</v>
      </c>
      <c r="C7" s="1145"/>
      <c r="D7" s="1145"/>
      <c r="E7" s="1145"/>
      <c r="F7" s="1145"/>
      <c r="G7" s="1145"/>
      <c r="H7" s="1145"/>
      <c r="I7" s="1145"/>
      <c r="J7" s="1145"/>
      <c r="K7" s="1145"/>
      <c r="L7" s="1145"/>
      <c r="M7" s="1145"/>
      <c r="N7" s="1145"/>
      <c r="O7" s="1145"/>
      <c r="P7" s="1146"/>
      <c r="Q7" s="1198">
        <v>3831</v>
      </c>
      <c r="R7" s="1199"/>
      <c r="S7" s="1199"/>
      <c r="T7" s="1199"/>
      <c r="U7" s="1199"/>
      <c r="V7" s="1199">
        <v>3704</v>
      </c>
      <c r="W7" s="1199"/>
      <c r="X7" s="1199"/>
      <c r="Y7" s="1199"/>
      <c r="Z7" s="1199"/>
      <c r="AA7" s="1199">
        <v>127</v>
      </c>
      <c r="AB7" s="1199"/>
      <c r="AC7" s="1199"/>
      <c r="AD7" s="1199"/>
      <c r="AE7" s="1200"/>
      <c r="AF7" s="1201">
        <v>122</v>
      </c>
      <c r="AG7" s="1202"/>
      <c r="AH7" s="1202"/>
      <c r="AI7" s="1202"/>
      <c r="AJ7" s="1203"/>
      <c r="AK7" s="1185">
        <v>0</v>
      </c>
      <c r="AL7" s="1186"/>
      <c r="AM7" s="1186"/>
      <c r="AN7" s="1186"/>
      <c r="AO7" s="1186"/>
      <c r="AP7" s="1186">
        <v>4358</v>
      </c>
      <c r="AQ7" s="1186"/>
      <c r="AR7" s="1186"/>
      <c r="AS7" s="1186"/>
      <c r="AT7" s="1186"/>
      <c r="AU7" s="1187"/>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2"/>
      <c r="BS7" s="1189" t="s">
        <v>588</v>
      </c>
      <c r="BT7" s="1190"/>
      <c r="BU7" s="1190"/>
      <c r="BV7" s="1190"/>
      <c r="BW7" s="1190"/>
      <c r="BX7" s="1190"/>
      <c r="BY7" s="1190"/>
      <c r="BZ7" s="1190"/>
      <c r="CA7" s="1190"/>
      <c r="CB7" s="1190"/>
      <c r="CC7" s="1190"/>
      <c r="CD7" s="1190"/>
      <c r="CE7" s="1190"/>
      <c r="CF7" s="1190"/>
      <c r="CG7" s="1191"/>
      <c r="CH7" s="1182">
        <v>-115</v>
      </c>
      <c r="CI7" s="1183"/>
      <c r="CJ7" s="1183"/>
      <c r="CK7" s="1183"/>
      <c r="CL7" s="1184"/>
      <c r="CM7" s="1182">
        <v>183</v>
      </c>
      <c r="CN7" s="1183"/>
      <c r="CO7" s="1183"/>
      <c r="CP7" s="1183"/>
      <c r="CQ7" s="1184"/>
      <c r="CR7" s="1182" t="s">
        <v>598</v>
      </c>
      <c r="CS7" s="1183"/>
      <c r="CT7" s="1183"/>
      <c r="CU7" s="1183"/>
      <c r="CV7" s="1184"/>
      <c r="CW7" s="1182" t="s">
        <v>598</v>
      </c>
      <c r="CX7" s="1183"/>
      <c r="CY7" s="1183"/>
      <c r="CZ7" s="1183"/>
      <c r="DA7" s="1184"/>
      <c r="DB7" s="1182" t="s">
        <v>598</v>
      </c>
      <c r="DC7" s="1183"/>
      <c r="DD7" s="1183"/>
      <c r="DE7" s="1183"/>
      <c r="DF7" s="1184"/>
      <c r="DG7" s="1182" t="s">
        <v>598</v>
      </c>
      <c r="DH7" s="1183"/>
      <c r="DI7" s="1183"/>
      <c r="DJ7" s="1183"/>
      <c r="DK7" s="1184"/>
      <c r="DL7" s="1182" t="s">
        <v>598</v>
      </c>
      <c r="DM7" s="1183"/>
      <c r="DN7" s="1183"/>
      <c r="DO7" s="1183"/>
      <c r="DP7" s="1184"/>
      <c r="DQ7" s="1182" t="s">
        <v>598</v>
      </c>
      <c r="DR7" s="1183"/>
      <c r="DS7" s="1183"/>
      <c r="DT7" s="1183"/>
      <c r="DU7" s="1184"/>
      <c r="DV7" s="1209"/>
      <c r="DW7" s="1210"/>
      <c r="DX7" s="1210"/>
      <c r="DY7" s="1210"/>
      <c r="DZ7" s="1211"/>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0"/>
      <c r="AL8" s="1181"/>
      <c r="AM8" s="1181"/>
      <c r="AN8" s="1181"/>
      <c r="AO8" s="1181"/>
      <c r="AP8" s="1181"/>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0"/>
      <c r="AL9" s="1181"/>
      <c r="AM9" s="1181"/>
      <c r="AN9" s="1181"/>
      <c r="AO9" s="1181"/>
      <c r="AP9" s="1181"/>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0"/>
      <c r="AL10" s="1181"/>
      <c r="AM10" s="1181"/>
      <c r="AN10" s="1181"/>
      <c r="AO10" s="1181"/>
      <c r="AP10" s="1181"/>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5"/>
      <c r="R22" s="1176"/>
      <c r="S22" s="1176"/>
      <c r="T22" s="1176"/>
      <c r="U22" s="1176"/>
      <c r="V22" s="1176"/>
      <c r="W22" s="1176"/>
      <c r="X22" s="1176"/>
      <c r="Y22" s="1176"/>
      <c r="Z22" s="1176"/>
      <c r="AA22" s="1176"/>
      <c r="AB22" s="1176"/>
      <c r="AC22" s="1176"/>
      <c r="AD22" s="1176"/>
      <c r="AE22" s="1177"/>
      <c r="AF22" s="1114"/>
      <c r="AG22" s="1115"/>
      <c r="AH22" s="1115"/>
      <c r="AI22" s="1115"/>
      <c r="AJ22" s="1116"/>
      <c r="AK22" s="1171"/>
      <c r="AL22" s="1172"/>
      <c r="AM22" s="1172"/>
      <c r="AN22" s="1172"/>
      <c r="AO22" s="1172"/>
      <c r="AP22" s="1172"/>
      <c r="AQ22" s="1172"/>
      <c r="AR22" s="1172"/>
      <c r="AS22" s="1172"/>
      <c r="AT22" s="1172"/>
      <c r="AU22" s="1173"/>
      <c r="AV22" s="1173"/>
      <c r="AW22" s="1173"/>
      <c r="AX22" s="1173"/>
      <c r="AY22" s="1174"/>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2">
        <v>3831</v>
      </c>
      <c r="R23" s="1163"/>
      <c r="S23" s="1163"/>
      <c r="T23" s="1163"/>
      <c r="U23" s="1163"/>
      <c r="V23" s="1163">
        <v>3704</v>
      </c>
      <c r="W23" s="1163"/>
      <c r="X23" s="1163"/>
      <c r="Y23" s="1163"/>
      <c r="Z23" s="1163"/>
      <c r="AA23" s="1163">
        <v>127</v>
      </c>
      <c r="AB23" s="1163"/>
      <c r="AC23" s="1163"/>
      <c r="AD23" s="1163"/>
      <c r="AE23" s="1164"/>
      <c r="AF23" s="1165">
        <v>122</v>
      </c>
      <c r="AG23" s="1163"/>
      <c r="AH23" s="1163"/>
      <c r="AI23" s="1163"/>
      <c r="AJ23" s="1166"/>
      <c r="AK23" s="1167"/>
      <c r="AL23" s="1168"/>
      <c r="AM23" s="1168"/>
      <c r="AN23" s="1168"/>
      <c r="AO23" s="1168"/>
      <c r="AP23" s="1163">
        <v>4358</v>
      </c>
      <c r="AQ23" s="1163"/>
      <c r="AR23" s="1163"/>
      <c r="AS23" s="1163"/>
      <c r="AT23" s="1163"/>
      <c r="AU23" s="1169"/>
      <c r="AV23" s="1169"/>
      <c r="AW23" s="1169"/>
      <c r="AX23" s="1169"/>
      <c r="AY23" s="1170"/>
      <c r="AZ23" s="1159" t="s">
        <v>226</v>
      </c>
      <c r="BA23" s="1160"/>
      <c r="BB23" s="1160"/>
      <c r="BC23" s="1160"/>
      <c r="BD23" s="1161"/>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8" t="s">
        <v>392</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7" t="s">
        <v>393</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3" t="s">
        <v>397</v>
      </c>
      <c r="AG26" s="1103"/>
      <c r="AH26" s="1103"/>
      <c r="AI26" s="1103"/>
      <c r="AJ26" s="1154"/>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5"/>
      <c r="AG27" s="1106"/>
      <c r="AH27" s="1106"/>
      <c r="AI27" s="1106"/>
      <c r="AJ27" s="1156"/>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4" t="s">
        <v>592</v>
      </c>
      <c r="C28" s="1145"/>
      <c r="D28" s="1145"/>
      <c r="E28" s="1145"/>
      <c r="F28" s="1145"/>
      <c r="G28" s="1145"/>
      <c r="H28" s="1145"/>
      <c r="I28" s="1145"/>
      <c r="J28" s="1145"/>
      <c r="K28" s="1145"/>
      <c r="L28" s="1145"/>
      <c r="M28" s="1145"/>
      <c r="N28" s="1145"/>
      <c r="O28" s="1145"/>
      <c r="P28" s="1146"/>
      <c r="Q28" s="1147">
        <v>508</v>
      </c>
      <c r="R28" s="1148"/>
      <c r="S28" s="1148"/>
      <c r="T28" s="1148"/>
      <c r="U28" s="1148"/>
      <c r="V28" s="1148">
        <v>503</v>
      </c>
      <c r="W28" s="1148"/>
      <c r="X28" s="1148"/>
      <c r="Y28" s="1148"/>
      <c r="Z28" s="1148"/>
      <c r="AA28" s="1148">
        <v>5</v>
      </c>
      <c r="AB28" s="1148"/>
      <c r="AC28" s="1148"/>
      <c r="AD28" s="1148"/>
      <c r="AE28" s="1149"/>
      <c r="AF28" s="1150">
        <v>5</v>
      </c>
      <c r="AG28" s="1148"/>
      <c r="AH28" s="1148"/>
      <c r="AI28" s="1148"/>
      <c r="AJ28" s="1151"/>
      <c r="AK28" s="1152">
        <v>43</v>
      </c>
      <c r="AL28" s="1141"/>
      <c r="AM28" s="1141"/>
      <c r="AN28" s="1141"/>
      <c r="AO28" s="1141"/>
      <c r="AP28" s="1141" t="s">
        <v>590</v>
      </c>
      <c r="AQ28" s="1141"/>
      <c r="AR28" s="1141"/>
      <c r="AS28" s="1141"/>
      <c r="AT28" s="1141"/>
      <c r="AU28" s="1141" t="s">
        <v>590</v>
      </c>
      <c r="AV28" s="1141"/>
      <c r="AW28" s="1141"/>
      <c r="AX28" s="1141"/>
      <c r="AY28" s="1141"/>
      <c r="AZ28" s="1141" t="s">
        <v>590</v>
      </c>
      <c r="BA28" s="1141"/>
      <c r="BB28" s="1141"/>
      <c r="BC28" s="1141"/>
      <c r="BD28" s="1141"/>
      <c r="BE28" s="1142"/>
      <c r="BF28" s="1142"/>
      <c r="BG28" s="1142"/>
      <c r="BH28" s="1142"/>
      <c r="BI28" s="1143"/>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593</v>
      </c>
      <c r="C29" s="1133"/>
      <c r="D29" s="1133"/>
      <c r="E29" s="1133"/>
      <c r="F29" s="1133"/>
      <c r="G29" s="1133"/>
      <c r="H29" s="1133"/>
      <c r="I29" s="1133"/>
      <c r="J29" s="1133"/>
      <c r="K29" s="1133"/>
      <c r="L29" s="1133"/>
      <c r="M29" s="1133"/>
      <c r="N29" s="1133"/>
      <c r="O29" s="1133"/>
      <c r="P29" s="1134"/>
      <c r="Q29" s="1138">
        <v>500</v>
      </c>
      <c r="R29" s="1139"/>
      <c r="S29" s="1139"/>
      <c r="T29" s="1139"/>
      <c r="U29" s="1139"/>
      <c r="V29" s="1139">
        <v>495</v>
      </c>
      <c r="W29" s="1139"/>
      <c r="X29" s="1139"/>
      <c r="Y29" s="1139"/>
      <c r="Z29" s="1139"/>
      <c r="AA29" s="1139">
        <v>5</v>
      </c>
      <c r="AB29" s="1139"/>
      <c r="AC29" s="1139"/>
      <c r="AD29" s="1139"/>
      <c r="AE29" s="1140"/>
      <c r="AF29" s="1114">
        <v>5</v>
      </c>
      <c r="AG29" s="1115"/>
      <c r="AH29" s="1115"/>
      <c r="AI29" s="1115"/>
      <c r="AJ29" s="1116"/>
      <c r="AK29" s="1075">
        <v>98</v>
      </c>
      <c r="AL29" s="1066"/>
      <c r="AM29" s="1066"/>
      <c r="AN29" s="1066"/>
      <c r="AO29" s="1066"/>
      <c r="AP29" s="1066" t="s">
        <v>590</v>
      </c>
      <c r="AQ29" s="1066"/>
      <c r="AR29" s="1066"/>
      <c r="AS29" s="1066"/>
      <c r="AT29" s="1066"/>
      <c r="AU29" s="1066" t="s">
        <v>590</v>
      </c>
      <c r="AV29" s="1066"/>
      <c r="AW29" s="1066"/>
      <c r="AX29" s="1066"/>
      <c r="AY29" s="1066"/>
      <c r="AZ29" s="1066" t="s">
        <v>590</v>
      </c>
      <c r="BA29" s="1066"/>
      <c r="BB29" s="1066"/>
      <c r="BC29" s="1066"/>
      <c r="BD29" s="1066"/>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594</v>
      </c>
      <c r="C30" s="1133"/>
      <c r="D30" s="1133"/>
      <c r="E30" s="1133"/>
      <c r="F30" s="1133"/>
      <c r="G30" s="1133"/>
      <c r="H30" s="1133"/>
      <c r="I30" s="1133"/>
      <c r="J30" s="1133"/>
      <c r="K30" s="1133"/>
      <c r="L30" s="1133"/>
      <c r="M30" s="1133"/>
      <c r="N30" s="1133"/>
      <c r="O30" s="1133"/>
      <c r="P30" s="1134"/>
      <c r="Q30" s="1138">
        <v>121</v>
      </c>
      <c r="R30" s="1139"/>
      <c r="S30" s="1139"/>
      <c r="T30" s="1139"/>
      <c r="U30" s="1139"/>
      <c r="V30" s="1139">
        <v>230</v>
      </c>
      <c r="W30" s="1139"/>
      <c r="X30" s="1139"/>
      <c r="Y30" s="1139"/>
      <c r="Z30" s="1139"/>
      <c r="AA30" s="1139">
        <v>1</v>
      </c>
      <c r="AB30" s="1139"/>
      <c r="AC30" s="1139"/>
      <c r="AD30" s="1139"/>
      <c r="AE30" s="1140"/>
      <c r="AF30" s="1114">
        <v>1</v>
      </c>
      <c r="AG30" s="1115"/>
      <c r="AH30" s="1115"/>
      <c r="AI30" s="1115"/>
      <c r="AJ30" s="1116"/>
      <c r="AK30" s="1075">
        <v>24</v>
      </c>
      <c r="AL30" s="1066"/>
      <c r="AM30" s="1066"/>
      <c r="AN30" s="1066"/>
      <c r="AO30" s="1066"/>
      <c r="AP30" s="1066" t="s">
        <v>591</v>
      </c>
      <c r="AQ30" s="1066"/>
      <c r="AR30" s="1066"/>
      <c r="AS30" s="1066"/>
      <c r="AT30" s="1066"/>
      <c r="AU30" s="1066" t="s">
        <v>591</v>
      </c>
      <c r="AV30" s="1066"/>
      <c r="AW30" s="1066"/>
      <c r="AX30" s="1066"/>
      <c r="AY30" s="1066"/>
      <c r="AZ30" s="1066" t="s">
        <v>591</v>
      </c>
      <c r="BA30" s="1066"/>
      <c r="BB30" s="1066"/>
      <c r="BC30" s="1066"/>
      <c r="BD30" s="1066"/>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595</v>
      </c>
      <c r="C31" s="1133"/>
      <c r="D31" s="1133"/>
      <c r="E31" s="1133"/>
      <c r="F31" s="1133"/>
      <c r="G31" s="1133"/>
      <c r="H31" s="1133"/>
      <c r="I31" s="1133"/>
      <c r="J31" s="1133"/>
      <c r="K31" s="1133"/>
      <c r="L31" s="1133"/>
      <c r="M31" s="1133"/>
      <c r="N31" s="1133"/>
      <c r="O31" s="1133"/>
      <c r="P31" s="1134"/>
      <c r="Q31" s="1138">
        <v>79</v>
      </c>
      <c r="R31" s="1139"/>
      <c r="S31" s="1139"/>
      <c r="T31" s="1139"/>
      <c r="U31" s="1139"/>
      <c r="V31" s="1139">
        <v>66</v>
      </c>
      <c r="W31" s="1139"/>
      <c r="X31" s="1139"/>
      <c r="Y31" s="1139"/>
      <c r="Z31" s="1139"/>
      <c r="AA31" s="1139">
        <v>13</v>
      </c>
      <c r="AB31" s="1139"/>
      <c r="AC31" s="1139"/>
      <c r="AD31" s="1139"/>
      <c r="AE31" s="1140"/>
      <c r="AF31" s="1114">
        <v>126</v>
      </c>
      <c r="AG31" s="1115"/>
      <c r="AH31" s="1115"/>
      <c r="AI31" s="1115"/>
      <c r="AJ31" s="1116"/>
      <c r="AK31" s="1075">
        <v>0</v>
      </c>
      <c r="AL31" s="1066"/>
      <c r="AM31" s="1066"/>
      <c r="AN31" s="1066"/>
      <c r="AO31" s="1066"/>
      <c r="AP31" s="1066">
        <v>509</v>
      </c>
      <c r="AQ31" s="1066"/>
      <c r="AR31" s="1066"/>
      <c r="AS31" s="1066"/>
      <c r="AT31" s="1066"/>
      <c r="AU31" s="1066" t="s">
        <v>589</v>
      </c>
      <c r="AV31" s="1066"/>
      <c r="AW31" s="1066"/>
      <c r="AX31" s="1066"/>
      <c r="AY31" s="1066"/>
      <c r="AZ31" s="1066" t="s">
        <v>589</v>
      </c>
      <c r="BA31" s="1066"/>
      <c r="BB31" s="1066"/>
      <c r="BC31" s="1066"/>
      <c r="BD31" s="1066"/>
      <c r="BE31" s="1127" t="s">
        <v>403</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596</v>
      </c>
      <c r="C32" s="1133"/>
      <c r="D32" s="1133"/>
      <c r="E32" s="1133"/>
      <c r="F32" s="1133"/>
      <c r="G32" s="1133"/>
      <c r="H32" s="1133"/>
      <c r="I32" s="1133"/>
      <c r="J32" s="1133"/>
      <c r="K32" s="1133"/>
      <c r="L32" s="1133"/>
      <c r="M32" s="1133"/>
      <c r="N32" s="1133"/>
      <c r="O32" s="1133"/>
      <c r="P32" s="1134"/>
      <c r="Q32" s="1138">
        <v>43</v>
      </c>
      <c r="R32" s="1139"/>
      <c r="S32" s="1139"/>
      <c r="T32" s="1139"/>
      <c r="U32" s="1139"/>
      <c r="V32" s="1139">
        <v>41</v>
      </c>
      <c r="W32" s="1139"/>
      <c r="X32" s="1139"/>
      <c r="Y32" s="1139"/>
      <c r="Z32" s="1139"/>
      <c r="AA32" s="1139">
        <v>2</v>
      </c>
      <c r="AB32" s="1139"/>
      <c r="AC32" s="1139"/>
      <c r="AD32" s="1139"/>
      <c r="AE32" s="1140"/>
      <c r="AF32" s="1114">
        <v>2</v>
      </c>
      <c r="AG32" s="1115"/>
      <c r="AH32" s="1115"/>
      <c r="AI32" s="1115"/>
      <c r="AJ32" s="1116"/>
      <c r="AK32" s="1075">
        <v>18</v>
      </c>
      <c r="AL32" s="1066"/>
      <c r="AM32" s="1066"/>
      <c r="AN32" s="1066"/>
      <c r="AO32" s="1066"/>
      <c r="AP32" s="1066">
        <v>111</v>
      </c>
      <c r="AQ32" s="1066"/>
      <c r="AR32" s="1066"/>
      <c r="AS32" s="1066"/>
      <c r="AT32" s="1066"/>
      <c r="AU32" s="1066">
        <v>88</v>
      </c>
      <c r="AV32" s="1066"/>
      <c r="AW32" s="1066"/>
      <c r="AX32" s="1066"/>
      <c r="AY32" s="1066"/>
      <c r="AZ32" s="1066" t="s">
        <v>589</v>
      </c>
      <c r="BA32" s="1066"/>
      <c r="BB32" s="1066"/>
      <c r="BC32" s="1066"/>
      <c r="BD32" s="1066"/>
      <c r="BE32" s="1127" t="s">
        <v>405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597</v>
      </c>
      <c r="C33" s="1133"/>
      <c r="D33" s="1133"/>
      <c r="E33" s="1133"/>
      <c r="F33" s="1133"/>
      <c r="G33" s="1133"/>
      <c r="H33" s="1133"/>
      <c r="I33" s="1133"/>
      <c r="J33" s="1133"/>
      <c r="K33" s="1133"/>
      <c r="L33" s="1133"/>
      <c r="M33" s="1133"/>
      <c r="N33" s="1133"/>
      <c r="O33" s="1133"/>
      <c r="P33" s="1134"/>
      <c r="Q33" s="1138">
        <v>502</v>
      </c>
      <c r="R33" s="1139"/>
      <c r="S33" s="1139"/>
      <c r="T33" s="1139"/>
      <c r="U33" s="1139"/>
      <c r="V33" s="1139">
        <v>363</v>
      </c>
      <c r="W33" s="1139"/>
      <c r="X33" s="1139"/>
      <c r="Y33" s="1139"/>
      <c r="Z33" s="1139"/>
      <c r="AA33" s="1139">
        <v>139</v>
      </c>
      <c r="AB33" s="1139"/>
      <c r="AC33" s="1139"/>
      <c r="AD33" s="1139"/>
      <c r="AE33" s="1140"/>
      <c r="AF33" s="1114">
        <v>139</v>
      </c>
      <c r="AG33" s="1115"/>
      <c r="AH33" s="1115"/>
      <c r="AI33" s="1115"/>
      <c r="AJ33" s="1116"/>
      <c r="AK33" s="1075">
        <v>85</v>
      </c>
      <c r="AL33" s="1066"/>
      <c r="AM33" s="1066"/>
      <c r="AN33" s="1066"/>
      <c r="AO33" s="1066"/>
      <c r="AP33" s="1066" t="s">
        <v>589</v>
      </c>
      <c r="AQ33" s="1066"/>
      <c r="AR33" s="1066"/>
      <c r="AS33" s="1066"/>
      <c r="AT33" s="1066"/>
      <c r="AU33" s="1066" t="s">
        <v>589</v>
      </c>
      <c r="AV33" s="1066"/>
      <c r="AW33" s="1066"/>
      <c r="AX33" s="1066"/>
      <c r="AY33" s="1066"/>
      <c r="AZ33" s="1066" t="s">
        <v>589</v>
      </c>
      <c r="BA33" s="1066"/>
      <c r="BB33" s="1066"/>
      <c r="BC33" s="1066"/>
      <c r="BD33" s="1066"/>
      <c r="BE33" s="1127" t="s">
        <v>405</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408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278</v>
      </c>
      <c r="AG63" s="1054"/>
      <c r="AH63" s="1054"/>
      <c r="AI63" s="1054"/>
      <c r="AJ63" s="1125"/>
      <c r="AK63" s="1126"/>
      <c r="AL63" s="1058"/>
      <c r="AM63" s="1058"/>
      <c r="AN63" s="1058"/>
      <c r="AO63" s="1058"/>
      <c r="AP63" s="1054">
        <v>620</v>
      </c>
      <c r="AQ63" s="1054"/>
      <c r="AR63" s="1054"/>
      <c r="AS63" s="1054"/>
      <c r="AT63" s="1054"/>
      <c r="AU63" s="1054">
        <v>88</v>
      </c>
      <c r="AV63" s="1054"/>
      <c r="AW63" s="1054"/>
      <c r="AX63" s="1054"/>
      <c r="AY63" s="1054"/>
      <c r="AZ63" s="1120"/>
      <c r="BA63" s="1120"/>
      <c r="BB63" s="1120"/>
      <c r="BC63" s="1120"/>
      <c r="BD63" s="1120"/>
      <c r="BE63" s="1055"/>
      <c r="BF63" s="1055"/>
      <c r="BG63" s="1055"/>
      <c r="BH63" s="1055"/>
      <c r="BI63" s="1056"/>
      <c r="BJ63" s="1121" t="s">
        <v>226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410</v>
      </c>
      <c r="B66" s="1091"/>
      <c r="C66" s="1091"/>
      <c r="D66" s="1091"/>
      <c r="E66" s="1091"/>
      <c r="F66" s="1091"/>
      <c r="G66" s="1091"/>
      <c r="H66" s="1091"/>
      <c r="I66" s="1091"/>
      <c r="J66" s="1091"/>
      <c r="K66" s="1091"/>
      <c r="L66" s="1091"/>
      <c r="M66" s="1091"/>
      <c r="N66" s="1091"/>
      <c r="O66" s="1091"/>
      <c r="P66" s="1092"/>
      <c r="Q66" s="1096" t="s">
        <v>411</v>
      </c>
      <c r="R66" s="1097"/>
      <c r="S66" s="1097"/>
      <c r="T66" s="1097"/>
      <c r="U66" s="1098"/>
      <c r="V66" s="1096" t="s">
        <v>412</v>
      </c>
      <c r="W66" s="1097"/>
      <c r="X66" s="1097"/>
      <c r="Y66" s="1097"/>
      <c r="Z66" s="1098"/>
      <c r="AA66" s="1096" t="s">
        <v>396</v>
      </c>
      <c r="AB66" s="1097"/>
      <c r="AC66" s="1097"/>
      <c r="AD66" s="1097"/>
      <c r="AE66" s="1098"/>
      <c r="AF66" s="1102" t="s">
        <v>413</v>
      </c>
      <c r="AG66" s="1103"/>
      <c r="AH66" s="1103"/>
      <c r="AI66" s="1103"/>
      <c r="AJ66" s="1104"/>
      <c r="AK66" s="1096" t="s">
        <v>398</v>
      </c>
      <c r="AL66" s="1091"/>
      <c r="AM66" s="1091"/>
      <c r="AN66" s="1091"/>
      <c r="AO66" s="1092"/>
      <c r="AP66" s="1096" t="s">
        <v>414</v>
      </c>
      <c r="AQ66" s="1097"/>
      <c r="AR66" s="1097"/>
      <c r="AS66" s="1097"/>
      <c r="AT66" s="1098"/>
      <c r="AU66" s="1096" t="s">
        <v>415</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576</v>
      </c>
      <c r="C68" s="1081"/>
      <c r="D68" s="1081"/>
      <c r="E68" s="1081"/>
      <c r="F68" s="1081"/>
      <c r="G68" s="1081"/>
      <c r="H68" s="1081"/>
      <c r="I68" s="1081"/>
      <c r="J68" s="1081"/>
      <c r="K68" s="1081"/>
      <c r="L68" s="1081"/>
      <c r="M68" s="1081"/>
      <c r="N68" s="1081"/>
      <c r="O68" s="1081"/>
      <c r="P68" s="1082"/>
      <c r="Q68" s="1083">
        <v>7328</v>
      </c>
      <c r="R68" s="1077"/>
      <c r="S68" s="1077"/>
      <c r="T68" s="1077"/>
      <c r="U68" s="1077"/>
      <c r="V68" s="1077">
        <v>6372</v>
      </c>
      <c r="W68" s="1077"/>
      <c r="X68" s="1077"/>
      <c r="Y68" s="1077"/>
      <c r="Z68" s="1077"/>
      <c r="AA68" s="1077">
        <v>956</v>
      </c>
      <c r="AB68" s="1077"/>
      <c r="AC68" s="1077"/>
      <c r="AD68" s="1077"/>
      <c r="AE68" s="1077"/>
      <c r="AF68" s="1077">
        <v>956</v>
      </c>
      <c r="AG68" s="1077"/>
      <c r="AH68" s="1077"/>
      <c r="AI68" s="1077"/>
      <c r="AJ68" s="1077"/>
      <c r="AK68" s="1077">
        <v>12</v>
      </c>
      <c r="AL68" s="1077"/>
      <c r="AM68" s="1077"/>
      <c r="AN68" s="1077"/>
      <c r="AO68" s="1077"/>
      <c r="AP68" s="1077" t="s">
        <v>590</v>
      </c>
      <c r="AQ68" s="1077"/>
      <c r="AR68" s="1077"/>
      <c r="AS68" s="1077"/>
      <c r="AT68" s="1077"/>
      <c r="AU68" s="1077" t="s">
        <v>590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577</v>
      </c>
      <c r="C69" s="1070"/>
      <c r="D69" s="1070"/>
      <c r="E69" s="1070"/>
      <c r="F69" s="1070"/>
      <c r="G69" s="1070"/>
      <c r="H69" s="1070"/>
      <c r="I69" s="1070"/>
      <c r="J69" s="1070"/>
      <c r="K69" s="1070"/>
      <c r="L69" s="1070"/>
      <c r="M69" s="1070"/>
      <c r="N69" s="1070"/>
      <c r="O69" s="1070"/>
      <c r="P69" s="1071"/>
      <c r="Q69" s="1072">
        <v>131</v>
      </c>
      <c r="R69" s="1066"/>
      <c r="S69" s="1066"/>
      <c r="T69" s="1066"/>
      <c r="U69" s="1066"/>
      <c r="V69" s="1066">
        <v>129</v>
      </c>
      <c r="W69" s="1066"/>
      <c r="X69" s="1066"/>
      <c r="Y69" s="1066"/>
      <c r="Z69" s="1066"/>
      <c r="AA69" s="1066">
        <v>3</v>
      </c>
      <c r="AB69" s="1066"/>
      <c r="AC69" s="1066"/>
      <c r="AD69" s="1066"/>
      <c r="AE69" s="1066"/>
      <c r="AF69" s="1066">
        <v>3</v>
      </c>
      <c r="AG69" s="1066"/>
      <c r="AH69" s="1066"/>
      <c r="AI69" s="1066"/>
      <c r="AJ69" s="1066"/>
      <c r="AK69" s="1066" t="s">
        <v>589</v>
      </c>
      <c r="AL69" s="1066"/>
      <c r="AM69" s="1066"/>
      <c r="AN69" s="1066"/>
      <c r="AO69" s="1066"/>
      <c r="AP69" s="1066" t="s">
        <v>590</v>
      </c>
      <c r="AQ69" s="1066"/>
      <c r="AR69" s="1066"/>
      <c r="AS69" s="1066"/>
      <c r="AT69" s="1066"/>
      <c r="AU69" s="1066" t="s">
        <v>589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578</v>
      </c>
      <c r="C70" s="1070"/>
      <c r="D70" s="1070"/>
      <c r="E70" s="1070"/>
      <c r="F70" s="1070"/>
      <c r="G70" s="1070"/>
      <c r="H70" s="1070"/>
      <c r="I70" s="1070"/>
      <c r="J70" s="1070"/>
      <c r="K70" s="1070"/>
      <c r="L70" s="1070"/>
      <c r="M70" s="1070"/>
      <c r="N70" s="1070"/>
      <c r="O70" s="1070"/>
      <c r="P70" s="1071"/>
      <c r="Q70" s="1072">
        <v>106</v>
      </c>
      <c r="R70" s="1066"/>
      <c r="S70" s="1066"/>
      <c r="T70" s="1066"/>
      <c r="U70" s="1066"/>
      <c r="V70" s="1066">
        <v>106</v>
      </c>
      <c r="W70" s="1066"/>
      <c r="X70" s="1066"/>
      <c r="Y70" s="1066"/>
      <c r="Z70" s="1066"/>
      <c r="AA70" s="1066">
        <v>0</v>
      </c>
      <c r="AB70" s="1066"/>
      <c r="AC70" s="1066"/>
      <c r="AD70" s="1066"/>
      <c r="AE70" s="1066"/>
      <c r="AF70" s="1066">
        <v>0</v>
      </c>
      <c r="AG70" s="1066"/>
      <c r="AH70" s="1066"/>
      <c r="AI70" s="1066"/>
      <c r="AJ70" s="1066"/>
      <c r="AK70" s="1066" t="s">
        <v>589</v>
      </c>
      <c r="AL70" s="1066"/>
      <c r="AM70" s="1066"/>
      <c r="AN70" s="1066"/>
      <c r="AO70" s="1066"/>
      <c r="AP70" s="1066" t="s">
        <v>589</v>
      </c>
      <c r="AQ70" s="1066"/>
      <c r="AR70" s="1066"/>
      <c r="AS70" s="1066"/>
      <c r="AT70" s="1066"/>
      <c r="AU70" s="1066" t="s">
        <v>589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579</v>
      </c>
      <c r="C71" s="1070"/>
      <c r="D71" s="1070"/>
      <c r="E71" s="1070"/>
      <c r="F71" s="1070"/>
      <c r="G71" s="1070"/>
      <c r="H71" s="1070"/>
      <c r="I71" s="1070"/>
      <c r="J71" s="1070"/>
      <c r="K71" s="1070"/>
      <c r="L71" s="1070"/>
      <c r="M71" s="1070"/>
      <c r="N71" s="1070"/>
      <c r="O71" s="1070"/>
      <c r="P71" s="1071"/>
      <c r="Q71" s="1072">
        <v>492</v>
      </c>
      <c r="R71" s="1066"/>
      <c r="S71" s="1066"/>
      <c r="T71" s="1066"/>
      <c r="U71" s="1066"/>
      <c r="V71" s="1066">
        <v>469</v>
      </c>
      <c r="W71" s="1066"/>
      <c r="X71" s="1066"/>
      <c r="Y71" s="1066"/>
      <c r="Z71" s="1066"/>
      <c r="AA71" s="1066">
        <v>9</v>
      </c>
      <c r="AB71" s="1066"/>
      <c r="AC71" s="1066"/>
      <c r="AD71" s="1066"/>
      <c r="AE71" s="1066"/>
      <c r="AF71" s="1066">
        <v>9</v>
      </c>
      <c r="AG71" s="1066"/>
      <c r="AH71" s="1066"/>
      <c r="AI71" s="1066"/>
      <c r="AJ71" s="1066"/>
      <c r="AK71" s="1066" t="s">
        <v>589</v>
      </c>
      <c r="AL71" s="1066"/>
      <c r="AM71" s="1066"/>
      <c r="AN71" s="1066"/>
      <c r="AO71" s="1066"/>
      <c r="AP71" s="1066">
        <v>595</v>
      </c>
      <c r="AQ71" s="1066"/>
      <c r="AR71" s="1066"/>
      <c r="AS71" s="1066"/>
      <c r="AT71" s="1066"/>
      <c r="AU71" s="1066">
        <v>93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580</v>
      </c>
      <c r="C72" s="1070"/>
      <c r="D72" s="1070"/>
      <c r="E72" s="1070"/>
      <c r="F72" s="1070"/>
      <c r="G72" s="1070"/>
      <c r="H72" s="1070"/>
      <c r="I72" s="1070"/>
      <c r="J72" s="1070"/>
      <c r="K72" s="1070"/>
      <c r="L72" s="1070"/>
      <c r="M72" s="1070"/>
      <c r="N72" s="1070"/>
      <c r="O72" s="1070"/>
      <c r="P72" s="1071"/>
      <c r="Q72" s="1072">
        <v>104</v>
      </c>
      <c r="R72" s="1066"/>
      <c r="S72" s="1066"/>
      <c r="T72" s="1066"/>
      <c r="U72" s="1066"/>
      <c r="V72" s="1066">
        <v>104</v>
      </c>
      <c r="W72" s="1066"/>
      <c r="X72" s="1066"/>
      <c r="Y72" s="1066"/>
      <c r="Z72" s="1066"/>
      <c r="AA72" s="1066" t="s">
        <v>589</v>
      </c>
      <c r="AB72" s="1066"/>
      <c r="AC72" s="1066"/>
      <c r="AD72" s="1066"/>
      <c r="AE72" s="1066"/>
      <c r="AF72" s="1066" t="s">
        <v>589</v>
      </c>
      <c r="AG72" s="1066"/>
      <c r="AH72" s="1066"/>
      <c r="AI72" s="1066"/>
      <c r="AJ72" s="1066"/>
      <c r="AK72" s="1066" t="s">
        <v>589</v>
      </c>
      <c r="AL72" s="1066"/>
      <c r="AM72" s="1066"/>
      <c r="AN72" s="1066"/>
      <c r="AO72" s="1066"/>
      <c r="AP72" s="1066" t="s">
        <v>589</v>
      </c>
      <c r="AQ72" s="1066"/>
      <c r="AR72" s="1066"/>
      <c r="AS72" s="1066"/>
      <c r="AT72" s="1066"/>
      <c r="AU72" s="1066" t="s">
        <v>589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581</v>
      </c>
      <c r="C73" s="1070"/>
      <c r="D73" s="1070"/>
      <c r="E73" s="1070"/>
      <c r="F73" s="1070"/>
      <c r="G73" s="1070"/>
      <c r="H73" s="1070"/>
      <c r="I73" s="1070"/>
      <c r="J73" s="1070"/>
      <c r="K73" s="1070"/>
      <c r="L73" s="1070"/>
      <c r="M73" s="1070"/>
      <c r="N73" s="1070"/>
      <c r="O73" s="1070"/>
      <c r="P73" s="1071"/>
      <c r="Q73" s="1072">
        <v>8</v>
      </c>
      <c r="R73" s="1066"/>
      <c r="S73" s="1066"/>
      <c r="T73" s="1066"/>
      <c r="U73" s="1066"/>
      <c r="V73" s="1066">
        <v>7</v>
      </c>
      <c r="W73" s="1066"/>
      <c r="X73" s="1066"/>
      <c r="Y73" s="1066"/>
      <c r="Z73" s="1066"/>
      <c r="AA73" s="1066">
        <v>1</v>
      </c>
      <c r="AB73" s="1066"/>
      <c r="AC73" s="1066"/>
      <c r="AD73" s="1066"/>
      <c r="AE73" s="1066"/>
      <c r="AF73" s="1066">
        <v>1</v>
      </c>
      <c r="AG73" s="1066"/>
      <c r="AH73" s="1066"/>
      <c r="AI73" s="1066"/>
      <c r="AJ73" s="1066"/>
      <c r="AK73" s="1066" t="s">
        <v>589</v>
      </c>
      <c r="AL73" s="1066"/>
      <c r="AM73" s="1066"/>
      <c r="AN73" s="1066"/>
      <c r="AO73" s="1066"/>
      <c r="AP73" s="1066" t="s">
        <v>589</v>
      </c>
      <c r="AQ73" s="1066"/>
      <c r="AR73" s="1066"/>
      <c r="AS73" s="1066"/>
      <c r="AT73" s="1066"/>
      <c r="AU73" s="1066" t="s">
        <v>589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582</v>
      </c>
      <c r="C74" s="1070"/>
      <c r="D74" s="1070"/>
      <c r="E74" s="1070"/>
      <c r="F74" s="1070"/>
      <c r="G74" s="1070"/>
      <c r="H74" s="1070"/>
      <c r="I74" s="1070"/>
      <c r="J74" s="1070"/>
      <c r="K74" s="1070"/>
      <c r="L74" s="1070"/>
      <c r="M74" s="1070"/>
      <c r="N74" s="1070"/>
      <c r="O74" s="1070"/>
      <c r="P74" s="1071"/>
      <c r="Q74" s="1072">
        <v>58</v>
      </c>
      <c r="R74" s="1066"/>
      <c r="S74" s="1066"/>
      <c r="T74" s="1066"/>
      <c r="U74" s="1066"/>
      <c r="V74" s="1066">
        <v>54</v>
      </c>
      <c r="W74" s="1066"/>
      <c r="X74" s="1066"/>
      <c r="Y74" s="1066"/>
      <c r="Z74" s="1066"/>
      <c r="AA74" s="1066">
        <v>13</v>
      </c>
      <c r="AB74" s="1066"/>
      <c r="AC74" s="1066"/>
      <c r="AD74" s="1066"/>
      <c r="AE74" s="1066"/>
      <c r="AF74" s="1066">
        <v>13</v>
      </c>
      <c r="AG74" s="1066"/>
      <c r="AH74" s="1066"/>
      <c r="AI74" s="1066"/>
      <c r="AJ74" s="1066"/>
      <c r="AK74" s="1066" t="s">
        <v>589</v>
      </c>
      <c r="AL74" s="1066"/>
      <c r="AM74" s="1066"/>
      <c r="AN74" s="1066"/>
      <c r="AO74" s="1066"/>
      <c r="AP74" s="1066" t="s">
        <v>589</v>
      </c>
      <c r="AQ74" s="1066"/>
      <c r="AR74" s="1066"/>
      <c r="AS74" s="1066"/>
      <c r="AT74" s="1066"/>
      <c r="AU74" s="1066" t="s">
        <v>589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583</v>
      </c>
      <c r="C75" s="1070"/>
      <c r="D75" s="1070"/>
      <c r="E75" s="1070"/>
      <c r="F75" s="1070"/>
      <c r="G75" s="1070"/>
      <c r="H75" s="1070"/>
      <c r="I75" s="1070"/>
      <c r="J75" s="1070"/>
      <c r="K75" s="1070"/>
      <c r="L75" s="1070"/>
      <c r="M75" s="1070"/>
      <c r="N75" s="1070"/>
      <c r="O75" s="1070"/>
      <c r="P75" s="1071"/>
      <c r="Q75" s="1073">
        <v>126</v>
      </c>
      <c r="R75" s="1074"/>
      <c r="S75" s="1074"/>
      <c r="T75" s="1074"/>
      <c r="U75" s="1075"/>
      <c r="V75" s="1076">
        <v>123</v>
      </c>
      <c r="W75" s="1074"/>
      <c r="X75" s="1074"/>
      <c r="Y75" s="1074"/>
      <c r="Z75" s="1075"/>
      <c r="AA75" s="1076">
        <v>3</v>
      </c>
      <c r="AB75" s="1074"/>
      <c r="AC75" s="1074"/>
      <c r="AD75" s="1074"/>
      <c r="AE75" s="1075"/>
      <c r="AF75" s="1076">
        <v>3</v>
      </c>
      <c r="AG75" s="1074"/>
      <c r="AH75" s="1074"/>
      <c r="AI75" s="1074"/>
      <c r="AJ75" s="1075"/>
      <c r="AK75" s="1076">
        <v>26</v>
      </c>
      <c r="AL75" s="1074"/>
      <c r="AM75" s="1074"/>
      <c r="AN75" s="1074"/>
      <c r="AO75" s="1075"/>
      <c r="AP75" s="1066" t="s">
        <v>589</v>
      </c>
      <c r="AQ75" s="1066"/>
      <c r="AR75" s="1066"/>
      <c r="AS75" s="1066"/>
      <c r="AT75" s="1066"/>
      <c r="AU75" s="1066" t="s">
        <v>589</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584</v>
      </c>
      <c r="C76" s="1070"/>
      <c r="D76" s="1070"/>
      <c r="E76" s="1070"/>
      <c r="F76" s="1070"/>
      <c r="G76" s="1070"/>
      <c r="H76" s="1070"/>
      <c r="I76" s="1070"/>
      <c r="J76" s="1070"/>
      <c r="K76" s="1070"/>
      <c r="L76" s="1070"/>
      <c r="M76" s="1070"/>
      <c r="N76" s="1070"/>
      <c r="O76" s="1070"/>
      <c r="P76" s="1071"/>
      <c r="Q76" s="1073">
        <v>121</v>
      </c>
      <c r="R76" s="1074"/>
      <c r="S76" s="1074"/>
      <c r="T76" s="1074"/>
      <c r="U76" s="1075"/>
      <c r="V76" s="1076">
        <v>112</v>
      </c>
      <c r="W76" s="1074"/>
      <c r="X76" s="1074"/>
      <c r="Y76" s="1074"/>
      <c r="Z76" s="1075"/>
      <c r="AA76" s="1076">
        <v>8</v>
      </c>
      <c r="AB76" s="1074"/>
      <c r="AC76" s="1074"/>
      <c r="AD76" s="1074"/>
      <c r="AE76" s="1075"/>
      <c r="AF76" s="1076">
        <v>8</v>
      </c>
      <c r="AG76" s="1074"/>
      <c r="AH76" s="1074"/>
      <c r="AI76" s="1074"/>
      <c r="AJ76" s="1075"/>
      <c r="AK76" s="1076">
        <v>11</v>
      </c>
      <c r="AL76" s="1074"/>
      <c r="AM76" s="1074"/>
      <c r="AN76" s="1074"/>
      <c r="AO76" s="1075"/>
      <c r="AP76" s="1066" t="s">
        <v>589</v>
      </c>
      <c r="AQ76" s="1066"/>
      <c r="AR76" s="1066"/>
      <c r="AS76" s="1066"/>
      <c r="AT76" s="1066"/>
      <c r="AU76" s="1066" t="s">
        <v>589</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585</v>
      </c>
      <c r="C77" s="1070"/>
      <c r="D77" s="1070"/>
      <c r="E77" s="1070"/>
      <c r="F77" s="1070"/>
      <c r="G77" s="1070"/>
      <c r="H77" s="1070"/>
      <c r="I77" s="1070"/>
      <c r="J77" s="1070"/>
      <c r="K77" s="1070"/>
      <c r="L77" s="1070"/>
      <c r="M77" s="1070"/>
      <c r="N77" s="1070"/>
      <c r="O77" s="1070"/>
      <c r="P77" s="1071"/>
      <c r="Q77" s="1073">
        <v>152261</v>
      </c>
      <c r="R77" s="1074"/>
      <c r="S77" s="1074"/>
      <c r="T77" s="1074"/>
      <c r="U77" s="1075"/>
      <c r="V77" s="1076">
        <v>145343</v>
      </c>
      <c r="W77" s="1074"/>
      <c r="X77" s="1074"/>
      <c r="Y77" s="1074"/>
      <c r="Z77" s="1075"/>
      <c r="AA77" s="1076">
        <v>6917</v>
      </c>
      <c r="AB77" s="1074"/>
      <c r="AC77" s="1074"/>
      <c r="AD77" s="1074"/>
      <c r="AE77" s="1075"/>
      <c r="AF77" s="1076">
        <v>6917</v>
      </c>
      <c r="AG77" s="1074"/>
      <c r="AH77" s="1074"/>
      <c r="AI77" s="1074"/>
      <c r="AJ77" s="1075"/>
      <c r="AK77" s="1076">
        <v>20</v>
      </c>
      <c r="AL77" s="1074"/>
      <c r="AM77" s="1074"/>
      <c r="AN77" s="1074"/>
      <c r="AO77" s="1075"/>
      <c r="AP77" s="1066" t="s">
        <v>589</v>
      </c>
      <c r="AQ77" s="1066"/>
      <c r="AR77" s="1066"/>
      <c r="AS77" s="1066"/>
      <c r="AT77" s="1066"/>
      <c r="AU77" s="1066" t="s">
        <v>589</v>
      </c>
      <c r="AV77" s="1066"/>
      <c r="AW77" s="1066"/>
      <c r="AX77" s="1066"/>
      <c r="AY77" s="1066"/>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586</v>
      </c>
      <c r="C78" s="1070"/>
      <c r="D78" s="1070"/>
      <c r="E78" s="1070"/>
      <c r="F78" s="1070"/>
      <c r="G78" s="1070"/>
      <c r="H78" s="1070"/>
      <c r="I78" s="1070"/>
      <c r="J78" s="1070"/>
      <c r="K78" s="1070"/>
      <c r="L78" s="1070"/>
      <c r="M78" s="1070"/>
      <c r="N78" s="1070"/>
      <c r="O78" s="1070"/>
      <c r="P78" s="1071"/>
      <c r="Q78" s="1072">
        <v>2649</v>
      </c>
      <c r="R78" s="1066"/>
      <c r="S78" s="1066"/>
      <c r="T78" s="1066"/>
      <c r="U78" s="1066"/>
      <c r="V78" s="1066">
        <v>2640</v>
      </c>
      <c r="W78" s="1066"/>
      <c r="X78" s="1066"/>
      <c r="Y78" s="1066"/>
      <c r="Z78" s="1066"/>
      <c r="AA78" s="1066">
        <v>9</v>
      </c>
      <c r="AB78" s="1066"/>
      <c r="AC78" s="1066"/>
      <c r="AD78" s="1066"/>
      <c r="AE78" s="1066"/>
      <c r="AF78" s="1066">
        <v>8</v>
      </c>
      <c r="AG78" s="1066"/>
      <c r="AH78" s="1066"/>
      <c r="AI78" s="1066"/>
      <c r="AJ78" s="1066"/>
      <c r="AK78" s="1066">
        <v>111</v>
      </c>
      <c r="AL78" s="1066"/>
      <c r="AM78" s="1066"/>
      <c r="AN78" s="1066"/>
      <c r="AO78" s="1066"/>
      <c r="AP78" s="1066" t="s">
        <v>589</v>
      </c>
      <c r="AQ78" s="1066"/>
      <c r="AR78" s="1066"/>
      <c r="AS78" s="1066"/>
      <c r="AT78" s="1066"/>
      <c r="AU78" s="1066" t="s">
        <v>589</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587</v>
      </c>
      <c r="C79" s="1070"/>
      <c r="D79" s="1070"/>
      <c r="E79" s="1070"/>
      <c r="F79" s="1070"/>
      <c r="G79" s="1070"/>
      <c r="H79" s="1070"/>
      <c r="I79" s="1070"/>
      <c r="J79" s="1070"/>
      <c r="K79" s="1070"/>
      <c r="L79" s="1070"/>
      <c r="M79" s="1070"/>
      <c r="N79" s="1070"/>
      <c r="O79" s="1070"/>
      <c r="P79" s="1071"/>
      <c r="Q79" s="1072">
        <v>197</v>
      </c>
      <c r="R79" s="1066"/>
      <c r="S79" s="1066"/>
      <c r="T79" s="1066"/>
      <c r="U79" s="1066"/>
      <c r="V79" s="1066">
        <v>177</v>
      </c>
      <c r="W79" s="1066"/>
      <c r="X79" s="1066"/>
      <c r="Y79" s="1066"/>
      <c r="Z79" s="1066"/>
      <c r="AA79" s="1066">
        <v>19</v>
      </c>
      <c r="AB79" s="1066"/>
      <c r="AC79" s="1066"/>
      <c r="AD79" s="1066"/>
      <c r="AE79" s="1066"/>
      <c r="AF79" s="1066">
        <v>19</v>
      </c>
      <c r="AG79" s="1066"/>
      <c r="AH79" s="1066"/>
      <c r="AI79" s="1066"/>
      <c r="AJ79" s="1066"/>
      <c r="AK79" s="1066" t="s">
        <v>590</v>
      </c>
      <c r="AL79" s="1066"/>
      <c r="AM79" s="1066"/>
      <c r="AN79" s="1066"/>
      <c r="AO79" s="1066"/>
      <c r="AP79" s="1066" t="s">
        <v>590</v>
      </c>
      <c r="AQ79" s="1066"/>
      <c r="AR79" s="1066"/>
      <c r="AS79" s="1066"/>
      <c r="AT79" s="1066"/>
      <c r="AU79" s="1066" t="s">
        <v>590</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416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7937</v>
      </c>
      <c r="AG88" s="1054"/>
      <c r="AH88" s="1054"/>
      <c r="AI88" s="1054"/>
      <c r="AJ88" s="1054"/>
      <c r="AK88" s="1058"/>
      <c r="AL88" s="1058"/>
      <c r="AM88" s="1058"/>
      <c r="AN88" s="1058"/>
      <c r="AO88" s="1058"/>
      <c r="AP88" s="1054">
        <v>595</v>
      </c>
      <c r="AQ88" s="1054"/>
      <c r="AR88" s="1054"/>
      <c r="AS88" s="1054"/>
      <c r="AT88" s="1054"/>
      <c r="AU88" s="1054">
        <v>93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417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425</v>
      </c>
      <c r="AB109" s="989"/>
      <c r="AC109" s="989"/>
      <c r="AD109" s="989"/>
      <c r="AE109" s="990"/>
      <c r="AF109" s="991" t="s">
        <v>426</v>
      </c>
      <c r="AG109" s="989"/>
      <c r="AH109" s="989"/>
      <c r="AI109" s="989"/>
      <c r="AJ109" s="990"/>
      <c r="AK109" s="991" t="s">
        <v>306</v>
      </c>
      <c r="AL109" s="989"/>
      <c r="AM109" s="989"/>
      <c r="AN109" s="989"/>
      <c r="AO109" s="990"/>
      <c r="AP109" s="991" t="s">
        <v>427</v>
      </c>
      <c r="AQ109" s="989"/>
      <c r="AR109" s="989"/>
      <c r="AS109" s="989"/>
      <c r="AT109" s="1020"/>
      <c r="AU109" s="988" t="s">
        <v>424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425</v>
      </c>
      <c r="BR109" s="989"/>
      <c r="BS109" s="989"/>
      <c r="BT109" s="989"/>
      <c r="BU109" s="990"/>
      <c r="BV109" s="991" t="s">
        <v>426</v>
      </c>
      <c r="BW109" s="989"/>
      <c r="BX109" s="989"/>
      <c r="BY109" s="989"/>
      <c r="BZ109" s="990"/>
      <c r="CA109" s="991" t="s">
        <v>306</v>
      </c>
      <c r="CB109" s="989"/>
      <c r="CC109" s="989"/>
      <c r="CD109" s="989"/>
      <c r="CE109" s="990"/>
      <c r="CF109" s="1027" t="s">
        <v>427</v>
      </c>
      <c r="CG109" s="1027"/>
      <c r="CH109" s="1027"/>
      <c r="CI109" s="1027"/>
      <c r="CJ109" s="1027"/>
      <c r="CK109" s="991" t="s">
        <v>428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425</v>
      </c>
      <c r="DH109" s="989"/>
      <c r="DI109" s="989"/>
      <c r="DJ109" s="989"/>
      <c r="DK109" s="990"/>
      <c r="DL109" s="991" t="s">
        <v>426</v>
      </c>
      <c r="DM109" s="989"/>
      <c r="DN109" s="989"/>
      <c r="DO109" s="989"/>
      <c r="DP109" s="990"/>
      <c r="DQ109" s="991" t="s">
        <v>306</v>
      </c>
      <c r="DR109" s="989"/>
      <c r="DS109" s="989"/>
      <c r="DT109" s="989"/>
      <c r="DU109" s="990"/>
      <c r="DV109" s="991" t="s">
        <v>427</v>
      </c>
      <c r="DW109" s="989"/>
      <c r="DX109" s="989"/>
      <c r="DY109" s="989"/>
      <c r="DZ109" s="1020"/>
    </row>
    <row r="110" spans="1:131" s="248" customFormat="1" ht="26.25" customHeight="1" x14ac:dyDescent="0.15">
      <c r="A110" s="891" t="s">
        <v>429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241205</v>
      </c>
      <c r="AB110" s="982"/>
      <c r="AC110" s="982"/>
      <c r="AD110" s="982"/>
      <c r="AE110" s="983"/>
      <c r="AF110" s="984">
        <v>256719</v>
      </c>
      <c r="AG110" s="982"/>
      <c r="AH110" s="982"/>
      <c r="AI110" s="982"/>
      <c r="AJ110" s="983"/>
      <c r="AK110" s="984">
        <v>274566</v>
      </c>
      <c r="AL110" s="982"/>
      <c r="AM110" s="982"/>
      <c r="AN110" s="982"/>
      <c r="AO110" s="983"/>
      <c r="AP110" s="985">
        <v>22.6</v>
      </c>
      <c r="AQ110" s="986"/>
      <c r="AR110" s="986"/>
      <c r="AS110" s="986"/>
      <c r="AT110" s="987"/>
      <c r="AU110" s="1021" t="s">
        <v>70</v>
      </c>
      <c r="AV110" s="1022"/>
      <c r="AW110" s="1022"/>
      <c r="AX110" s="1022"/>
      <c r="AY110" s="1022"/>
      <c r="AZ110" s="947" t="s">
        <v>430</v>
      </c>
      <c r="BA110" s="892"/>
      <c r="BB110" s="892"/>
      <c r="BC110" s="892"/>
      <c r="BD110" s="892"/>
      <c r="BE110" s="892"/>
      <c r="BF110" s="892"/>
      <c r="BG110" s="892"/>
      <c r="BH110" s="892"/>
      <c r="BI110" s="892"/>
      <c r="BJ110" s="892"/>
      <c r="BK110" s="892"/>
      <c r="BL110" s="892"/>
      <c r="BM110" s="892"/>
      <c r="BN110" s="892"/>
      <c r="BO110" s="892"/>
      <c r="BP110" s="893"/>
      <c r="BQ110" s="948">
        <v>3324757</v>
      </c>
      <c r="BR110" s="929"/>
      <c r="BS110" s="929"/>
      <c r="BT110" s="929"/>
      <c r="BU110" s="929"/>
      <c r="BV110" s="929">
        <v>3865471</v>
      </c>
      <c r="BW110" s="929"/>
      <c r="BX110" s="929"/>
      <c r="BY110" s="929"/>
      <c r="BZ110" s="929"/>
      <c r="CA110" s="929">
        <v>4357784</v>
      </c>
      <c r="CB110" s="929"/>
      <c r="CC110" s="929"/>
      <c r="CD110" s="929"/>
      <c r="CE110" s="929"/>
      <c r="CF110" s="953">
        <v>358.3</v>
      </c>
      <c r="CG110" s="954"/>
      <c r="CH110" s="954"/>
      <c r="CI110" s="954"/>
      <c r="CJ110" s="954"/>
      <c r="CK110" s="1017" t="s">
        <v>431</v>
      </c>
      <c r="CL110" s="903"/>
      <c r="CM110" s="978" t="s">
        <v>432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433</v>
      </c>
      <c r="DH110" s="929"/>
      <c r="DI110" s="929"/>
      <c r="DJ110" s="929"/>
      <c r="DK110" s="929"/>
      <c r="DL110" s="929" t="s">
        <v>433</v>
      </c>
      <c r="DM110" s="929"/>
      <c r="DN110" s="929"/>
      <c r="DO110" s="929"/>
      <c r="DP110" s="929"/>
      <c r="DQ110" s="929" t="s">
        <v>433</v>
      </c>
      <c r="DR110" s="929"/>
      <c r="DS110" s="929"/>
      <c r="DT110" s="929"/>
      <c r="DU110" s="929"/>
      <c r="DV110" s="930" t="s">
        <v>226</v>
      </c>
      <c r="DW110" s="930"/>
      <c r="DX110" s="930"/>
      <c r="DY110" s="930"/>
      <c r="DZ110" s="931"/>
    </row>
    <row r="111" spans="1:131" s="248" customFormat="1" ht="26.25" customHeight="1" x14ac:dyDescent="0.15">
      <c r="A111" s="858" t="s">
        <v>434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226</v>
      </c>
      <c r="AB111" s="1010"/>
      <c r="AC111" s="1010"/>
      <c r="AD111" s="1010"/>
      <c r="AE111" s="1011"/>
      <c r="AF111" s="1012" t="s">
        <v>226</v>
      </c>
      <c r="AG111" s="1010"/>
      <c r="AH111" s="1010"/>
      <c r="AI111" s="1010"/>
      <c r="AJ111" s="1011"/>
      <c r="AK111" s="1012" t="s">
        <v>226</v>
      </c>
      <c r="AL111" s="1010"/>
      <c r="AM111" s="1010"/>
      <c r="AN111" s="1010"/>
      <c r="AO111" s="1011"/>
      <c r="AP111" s="1013" t="s">
        <v>226</v>
      </c>
      <c r="AQ111" s="1014"/>
      <c r="AR111" s="1014"/>
      <c r="AS111" s="1014"/>
      <c r="AT111" s="1015"/>
      <c r="AU111" s="1023"/>
      <c r="AV111" s="1024"/>
      <c r="AW111" s="1024"/>
      <c r="AX111" s="1024"/>
      <c r="AY111" s="1024"/>
      <c r="AZ111" s="899" t="s">
        <v>435</v>
      </c>
      <c r="BA111" s="834"/>
      <c r="BB111" s="834"/>
      <c r="BC111" s="834"/>
      <c r="BD111" s="834"/>
      <c r="BE111" s="834"/>
      <c r="BF111" s="834"/>
      <c r="BG111" s="834"/>
      <c r="BH111" s="834"/>
      <c r="BI111" s="834"/>
      <c r="BJ111" s="834"/>
      <c r="BK111" s="834"/>
      <c r="BL111" s="834"/>
      <c r="BM111" s="834"/>
      <c r="BN111" s="834"/>
      <c r="BO111" s="834"/>
      <c r="BP111" s="835"/>
      <c r="BQ111" s="900" t="s">
        <v>226</v>
      </c>
      <c r="BR111" s="901"/>
      <c r="BS111" s="901"/>
      <c r="BT111" s="901"/>
      <c r="BU111" s="901"/>
      <c r="BV111" s="901" t="s">
        <v>226</v>
      </c>
      <c r="BW111" s="901"/>
      <c r="BX111" s="901"/>
      <c r="BY111" s="901"/>
      <c r="BZ111" s="901"/>
      <c r="CA111" s="901" t="s">
        <v>226</v>
      </c>
      <c r="CB111" s="901"/>
      <c r="CC111" s="901"/>
      <c r="CD111" s="901"/>
      <c r="CE111" s="901"/>
      <c r="CF111" s="962" t="s">
        <v>436</v>
      </c>
      <c r="CG111" s="963"/>
      <c r="CH111" s="963"/>
      <c r="CI111" s="963"/>
      <c r="CJ111" s="963"/>
      <c r="CK111" s="1018"/>
      <c r="CL111" s="905"/>
      <c r="CM111" s="908" t="s">
        <v>437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436</v>
      </c>
      <c r="DH111" s="901"/>
      <c r="DI111" s="901"/>
      <c r="DJ111" s="901"/>
      <c r="DK111" s="901"/>
      <c r="DL111" s="901" t="s">
        <v>226</v>
      </c>
      <c r="DM111" s="901"/>
      <c r="DN111" s="901"/>
      <c r="DO111" s="901"/>
      <c r="DP111" s="901"/>
      <c r="DQ111" s="901" t="s">
        <v>436</v>
      </c>
      <c r="DR111" s="901"/>
      <c r="DS111" s="901"/>
      <c r="DT111" s="901"/>
      <c r="DU111" s="901"/>
      <c r="DV111" s="878" t="s">
        <v>226</v>
      </c>
      <c r="DW111" s="878"/>
      <c r="DX111" s="878"/>
      <c r="DY111" s="878"/>
      <c r="DZ111" s="879"/>
    </row>
    <row r="112" spans="1:131" s="248" customFormat="1" ht="26.25" customHeight="1" x14ac:dyDescent="0.15">
      <c r="A112" s="1003" t="s">
        <v>438</v>
      </c>
      <c r="B112" s="1004"/>
      <c r="C112" s="834" t="s">
        <v>439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226</v>
      </c>
      <c r="AB112" s="864"/>
      <c r="AC112" s="864"/>
      <c r="AD112" s="864"/>
      <c r="AE112" s="865"/>
      <c r="AF112" s="866" t="s">
        <v>226</v>
      </c>
      <c r="AG112" s="864"/>
      <c r="AH112" s="864"/>
      <c r="AI112" s="864"/>
      <c r="AJ112" s="865"/>
      <c r="AK112" s="866" t="s">
        <v>226</v>
      </c>
      <c r="AL112" s="864"/>
      <c r="AM112" s="864"/>
      <c r="AN112" s="864"/>
      <c r="AO112" s="865"/>
      <c r="AP112" s="911" t="s">
        <v>436</v>
      </c>
      <c r="AQ112" s="912"/>
      <c r="AR112" s="912"/>
      <c r="AS112" s="912"/>
      <c r="AT112" s="913"/>
      <c r="AU112" s="1023"/>
      <c r="AV112" s="1024"/>
      <c r="AW112" s="1024"/>
      <c r="AX112" s="1024"/>
      <c r="AY112" s="1024"/>
      <c r="AZ112" s="899" t="s">
        <v>440</v>
      </c>
      <c r="BA112" s="834"/>
      <c r="BB112" s="834"/>
      <c r="BC112" s="834"/>
      <c r="BD112" s="834"/>
      <c r="BE112" s="834"/>
      <c r="BF112" s="834"/>
      <c r="BG112" s="834"/>
      <c r="BH112" s="834"/>
      <c r="BI112" s="834"/>
      <c r="BJ112" s="834"/>
      <c r="BK112" s="834"/>
      <c r="BL112" s="834"/>
      <c r="BM112" s="834"/>
      <c r="BN112" s="834"/>
      <c r="BO112" s="834"/>
      <c r="BP112" s="835"/>
      <c r="BQ112" s="900">
        <v>125488</v>
      </c>
      <c r="BR112" s="901"/>
      <c r="BS112" s="901"/>
      <c r="BT112" s="901"/>
      <c r="BU112" s="901"/>
      <c r="BV112" s="901">
        <v>104267</v>
      </c>
      <c r="BW112" s="901"/>
      <c r="BX112" s="901"/>
      <c r="BY112" s="901"/>
      <c r="BZ112" s="901"/>
      <c r="CA112" s="901">
        <v>88028</v>
      </c>
      <c r="CB112" s="901"/>
      <c r="CC112" s="901"/>
      <c r="CD112" s="901"/>
      <c r="CE112" s="901"/>
      <c r="CF112" s="962">
        <v>7.2</v>
      </c>
      <c r="CG112" s="963"/>
      <c r="CH112" s="963"/>
      <c r="CI112" s="963"/>
      <c r="CJ112" s="963"/>
      <c r="CK112" s="1018"/>
      <c r="CL112" s="905"/>
      <c r="CM112" s="908" t="s">
        <v>441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226</v>
      </c>
      <c r="DH112" s="901"/>
      <c r="DI112" s="901"/>
      <c r="DJ112" s="901"/>
      <c r="DK112" s="901"/>
      <c r="DL112" s="901" t="s">
        <v>226</v>
      </c>
      <c r="DM112" s="901"/>
      <c r="DN112" s="901"/>
      <c r="DO112" s="901"/>
      <c r="DP112" s="901"/>
      <c r="DQ112" s="901" t="s">
        <v>436</v>
      </c>
      <c r="DR112" s="901"/>
      <c r="DS112" s="901"/>
      <c r="DT112" s="901"/>
      <c r="DU112" s="901"/>
      <c r="DV112" s="878" t="s">
        <v>226</v>
      </c>
      <c r="DW112" s="878"/>
      <c r="DX112" s="878"/>
      <c r="DY112" s="878"/>
      <c r="DZ112" s="879"/>
    </row>
    <row r="113" spans="1:130" s="248" customFormat="1" ht="26.25" customHeight="1" x14ac:dyDescent="0.15">
      <c r="A113" s="1005"/>
      <c r="B113" s="1006"/>
      <c r="C113" s="834" t="s">
        <v>442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16161</v>
      </c>
      <c r="AB113" s="1010"/>
      <c r="AC113" s="1010"/>
      <c r="AD113" s="1010"/>
      <c r="AE113" s="1011"/>
      <c r="AF113" s="1012">
        <v>15536</v>
      </c>
      <c r="AG113" s="1010"/>
      <c r="AH113" s="1010"/>
      <c r="AI113" s="1010"/>
      <c r="AJ113" s="1011"/>
      <c r="AK113" s="1012">
        <v>13343</v>
      </c>
      <c r="AL113" s="1010"/>
      <c r="AM113" s="1010"/>
      <c r="AN113" s="1010"/>
      <c r="AO113" s="1011"/>
      <c r="AP113" s="1013">
        <v>1.1000000000000001</v>
      </c>
      <c r="AQ113" s="1014"/>
      <c r="AR113" s="1014"/>
      <c r="AS113" s="1014"/>
      <c r="AT113" s="1015"/>
      <c r="AU113" s="1023"/>
      <c r="AV113" s="1024"/>
      <c r="AW113" s="1024"/>
      <c r="AX113" s="1024"/>
      <c r="AY113" s="1024"/>
      <c r="AZ113" s="899" t="s">
        <v>443</v>
      </c>
      <c r="BA113" s="834"/>
      <c r="BB113" s="834"/>
      <c r="BC113" s="834"/>
      <c r="BD113" s="834"/>
      <c r="BE113" s="834"/>
      <c r="BF113" s="834"/>
      <c r="BG113" s="834"/>
      <c r="BH113" s="834"/>
      <c r="BI113" s="834"/>
      <c r="BJ113" s="834"/>
      <c r="BK113" s="834"/>
      <c r="BL113" s="834"/>
      <c r="BM113" s="834"/>
      <c r="BN113" s="834"/>
      <c r="BO113" s="834"/>
      <c r="BP113" s="835"/>
      <c r="BQ113" s="900">
        <v>100912</v>
      </c>
      <c r="BR113" s="901"/>
      <c r="BS113" s="901"/>
      <c r="BT113" s="901"/>
      <c r="BU113" s="901"/>
      <c r="BV113" s="901">
        <v>97146</v>
      </c>
      <c r="BW113" s="901"/>
      <c r="BX113" s="901"/>
      <c r="BY113" s="901"/>
      <c r="BZ113" s="901"/>
      <c r="CA113" s="901">
        <v>93354</v>
      </c>
      <c r="CB113" s="901"/>
      <c r="CC113" s="901"/>
      <c r="CD113" s="901"/>
      <c r="CE113" s="901"/>
      <c r="CF113" s="962">
        <v>7.7</v>
      </c>
      <c r="CG113" s="963"/>
      <c r="CH113" s="963"/>
      <c r="CI113" s="963"/>
      <c r="CJ113" s="963"/>
      <c r="CK113" s="1018"/>
      <c r="CL113" s="905"/>
      <c r="CM113" s="908" t="s">
        <v>444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445</v>
      </c>
      <c r="DH113" s="864"/>
      <c r="DI113" s="864"/>
      <c r="DJ113" s="864"/>
      <c r="DK113" s="865"/>
      <c r="DL113" s="866" t="s">
        <v>226</v>
      </c>
      <c r="DM113" s="864"/>
      <c r="DN113" s="864"/>
      <c r="DO113" s="864"/>
      <c r="DP113" s="865"/>
      <c r="DQ113" s="866" t="s">
        <v>226</v>
      </c>
      <c r="DR113" s="864"/>
      <c r="DS113" s="864"/>
      <c r="DT113" s="864"/>
      <c r="DU113" s="865"/>
      <c r="DV113" s="911" t="s">
        <v>226</v>
      </c>
      <c r="DW113" s="912"/>
      <c r="DX113" s="912"/>
      <c r="DY113" s="912"/>
      <c r="DZ113" s="913"/>
    </row>
    <row r="114" spans="1:130" s="248" customFormat="1" ht="26.25" customHeight="1" x14ac:dyDescent="0.15">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226</v>
      </c>
      <c r="AB114" s="864"/>
      <c r="AC114" s="864"/>
      <c r="AD114" s="864"/>
      <c r="AE114" s="865"/>
      <c r="AF114" s="866" t="s">
        <v>226</v>
      </c>
      <c r="AG114" s="864"/>
      <c r="AH114" s="864"/>
      <c r="AI114" s="864"/>
      <c r="AJ114" s="865"/>
      <c r="AK114" s="866" t="s">
        <v>436</v>
      </c>
      <c r="AL114" s="864"/>
      <c r="AM114" s="864"/>
      <c r="AN114" s="864"/>
      <c r="AO114" s="865"/>
      <c r="AP114" s="911" t="s">
        <v>436</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555300</v>
      </c>
      <c r="BR114" s="901"/>
      <c r="BS114" s="901"/>
      <c r="BT114" s="901"/>
      <c r="BU114" s="901"/>
      <c r="BV114" s="901">
        <v>513327</v>
      </c>
      <c r="BW114" s="901"/>
      <c r="BX114" s="901"/>
      <c r="BY114" s="901"/>
      <c r="BZ114" s="901"/>
      <c r="CA114" s="901">
        <v>512119</v>
      </c>
      <c r="CB114" s="901"/>
      <c r="CC114" s="901"/>
      <c r="CD114" s="901"/>
      <c r="CE114" s="901"/>
      <c r="CF114" s="962">
        <v>42.1</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226</v>
      </c>
      <c r="DH114" s="864"/>
      <c r="DI114" s="864"/>
      <c r="DJ114" s="864"/>
      <c r="DK114" s="865"/>
      <c r="DL114" s="866" t="s">
        <v>226</v>
      </c>
      <c r="DM114" s="864"/>
      <c r="DN114" s="864"/>
      <c r="DO114" s="864"/>
      <c r="DP114" s="865"/>
      <c r="DQ114" s="866" t="s">
        <v>226</v>
      </c>
      <c r="DR114" s="864"/>
      <c r="DS114" s="864"/>
      <c r="DT114" s="864"/>
      <c r="DU114" s="865"/>
      <c r="DV114" s="911" t="s">
        <v>226</v>
      </c>
      <c r="DW114" s="912"/>
      <c r="DX114" s="912"/>
      <c r="DY114" s="912"/>
      <c r="DZ114" s="913"/>
    </row>
    <row r="115" spans="1:130" s="248" customFormat="1" ht="26.25" customHeight="1" x14ac:dyDescent="0.15">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226</v>
      </c>
      <c r="AB115" s="1010"/>
      <c r="AC115" s="1010"/>
      <c r="AD115" s="1010"/>
      <c r="AE115" s="1011"/>
      <c r="AF115" s="1012" t="s">
        <v>226</v>
      </c>
      <c r="AG115" s="1010"/>
      <c r="AH115" s="1010"/>
      <c r="AI115" s="1010"/>
      <c r="AJ115" s="1011"/>
      <c r="AK115" s="1012" t="s">
        <v>445</v>
      </c>
      <c r="AL115" s="1010"/>
      <c r="AM115" s="1010"/>
      <c r="AN115" s="1010"/>
      <c r="AO115" s="1011"/>
      <c r="AP115" s="1013" t="s">
        <v>226</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t="s">
        <v>226</v>
      </c>
      <c r="BR115" s="901"/>
      <c r="BS115" s="901"/>
      <c r="BT115" s="901"/>
      <c r="BU115" s="901"/>
      <c r="BV115" s="901" t="s">
        <v>226</v>
      </c>
      <c r="BW115" s="901"/>
      <c r="BX115" s="901"/>
      <c r="BY115" s="901"/>
      <c r="BZ115" s="901"/>
      <c r="CA115" s="901" t="s">
        <v>226</v>
      </c>
      <c r="CB115" s="901"/>
      <c r="CC115" s="901"/>
      <c r="CD115" s="901"/>
      <c r="CE115" s="901"/>
      <c r="CF115" s="962" t="s">
        <v>226</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226</v>
      </c>
      <c r="DH115" s="864"/>
      <c r="DI115" s="864"/>
      <c r="DJ115" s="864"/>
      <c r="DK115" s="865"/>
      <c r="DL115" s="866" t="s">
        <v>226</v>
      </c>
      <c r="DM115" s="864"/>
      <c r="DN115" s="864"/>
      <c r="DO115" s="864"/>
      <c r="DP115" s="865"/>
      <c r="DQ115" s="866" t="s">
        <v>226</v>
      </c>
      <c r="DR115" s="864"/>
      <c r="DS115" s="864"/>
      <c r="DT115" s="864"/>
      <c r="DU115" s="865"/>
      <c r="DV115" s="911" t="s">
        <v>226</v>
      </c>
      <c r="DW115" s="912"/>
      <c r="DX115" s="912"/>
      <c r="DY115" s="912"/>
      <c r="DZ115" s="913"/>
    </row>
    <row r="116" spans="1:130" s="248" customFormat="1" ht="26.25" customHeight="1" x14ac:dyDescent="0.15">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226</v>
      </c>
      <c r="AB116" s="864"/>
      <c r="AC116" s="864"/>
      <c r="AD116" s="864"/>
      <c r="AE116" s="865"/>
      <c r="AF116" s="866">
        <v>63</v>
      </c>
      <c r="AG116" s="864"/>
      <c r="AH116" s="864"/>
      <c r="AI116" s="864"/>
      <c r="AJ116" s="865"/>
      <c r="AK116" s="866">
        <v>181</v>
      </c>
      <c r="AL116" s="864"/>
      <c r="AM116" s="864"/>
      <c r="AN116" s="864"/>
      <c r="AO116" s="865"/>
      <c r="AP116" s="911">
        <v>0</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226</v>
      </c>
      <c r="BR116" s="901"/>
      <c r="BS116" s="901"/>
      <c r="BT116" s="901"/>
      <c r="BU116" s="901"/>
      <c r="BV116" s="901" t="s">
        <v>226</v>
      </c>
      <c r="BW116" s="901"/>
      <c r="BX116" s="901"/>
      <c r="BY116" s="901"/>
      <c r="BZ116" s="901"/>
      <c r="CA116" s="901" t="s">
        <v>436</v>
      </c>
      <c r="CB116" s="901"/>
      <c r="CC116" s="901"/>
      <c r="CD116" s="901"/>
      <c r="CE116" s="901"/>
      <c r="CF116" s="962" t="s">
        <v>226</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226</v>
      </c>
      <c r="DH116" s="864"/>
      <c r="DI116" s="864"/>
      <c r="DJ116" s="864"/>
      <c r="DK116" s="865"/>
      <c r="DL116" s="866" t="s">
        <v>226</v>
      </c>
      <c r="DM116" s="864"/>
      <c r="DN116" s="864"/>
      <c r="DO116" s="864"/>
      <c r="DP116" s="865"/>
      <c r="DQ116" s="866" t="s">
        <v>226</v>
      </c>
      <c r="DR116" s="864"/>
      <c r="DS116" s="864"/>
      <c r="DT116" s="864"/>
      <c r="DU116" s="865"/>
      <c r="DV116" s="911" t="s">
        <v>226</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257366</v>
      </c>
      <c r="AB117" s="996"/>
      <c r="AC117" s="996"/>
      <c r="AD117" s="996"/>
      <c r="AE117" s="997"/>
      <c r="AF117" s="998">
        <v>272318</v>
      </c>
      <c r="AG117" s="996"/>
      <c r="AH117" s="996"/>
      <c r="AI117" s="996"/>
      <c r="AJ117" s="997"/>
      <c r="AK117" s="998">
        <v>288090</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226</v>
      </c>
      <c r="BR117" s="901"/>
      <c r="BS117" s="901"/>
      <c r="BT117" s="901"/>
      <c r="BU117" s="901"/>
      <c r="BV117" s="901" t="s">
        <v>226</v>
      </c>
      <c r="BW117" s="901"/>
      <c r="BX117" s="901"/>
      <c r="BY117" s="901"/>
      <c r="BZ117" s="901"/>
      <c r="CA117" s="901" t="s">
        <v>226</v>
      </c>
      <c r="CB117" s="901"/>
      <c r="CC117" s="901"/>
      <c r="CD117" s="901"/>
      <c r="CE117" s="901"/>
      <c r="CF117" s="962" t="s">
        <v>226</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226</v>
      </c>
      <c r="DH117" s="864"/>
      <c r="DI117" s="864"/>
      <c r="DJ117" s="864"/>
      <c r="DK117" s="865"/>
      <c r="DL117" s="866" t="s">
        <v>436</v>
      </c>
      <c r="DM117" s="864"/>
      <c r="DN117" s="864"/>
      <c r="DO117" s="864"/>
      <c r="DP117" s="865"/>
      <c r="DQ117" s="866" t="s">
        <v>226</v>
      </c>
      <c r="DR117" s="864"/>
      <c r="DS117" s="864"/>
      <c r="DT117" s="864"/>
      <c r="DU117" s="865"/>
      <c r="DV117" s="911" t="s">
        <v>226</v>
      </c>
      <c r="DW117" s="912"/>
      <c r="DX117" s="912"/>
      <c r="DY117" s="912"/>
      <c r="DZ117" s="913"/>
    </row>
    <row r="118" spans="1:130" s="248" customFormat="1" ht="26.25" customHeight="1" x14ac:dyDescent="0.15">
      <c r="A118" s="988" t="s">
        <v>428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425</v>
      </c>
      <c r="AB118" s="989"/>
      <c r="AC118" s="989"/>
      <c r="AD118" s="989"/>
      <c r="AE118" s="990"/>
      <c r="AF118" s="991" t="s">
        <v>426</v>
      </c>
      <c r="AG118" s="989"/>
      <c r="AH118" s="989"/>
      <c r="AI118" s="989"/>
      <c r="AJ118" s="990"/>
      <c r="AK118" s="991" t="s">
        <v>306</v>
      </c>
      <c r="AL118" s="989"/>
      <c r="AM118" s="989"/>
      <c r="AN118" s="989"/>
      <c r="AO118" s="990"/>
      <c r="AP118" s="992" t="s">
        <v>427</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436</v>
      </c>
      <c r="BR118" s="932"/>
      <c r="BS118" s="932"/>
      <c r="BT118" s="932"/>
      <c r="BU118" s="932"/>
      <c r="BV118" s="932" t="s">
        <v>436</v>
      </c>
      <c r="BW118" s="932"/>
      <c r="BX118" s="932"/>
      <c r="BY118" s="932"/>
      <c r="BZ118" s="932"/>
      <c r="CA118" s="932" t="s">
        <v>436</v>
      </c>
      <c r="CB118" s="932"/>
      <c r="CC118" s="932"/>
      <c r="CD118" s="932"/>
      <c r="CE118" s="932"/>
      <c r="CF118" s="962" t="s">
        <v>226</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226</v>
      </c>
      <c r="DH118" s="864"/>
      <c r="DI118" s="864"/>
      <c r="DJ118" s="864"/>
      <c r="DK118" s="865"/>
      <c r="DL118" s="866" t="s">
        <v>445</v>
      </c>
      <c r="DM118" s="864"/>
      <c r="DN118" s="864"/>
      <c r="DO118" s="864"/>
      <c r="DP118" s="865"/>
      <c r="DQ118" s="866" t="s">
        <v>226</v>
      </c>
      <c r="DR118" s="864"/>
      <c r="DS118" s="864"/>
      <c r="DT118" s="864"/>
      <c r="DU118" s="865"/>
      <c r="DV118" s="911" t="s">
        <v>226</v>
      </c>
      <c r="DW118" s="912"/>
      <c r="DX118" s="912"/>
      <c r="DY118" s="912"/>
      <c r="DZ118" s="913"/>
    </row>
    <row r="119" spans="1:130" s="248" customFormat="1" ht="26.25" customHeight="1" x14ac:dyDescent="0.15">
      <c r="A119" s="902" t="s">
        <v>431</v>
      </c>
      <c r="B119" s="903"/>
      <c r="C119" s="978" t="s">
        <v>432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226</v>
      </c>
      <c r="AB119" s="982"/>
      <c r="AC119" s="982"/>
      <c r="AD119" s="982"/>
      <c r="AE119" s="983"/>
      <c r="AF119" s="984" t="s">
        <v>445</v>
      </c>
      <c r="AG119" s="982"/>
      <c r="AH119" s="982"/>
      <c r="AI119" s="982"/>
      <c r="AJ119" s="983"/>
      <c r="AK119" s="984" t="s">
        <v>226</v>
      </c>
      <c r="AL119" s="982"/>
      <c r="AM119" s="982"/>
      <c r="AN119" s="982"/>
      <c r="AO119" s="983"/>
      <c r="AP119" s="985" t="s">
        <v>226</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460</v>
      </c>
      <c r="BP119" s="965"/>
      <c r="BQ119" s="969">
        <v>4106457</v>
      </c>
      <c r="BR119" s="932"/>
      <c r="BS119" s="932"/>
      <c r="BT119" s="932"/>
      <c r="BU119" s="932"/>
      <c r="BV119" s="932">
        <v>4580211</v>
      </c>
      <c r="BW119" s="932"/>
      <c r="BX119" s="932"/>
      <c r="BY119" s="932"/>
      <c r="BZ119" s="932"/>
      <c r="CA119" s="932">
        <v>5051285</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226</v>
      </c>
      <c r="DH119" s="847"/>
      <c r="DI119" s="847"/>
      <c r="DJ119" s="847"/>
      <c r="DK119" s="848"/>
      <c r="DL119" s="849" t="s">
        <v>226</v>
      </c>
      <c r="DM119" s="847"/>
      <c r="DN119" s="847"/>
      <c r="DO119" s="847"/>
      <c r="DP119" s="848"/>
      <c r="DQ119" s="849" t="s">
        <v>226</v>
      </c>
      <c r="DR119" s="847"/>
      <c r="DS119" s="847"/>
      <c r="DT119" s="847"/>
      <c r="DU119" s="848"/>
      <c r="DV119" s="935" t="s">
        <v>226</v>
      </c>
      <c r="DW119" s="936"/>
      <c r="DX119" s="936"/>
      <c r="DY119" s="936"/>
      <c r="DZ119" s="937"/>
    </row>
    <row r="120" spans="1:130" s="248" customFormat="1" ht="26.25" customHeight="1" x14ac:dyDescent="0.15">
      <c r="A120" s="904"/>
      <c r="B120" s="905"/>
      <c r="C120" s="908" t="s">
        <v>437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226</v>
      </c>
      <c r="AB120" s="864"/>
      <c r="AC120" s="864"/>
      <c r="AD120" s="864"/>
      <c r="AE120" s="865"/>
      <c r="AF120" s="866" t="s">
        <v>226</v>
      </c>
      <c r="AG120" s="864"/>
      <c r="AH120" s="864"/>
      <c r="AI120" s="864"/>
      <c r="AJ120" s="865"/>
      <c r="AK120" s="866" t="s">
        <v>445</v>
      </c>
      <c r="AL120" s="864"/>
      <c r="AM120" s="864"/>
      <c r="AN120" s="864"/>
      <c r="AO120" s="865"/>
      <c r="AP120" s="911" t="s">
        <v>445</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1574223</v>
      </c>
      <c r="BR120" s="929"/>
      <c r="BS120" s="929"/>
      <c r="BT120" s="929"/>
      <c r="BU120" s="929"/>
      <c r="BV120" s="929">
        <v>1519650</v>
      </c>
      <c r="BW120" s="929"/>
      <c r="BX120" s="929"/>
      <c r="BY120" s="929"/>
      <c r="BZ120" s="929"/>
      <c r="CA120" s="929">
        <v>1516489</v>
      </c>
      <c r="CB120" s="929"/>
      <c r="CC120" s="929"/>
      <c r="CD120" s="929"/>
      <c r="CE120" s="929"/>
      <c r="CF120" s="953">
        <v>124.7</v>
      </c>
      <c r="CG120" s="954"/>
      <c r="CH120" s="954"/>
      <c r="CI120" s="954"/>
      <c r="CJ120" s="954"/>
      <c r="CK120" s="955" t="s">
        <v>464</v>
      </c>
      <c r="CL120" s="939"/>
      <c r="CM120" s="939"/>
      <c r="CN120" s="939"/>
      <c r="CO120" s="940"/>
      <c r="CP120" s="959" t="s">
        <v>404</v>
      </c>
      <c r="CQ120" s="960"/>
      <c r="CR120" s="960"/>
      <c r="CS120" s="960"/>
      <c r="CT120" s="960"/>
      <c r="CU120" s="960"/>
      <c r="CV120" s="960"/>
      <c r="CW120" s="960"/>
      <c r="CX120" s="960"/>
      <c r="CY120" s="960"/>
      <c r="CZ120" s="960"/>
      <c r="DA120" s="960"/>
      <c r="DB120" s="960"/>
      <c r="DC120" s="960"/>
      <c r="DD120" s="960"/>
      <c r="DE120" s="960"/>
      <c r="DF120" s="961"/>
      <c r="DG120" s="948">
        <v>125488</v>
      </c>
      <c r="DH120" s="929"/>
      <c r="DI120" s="929"/>
      <c r="DJ120" s="929"/>
      <c r="DK120" s="929"/>
      <c r="DL120" s="929">
        <v>104267</v>
      </c>
      <c r="DM120" s="929"/>
      <c r="DN120" s="929"/>
      <c r="DO120" s="929"/>
      <c r="DP120" s="929"/>
      <c r="DQ120" s="929">
        <v>88028</v>
      </c>
      <c r="DR120" s="929"/>
      <c r="DS120" s="929"/>
      <c r="DT120" s="929"/>
      <c r="DU120" s="929"/>
      <c r="DV120" s="930">
        <v>7.2</v>
      </c>
      <c r="DW120" s="930"/>
      <c r="DX120" s="930"/>
      <c r="DY120" s="930"/>
      <c r="DZ120" s="931"/>
    </row>
    <row r="121" spans="1:130" s="248" customFormat="1" ht="26.25" customHeight="1" x14ac:dyDescent="0.15">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445</v>
      </c>
      <c r="AB121" s="864"/>
      <c r="AC121" s="864"/>
      <c r="AD121" s="864"/>
      <c r="AE121" s="865"/>
      <c r="AF121" s="866" t="s">
        <v>226</v>
      </c>
      <c r="AG121" s="864"/>
      <c r="AH121" s="864"/>
      <c r="AI121" s="864"/>
      <c r="AJ121" s="865"/>
      <c r="AK121" s="866" t="s">
        <v>226</v>
      </c>
      <c r="AL121" s="864"/>
      <c r="AM121" s="864"/>
      <c r="AN121" s="864"/>
      <c r="AO121" s="865"/>
      <c r="AP121" s="911" t="s">
        <v>226</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t="s">
        <v>445</v>
      </c>
      <c r="BR121" s="901"/>
      <c r="BS121" s="901"/>
      <c r="BT121" s="901"/>
      <c r="BU121" s="901"/>
      <c r="BV121" s="901" t="s">
        <v>226</v>
      </c>
      <c r="BW121" s="901"/>
      <c r="BX121" s="901"/>
      <c r="BY121" s="901"/>
      <c r="BZ121" s="901"/>
      <c r="CA121" s="901" t="s">
        <v>226</v>
      </c>
      <c r="CB121" s="901"/>
      <c r="CC121" s="901"/>
      <c r="CD121" s="901"/>
      <c r="CE121" s="901"/>
      <c r="CF121" s="962" t="s">
        <v>226</v>
      </c>
      <c r="CG121" s="963"/>
      <c r="CH121" s="963"/>
      <c r="CI121" s="963"/>
      <c r="CJ121" s="963"/>
      <c r="CK121" s="956"/>
      <c r="CL121" s="942"/>
      <c r="CM121" s="942"/>
      <c r="CN121" s="942"/>
      <c r="CO121" s="943"/>
      <c r="CP121" s="922" t="s">
        <v>406</v>
      </c>
      <c r="CQ121" s="923"/>
      <c r="CR121" s="923"/>
      <c r="CS121" s="923"/>
      <c r="CT121" s="923"/>
      <c r="CU121" s="923"/>
      <c r="CV121" s="923"/>
      <c r="CW121" s="923"/>
      <c r="CX121" s="923"/>
      <c r="CY121" s="923"/>
      <c r="CZ121" s="923"/>
      <c r="DA121" s="923"/>
      <c r="DB121" s="923"/>
      <c r="DC121" s="923"/>
      <c r="DD121" s="923"/>
      <c r="DE121" s="923"/>
      <c r="DF121" s="924"/>
      <c r="DG121" s="900" t="s">
        <v>226</v>
      </c>
      <c r="DH121" s="901"/>
      <c r="DI121" s="901"/>
      <c r="DJ121" s="901"/>
      <c r="DK121" s="901"/>
      <c r="DL121" s="901" t="s">
        <v>226</v>
      </c>
      <c r="DM121" s="901"/>
      <c r="DN121" s="901"/>
      <c r="DO121" s="901"/>
      <c r="DP121" s="901"/>
      <c r="DQ121" s="901" t="s">
        <v>436</v>
      </c>
      <c r="DR121" s="901"/>
      <c r="DS121" s="901"/>
      <c r="DT121" s="901"/>
      <c r="DU121" s="901"/>
      <c r="DV121" s="878" t="s">
        <v>226</v>
      </c>
      <c r="DW121" s="878"/>
      <c r="DX121" s="878"/>
      <c r="DY121" s="878"/>
      <c r="DZ121" s="879"/>
    </row>
    <row r="122" spans="1:130" s="248" customFormat="1" ht="26.25" customHeight="1" x14ac:dyDescent="0.15">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226</v>
      </c>
      <c r="AB122" s="864"/>
      <c r="AC122" s="864"/>
      <c r="AD122" s="864"/>
      <c r="AE122" s="865"/>
      <c r="AF122" s="866" t="s">
        <v>226</v>
      </c>
      <c r="AG122" s="864"/>
      <c r="AH122" s="864"/>
      <c r="AI122" s="864"/>
      <c r="AJ122" s="865"/>
      <c r="AK122" s="866" t="s">
        <v>445</v>
      </c>
      <c r="AL122" s="864"/>
      <c r="AM122" s="864"/>
      <c r="AN122" s="864"/>
      <c r="AO122" s="865"/>
      <c r="AP122" s="911" t="s">
        <v>226</v>
      </c>
      <c r="AQ122" s="912"/>
      <c r="AR122" s="912"/>
      <c r="AS122" s="912"/>
      <c r="AT122" s="913"/>
      <c r="AU122" s="973"/>
      <c r="AV122" s="974"/>
      <c r="AW122" s="974"/>
      <c r="AX122" s="974"/>
      <c r="AY122" s="975"/>
      <c r="AZ122" s="966" t="s">
        <v>467</v>
      </c>
      <c r="BA122" s="967"/>
      <c r="BB122" s="967"/>
      <c r="BC122" s="967"/>
      <c r="BD122" s="967"/>
      <c r="BE122" s="967"/>
      <c r="BF122" s="967"/>
      <c r="BG122" s="967"/>
      <c r="BH122" s="967"/>
      <c r="BI122" s="967"/>
      <c r="BJ122" s="967"/>
      <c r="BK122" s="967"/>
      <c r="BL122" s="967"/>
      <c r="BM122" s="967"/>
      <c r="BN122" s="967"/>
      <c r="BO122" s="967"/>
      <c r="BP122" s="968"/>
      <c r="BQ122" s="969">
        <v>2697794</v>
      </c>
      <c r="BR122" s="932"/>
      <c r="BS122" s="932"/>
      <c r="BT122" s="932"/>
      <c r="BU122" s="932"/>
      <c r="BV122" s="932">
        <v>3056055</v>
      </c>
      <c r="BW122" s="932"/>
      <c r="BX122" s="932"/>
      <c r="BY122" s="932"/>
      <c r="BZ122" s="932"/>
      <c r="CA122" s="932">
        <v>3364568</v>
      </c>
      <c r="CB122" s="932"/>
      <c r="CC122" s="932"/>
      <c r="CD122" s="932"/>
      <c r="CE122" s="932"/>
      <c r="CF122" s="933">
        <v>276.60000000000002</v>
      </c>
      <c r="CG122" s="934"/>
      <c r="CH122" s="934"/>
      <c r="CI122" s="934"/>
      <c r="CJ122" s="934"/>
      <c r="CK122" s="956"/>
      <c r="CL122" s="942"/>
      <c r="CM122" s="942"/>
      <c r="CN122" s="942"/>
      <c r="CO122" s="943"/>
      <c r="CP122" s="922" t="s">
        <v>468</v>
      </c>
      <c r="CQ122" s="923"/>
      <c r="CR122" s="923"/>
      <c r="CS122" s="923"/>
      <c r="CT122" s="923"/>
      <c r="CU122" s="923"/>
      <c r="CV122" s="923"/>
      <c r="CW122" s="923"/>
      <c r="CX122" s="923"/>
      <c r="CY122" s="923"/>
      <c r="CZ122" s="923"/>
      <c r="DA122" s="923"/>
      <c r="DB122" s="923"/>
      <c r="DC122" s="923"/>
      <c r="DD122" s="923"/>
      <c r="DE122" s="923"/>
      <c r="DF122" s="924"/>
      <c r="DG122" s="900" t="s">
        <v>226</v>
      </c>
      <c r="DH122" s="901"/>
      <c r="DI122" s="901"/>
      <c r="DJ122" s="901"/>
      <c r="DK122" s="901"/>
      <c r="DL122" s="901" t="s">
        <v>226</v>
      </c>
      <c r="DM122" s="901"/>
      <c r="DN122" s="901"/>
      <c r="DO122" s="901"/>
      <c r="DP122" s="901"/>
      <c r="DQ122" s="901" t="s">
        <v>226</v>
      </c>
      <c r="DR122" s="901"/>
      <c r="DS122" s="901"/>
      <c r="DT122" s="901"/>
      <c r="DU122" s="901"/>
      <c r="DV122" s="878" t="s">
        <v>226</v>
      </c>
      <c r="DW122" s="878"/>
      <c r="DX122" s="878"/>
      <c r="DY122" s="878"/>
      <c r="DZ122" s="879"/>
    </row>
    <row r="123" spans="1:130" s="248" customFormat="1" ht="26.25" customHeight="1" x14ac:dyDescent="0.15">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226</v>
      </c>
      <c r="AB123" s="864"/>
      <c r="AC123" s="864"/>
      <c r="AD123" s="864"/>
      <c r="AE123" s="865"/>
      <c r="AF123" s="866" t="s">
        <v>226</v>
      </c>
      <c r="AG123" s="864"/>
      <c r="AH123" s="864"/>
      <c r="AI123" s="864"/>
      <c r="AJ123" s="865"/>
      <c r="AK123" s="866" t="s">
        <v>226</v>
      </c>
      <c r="AL123" s="864"/>
      <c r="AM123" s="864"/>
      <c r="AN123" s="864"/>
      <c r="AO123" s="865"/>
      <c r="AP123" s="911" t="s">
        <v>226</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469</v>
      </c>
      <c r="BP123" s="965"/>
      <c r="BQ123" s="919">
        <v>4272017</v>
      </c>
      <c r="BR123" s="920"/>
      <c r="BS123" s="920"/>
      <c r="BT123" s="920"/>
      <c r="BU123" s="920"/>
      <c r="BV123" s="920">
        <v>4575705</v>
      </c>
      <c r="BW123" s="920"/>
      <c r="BX123" s="920"/>
      <c r="BY123" s="920"/>
      <c r="BZ123" s="920"/>
      <c r="CA123" s="920">
        <v>4881057</v>
      </c>
      <c r="CB123" s="920"/>
      <c r="CC123" s="920"/>
      <c r="CD123" s="920"/>
      <c r="CE123" s="920"/>
      <c r="CF123" s="830"/>
      <c r="CG123" s="831"/>
      <c r="CH123" s="831"/>
      <c r="CI123" s="831"/>
      <c r="CJ123" s="921"/>
      <c r="CK123" s="956"/>
      <c r="CL123" s="942"/>
      <c r="CM123" s="942"/>
      <c r="CN123" s="942"/>
      <c r="CO123" s="943"/>
      <c r="CP123" s="922" t="s">
        <v>402</v>
      </c>
      <c r="CQ123" s="923"/>
      <c r="CR123" s="923"/>
      <c r="CS123" s="923"/>
      <c r="CT123" s="923"/>
      <c r="CU123" s="923"/>
      <c r="CV123" s="923"/>
      <c r="CW123" s="923"/>
      <c r="CX123" s="923"/>
      <c r="CY123" s="923"/>
      <c r="CZ123" s="923"/>
      <c r="DA123" s="923"/>
      <c r="DB123" s="923"/>
      <c r="DC123" s="923"/>
      <c r="DD123" s="923"/>
      <c r="DE123" s="923"/>
      <c r="DF123" s="924"/>
      <c r="DG123" s="863" t="s">
        <v>226</v>
      </c>
      <c r="DH123" s="864"/>
      <c r="DI123" s="864"/>
      <c r="DJ123" s="864"/>
      <c r="DK123" s="865"/>
      <c r="DL123" s="866" t="s">
        <v>226</v>
      </c>
      <c r="DM123" s="864"/>
      <c r="DN123" s="864"/>
      <c r="DO123" s="864"/>
      <c r="DP123" s="865"/>
      <c r="DQ123" s="866" t="s">
        <v>226</v>
      </c>
      <c r="DR123" s="864"/>
      <c r="DS123" s="864"/>
      <c r="DT123" s="864"/>
      <c r="DU123" s="865"/>
      <c r="DV123" s="911" t="s">
        <v>226</v>
      </c>
      <c r="DW123" s="912"/>
      <c r="DX123" s="912"/>
      <c r="DY123" s="912"/>
      <c r="DZ123" s="913"/>
    </row>
    <row r="124" spans="1:130" s="248" customFormat="1" ht="26.25" customHeight="1" thickBot="1" x14ac:dyDescent="0.2">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226</v>
      </c>
      <c r="AB124" s="864"/>
      <c r="AC124" s="864"/>
      <c r="AD124" s="864"/>
      <c r="AE124" s="865"/>
      <c r="AF124" s="866" t="s">
        <v>226</v>
      </c>
      <c r="AG124" s="864"/>
      <c r="AH124" s="864"/>
      <c r="AI124" s="864"/>
      <c r="AJ124" s="865"/>
      <c r="AK124" s="866" t="s">
        <v>226</v>
      </c>
      <c r="AL124" s="864"/>
      <c r="AM124" s="864"/>
      <c r="AN124" s="864"/>
      <c r="AO124" s="865"/>
      <c r="AP124" s="911" t="s">
        <v>226</v>
      </c>
      <c r="AQ124" s="912"/>
      <c r="AR124" s="912"/>
      <c r="AS124" s="912"/>
      <c r="AT124" s="913"/>
      <c r="AU124" s="914" t="s">
        <v>470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226</v>
      </c>
      <c r="BR124" s="918"/>
      <c r="BS124" s="918"/>
      <c r="BT124" s="918"/>
      <c r="BU124" s="918"/>
      <c r="BV124" s="918">
        <v>0.3</v>
      </c>
      <c r="BW124" s="918"/>
      <c r="BX124" s="918"/>
      <c r="BY124" s="918"/>
      <c r="BZ124" s="918"/>
      <c r="CA124" s="918">
        <v>13.9</v>
      </c>
      <c r="CB124" s="918"/>
      <c r="CC124" s="918"/>
      <c r="CD124" s="918"/>
      <c r="CE124" s="918"/>
      <c r="CF124" s="808"/>
      <c r="CG124" s="809"/>
      <c r="CH124" s="809"/>
      <c r="CI124" s="809"/>
      <c r="CJ124" s="949"/>
      <c r="CK124" s="957"/>
      <c r="CL124" s="957"/>
      <c r="CM124" s="957"/>
      <c r="CN124" s="957"/>
      <c r="CO124" s="958"/>
      <c r="CP124" s="922" t="s">
        <v>471</v>
      </c>
      <c r="CQ124" s="923"/>
      <c r="CR124" s="923"/>
      <c r="CS124" s="923"/>
      <c r="CT124" s="923"/>
      <c r="CU124" s="923"/>
      <c r="CV124" s="923"/>
      <c r="CW124" s="923"/>
      <c r="CX124" s="923"/>
      <c r="CY124" s="923"/>
      <c r="CZ124" s="923"/>
      <c r="DA124" s="923"/>
      <c r="DB124" s="923"/>
      <c r="DC124" s="923"/>
      <c r="DD124" s="923"/>
      <c r="DE124" s="923"/>
      <c r="DF124" s="924"/>
      <c r="DG124" s="846" t="s">
        <v>445</v>
      </c>
      <c r="DH124" s="847"/>
      <c r="DI124" s="847"/>
      <c r="DJ124" s="847"/>
      <c r="DK124" s="848"/>
      <c r="DL124" s="849" t="s">
        <v>226</v>
      </c>
      <c r="DM124" s="847"/>
      <c r="DN124" s="847"/>
      <c r="DO124" s="847"/>
      <c r="DP124" s="848"/>
      <c r="DQ124" s="849" t="s">
        <v>226</v>
      </c>
      <c r="DR124" s="847"/>
      <c r="DS124" s="847"/>
      <c r="DT124" s="847"/>
      <c r="DU124" s="848"/>
      <c r="DV124" s="935" t="s">
        <v>226</v>
      </c>
      <c r="DW124" s="936"/>
      <c r="DX124" s="936"/>
      <c r="DY124" s="936"/>
      <c r="DZ124" s="937"/>
    </row>
    <row r="125" spans="1:130" s="248" customFormat="1" ht="26.25" customHeight="1" x14ac:dyDescent="0.15">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445</v>
      </c>
      <c r="AB125" s="864"/>
      <c r="AC125" s="864"/>
      <c r="AD125" s="864"/>
      <c r="AE125" s="865"/>
      <c r="AF125" s="866" t="s">
        <v>445</v>
      </c>
      <c r="AG125" s="864"/>
      <c r="AH125" s="864"/>
      <c r="AI125" s="864"/>
      <c r="AJ125" s="865"/>
      <c r="AK125" s="866" t="s">
        <v>445</v>
      </c>
      <c r="AL125" s="864"/>
      <c r="AM125" s="864"/>
      <c r="AN125" s="864"/>
      <c r="AO125" s="865"/>
      <c r="AP125" s="911" t="s">
        <v>445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472</v>
      </c>
      <c r="CL125" s="939"/>
      <c r="CM125" s="939"/>
      <c r="CN125" s="939"/>
      <c r="CO125" s="940"/>
      <c r="CP125" s="947" t="s">
        <v>473</v>
      </c>
      <c r="CQ125" s="892"/>
      <c r="CR125" s="892"/>
      <c r="CS125" s="892"/>
      <c r="CT125" s="892"/>
      <c r="CU125" s="892"/>
      <c r="CV125" s="892"/>
      <c r="CW125" s="892"/>
      <c r="CX125" s="892"/>
      <c r="CY125" s="892"/>
      <c r="CZ125" s="892"/>
      <c r="DA125" s="892"/>
      <c r="DB125" s="892"/>
      <c r="DC125" s="892"/>
      <c r="DD125" s="892"/>
      <c r="DE125" s="892"/>
      <c r="DF125" s="893"/>
      <c r="DG125" s="948" t="s">
        <v>226</v>
      </c>
      <c r="DH125" s="929"/>
      <c r="DI125" s="929"/>
      <c r="DJ125" s="929"/>
      <c r="DK125" s="929"/>
      <c r="DL125" s="929" t="s">
        <v>226</v>
      </c>
      <c r="DM125" s="929"/>
      <c r="DN125" s="929"/>
      <c r="DO125" s="929"/>
      <c r="DP125" s="929"/>
      <c r="DQ125" s="929" t="s">
        <v>445</v>
      </c>
      <c r="DR125" s="929"/>
      <c r="DS125" s="929"/>
      <c r="DT125" s="929"/>
      <c r="DU125" s="929"/>
      <c r="DV125" s="930" t="s">
        <v>226</v>
      </c>
      <c r="DW125" s="930"/>
      <c r="DX125" s="930"/>
      <c r="DY125" s="930"/>
      <c r="DZ125" s="931"/>
    </row>
    <row r="126" spans="1:130" s="248" customFormat="1" ht="26.25" customHeight="1" thickBot="1" x14ac:dyDescent="0.2">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226</v>
      </c>
      <c r="AB126" s="864"/>
      <c r="AC126" s="864"/>
      <c r="AD126" s="864"/>
      <c r="AE126" s="865"/>
      <c r="AF126" s="866" t="s">
        <v>226</v>
      </c>
      <c r="AG126" s="864"/>
      <c r="AH126" s="864"/>
      <c r="AI126" s="864"/>
      <c r="AJ126" s="865"/>
      <c r="AK126" s="866" t="s">
        <v>226</v>
      </c>
      <c r="AL126" s="864"/>
      <c r="AM126" s="864"/>
      <c r="AN126" s="864"/>
      <c r="AO126" s="865"/>
      <c r="AP126" s="911" t="s">
        <v>445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474</v>
      </c>
      <c r="CQ126" s="834"/>
      <c r="CR126" s="834"/>
      <c r="CS126" s="834"/>
      <c r="CT126" s="834"/>
      <c r="CU126" s="834"/>
      <c r="CV126" s="834"/>
      <c r="CW126" s="834"/>
      <c r="CX126" s="834"/>
      <c r="CY126" s="834"/>
      <c r="CZ126" s="834"/>
      <c r="DA126" s="834"/>
      <c r="DB126" s="834"/>
      <c r="DC126" s="834"/>
      <c r="DD126" s="834"/>
      <c r="DE126" s="834"/>
      <c r="DF126" s="835"/>
      <c r="DG126" s="900" t="s">
        <v>226</v>
      </c>
      <c r="DH126" s="901"/>
      <c r="DI126" s="901"/>
      <c r="DJ126" s="901"/>
      <c r="DK126" s="901"/>
      <c r="DL126" s="901" t="s">
        <v>445</v>
      </c>
      <c r="DM126" s="901"/>
      <c r="DN126" s="901"/>
      <c r="DO126" s="901"/>
      <c r="DP126" s="901"/>
      <c r="DQ126" s="901" t="s">
        <v>226</v>
      </c>
      <c r="DR126" s="901"/>
      <c r="DS126" s="901"/>
      <c r="DT126" s="901"/>
      <c r="DU126" s="901"/>
      <c r="DV126" s="878" t="s">
        <v>226</v>
      </c>
      <c r="DW126" s="878"/>
      <c r="DX126" s="878"/>
      <c r="DY126" s="878"/>
      <c r="DZ126" s="879"/>
    </row>
    <row r="127" spans="1:130" s="248" customFormat="1" ht="26.25" customHeight="1" x14ac:dyDescent="0.15">
      <c r="A127" s="906"/>
      <c r="B127" s="907"/>
      <c r="C127" s="925" t="s">
        <v>475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226</v>
      </c>
      <c r="AB127" s="864"/>
      <c r="AC127" s="864"/>
      <c r="AD127" s="864"/>
      <c r="AE127" s="865"/>
      <c r="AF127" s="866" t="s">
        <v>226</v>
      </c>
      <c r="AG127" s="864"/>
      <c r="AH127" s="864"/>
      <c r="AI127" s="864"/>
      <c r="AJ127" s="865"/>
      <c r="AK127" s="866" t="s">
        <v>445</v>
      </c>
      <c r="AL127" s="864"/>
      <c r="AM127" s="864"/>
      <c r="AN127" s="864"/>
      <c r="AO127" s="865"/>
      <c r="AP127" s="911" t="s">
        <v>445</v>
      </c>
      <c r="AQ127" s="912"/>
      <c r="AR127" s="912"/>
      <c r="AS127" s="912"/>
      <c r="AT127" s="913"/>
      <c r="AU127" s="284"/>
      <c r="AV127" s="284"/>
      <c r="AW127" s="284"/>
      <c r="AX127" s="928" t="s">
        <v>476</v>
      </c>
      <c r="AY127" s="896"/>
      <c r="AZ127" s="896"/>
      <c r="BA127" s="896"/>
      <c r="BB127" s="896"/>
      <c r="BC127" s="896"/>
      <c r="BD127" s="896"/>
      <c r="BE127" s="897"/>
      <c r="BF127" s="895" t="s">
        <v>477</v>
      </c>
      <c r="BG127" s="896"/>
      <c r="BH127" s="896"/>
      <c r="BI127" s="896"/>
      <c r="BJ127" s="896"/>
      <c r="BK127" s="896"/>
      <c r="BL127" s="897"/>
      <c r="BM127" s="895" t="s">
        <v>478</v>
      </c>
      <c r="BN127" s="896"/>
      <c r="BO127" s="896"/>
      <c r="BP127" s="896"/>
      <c r="BQ127" s="896"/>
      <c r="BR127" s="896"/>
      <c r="BS127" s="897"/>
      <c r="BT127" s="895" t="s">
        <v>479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480</v>
      </c>
      <c r="CQ127" s="834"/>
      <c r="CR127" s="834"/>
      <c r="CS127" s="834"/>
      <c r="CT127" s="834"/>
      <c r="CU127" s="834"/>
      <c r="CV127" s="834"/>
      <c r="CW127" s="834"/>
      <c r="CX127" s="834"/>
      <c r="CY127" s="834"/>
      <c r="CZ127" s="834"/>
      <c r="DA127" s="834"/>
      <c r="DB127" s="834"/>
      <c r="DC127" s="834"/>
      <c r="DD127" s="834"/>
      <c r="DE127" s="834"/>
      <c r="DF127" s="835"/>
      <c r="DG127" s="900" t="s">
        <v>226</v>
      </c>
      <c r="DH127" s="901"/>
      <c r="DI127" s="901"/>
      <c r="DJ127" s="901"/>
      <c r="DK127" s="901"/>
      <c r="DL127" s="901" t="s">
        <v>445</v>
      </c>
      <c r="DM127" s="901"/>
      <c r="DN127" s="901"/>
      <c r="DO127" s="901"/>
      <c r="DP127" s="901"/>
      <c r="DQ127" s="901" t="s">
        <v>226</v>
      </c>
      <c r="DR127" s="901"/>
      <c r="DS127" s="901"/>
      <c r="DT127" s="901"/>
      <c r="DU127" s="901"/>
      <c r="DV127" s="878" t="s">
        <v>226</v>
      </c>
      <c r="DW127" s="878"/>
      <c r="DX127" s="878"/>
      <c r="DY127" s="878"/>
      <c r="DZ127" s="879"/>
    </row>
    <row r="128" spans="1:130" s="248" customFormat="1" ht="26.25" customHeight="1" thickBot="1" x14ac:dyDescent="0.2">
      <c r="A128" s="880" t="s">
        <v>481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482</v>
      </c>
      <c r="X128" s="882"/>
      <c r="Y128" s="882"/>
      <c r="Z128" s="883"/>
      <c r="AA128" s="884" t="s">
        <v>226</v>
      </c>
      <c r="AB128" s="885"/>
      <c r="AC128" s="885"/>
      <c r="AD128" s="885"/>
      <c r="AE128" s="886"/>
      <c r="AF128" s="887" t="s">
        <v>226</v>
      </c>
      <c r="AG128" s="885"/>
      <c r="AH128" s="885"/>
      <c r="AI128" s="885"/>
      <c r="AJ128" s="886"/>
      <c r="AK128" s="887" t="s">
        <v>226</v>
      </c>
      <c r="AL128" s="885"/>
      <c r="AM128" s="885"/>
      <c r="AN128" s="885"/>
      <c r="AO128" s="886"/>
      <c r="AP128" s="888"/>
      <c r="AQ128" s="889"/>
      <c r="AR128" s="889"/>
      <c r="AS128" s="889"/>
      <c r="AT128" s="890"/>
      <c r="AU128" s="284"/>
      <c r="AV128" s="284"/>
      <c r="AW128" s="284"/>
      <c r="AX128" s="891" t="s">
        <v>483</v>
      </c>
      <c r="AY128" s="892"/>
      <c r="AZ128" s="892"/>
      <c r="BA128" s="892"/>
      <c r="BB128" s="892"/>
      <c r="BC128" s="892"/>
      <c r="BD128" s="892"/>
      <c r="BE128" s="893"/>
      <c r="BF128" s="870" t="s">
        <v>226</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484</v>
      </c>
      <c r="CQ128" s="812"/>
      <c r="CR128" s="812"/>
      <c r="CS128" s="812"/>
      <c r="CT128" s="812"/>
      <c r="CU128" s="812"/>
      <c r="CV128" s="812"/>
      <c r="CW128" s="812"/>
      <c r="CX128" s="812"/>
      <c r="CY128" s="812"/>
      <c r="CZ128" s="812"/>
      <c r="DA128" s="812"/>
      <c r="DB128" s="812"/>
      <c r="DC128" s="812"/>
      <c r="DD128" s="812"/>
      <c r="DE128" s="812"/>
      <c r="DF128" s="813"/>
      <c r="DG128" s="874" t="s">
        <v>226</v>
      </c>
      <c r="DH128" s="875"/>
      <c r="DI128" s="875"/>
      <c r="DJ128" s="875"/>
      <c r="DK128" s="875"/>
      <c r="DL128" s="875" t="s">
        <v>226</v>
      </c>
      <c r="DM128" s="875"/>
      <c r="DN128" s="875"/>
      <c r="DO128" s="875"/>
      <c r="DP128" s="875"/>
      <c r="DQ128" s="875" t="s">
        <v>226</v>
      </c>
      <c r="DR128" s="875"/>
      <c r="DS128" s="875"/>
      <c r="DT128" s="875"/>
      <c r="DU128" s="875"/>
      <c r="DV128" s="876" t="s">
        <v>226</v>
      </c>
      <c r="DW128" s="876"/>
      <c r="DX128" s="876"/>
      <c r="DY128" s="876"/>
      <c r="DZ128" s="877"/>
    </row>
    <row r="129" spans="1:131" s="248" customFormat="1" ht="26.25" customHeight="1" x14ac:dyDescent="0.15">
      <c r="A129" s="858" t="s">
        <v>104</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485</v>
      </c>
      <c r="X129" s="861"/>
      <c r="Y129" s="861"/>
      <c r="Z129" s="862"/>
      <c r="AA129" s="863">
        <v>1363835</v>
      </c>
      <c r="AB129" s="864"/>
      <c r="AC129" s="864"/>
      <c r="AD129" s="864"/>
      <c r="AE129" s="865"/>
      <c r="AF129" s="866">
        <v>1367157</v>
      </c>
      <c r="AG129" s="864"/>
      <c r="AH129" s="864"/>
      <c r="AI129" s="864"/>
      <c r="AJ129" s="865"/>
      <c r="AK129" s="866">
        <v>1437806</v>
      </c>
      <c r="AL129" s="864"/>
      <c r="AM129" s="864"/>
      <c r="AN129" s="864"/>
      <c r="AO129" s="865"/>
      <c r="AP129" s="867"/>
      <c r="AQ129" s="868"/>
      <c r="AR129" s="868"/>
      <c r="AS129" s="868"/>
      <c r="AT129" s="869"/>
      <c r="AU129" s="286"/>
      <c r="AV129" s="286"/>
      <c r="AW129" s="286"/>
      <c r="AX129" s="833" t="s">
        <v>486</v>
      </c>
      <c r="AY129" s="834"/>
      <c r="AZ129" s="834"/>
      <c r="BA129" s="834"/>
      <c r="BB129" s="834"/>
      <c r="BC129" s="834"/>
      <c r="BD129" s="834"/>
      <c r="BE129" s="835"/>
      <c r="BF129" s="853" t="s">
        <v>226</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488</v>
      </c>
      <c r="X130" s="861"/>
      <c r="Y130" s="861"/>
      <c r="Z130" s="862"/>
      <c r="AA130" s="863">
        <v>200094</v>
      </c>
      <c r="AB130" s="864"/>
      <c r="AC130" s="864"/>
      <c r="AD130" s="864"/>
      <c r="AE130" s="865"/>
      <c r="AF130" s="866">
        <v>213519</v>
      </c>
      <c r="AG130" s="864"/>
      <c r="AH130" s="864"/>
      <c r="AI130" s="864"/>
      <c r="AJ130" s="865"/>
      <c r="AK130" s="866">
        <v>221489</v>
      </c>
      <c r="AL130" s="864"/>
      <c r="AM130" s="864"/>
      <c r="AN130" s="864"/>
      <c r="AO130" s="865"/>
      <c r="AP130" s="867"/>
      <c r="AQ130" s="868"/>
      <c r="AR130" s="868"/>
      <c r="AS130" s="868"/>
      <c r="AT130" s="869"/>
      <c r="AU130" s="286"/>
      <c r="AV130" s="286"/>
      <c r="AW130" s="286"/>
      <c r="AX130" s="833" t="s">
        <v>489</v>
      </c>
      <c r="AY130" s="834"/>
      <c r="AZ130" s="834"/>
      <c r="BA130" s="834"/>
      <c r="BB130" s="834"/>
      <c r="BC130" s="834"/>
      <c r="BD130" s="834"/>
      <c r="BE130" s="835"/>
      <c r="BF130" s="836">
        <v>5.0999999999999996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490</v>
      </c>
      <c r="X131" s="844"/>
      <c r="Y131" s="844"/>
      <c r="Z131" s="845"/>
      <c r="AA131" s="846">
        <v>1163741</v>
      </c>
      <c r="AB131" s="847"/>
      <c r="AC131" s="847"/>
      <c r="AD131" s="847"/>
      <c r="AE131" s="848"/>
      <c r="AF131" s="849">
        <v>1153638</v>
      </c>
      <c r="AG131" s="847"/>
      <c r="AH131" s="847"/>
      <c r="AI131" s="847"/>
      <c r="AJ131" s="848"/>
      <c r="AK131" s="849">
        <v>1216317</v>
      </c>
      <c r="AL131" s="847"/>
      <c r="AM131" s="847"/>
      <c r="AN131" s="847"/>
      <c r="AO131" s="848"/>
      <c r="AP131" s="850"/>
      <c r="AQ131" s="851"/>
      <c r="AR131" s="851"/>
      <c r="AS131" s="851"/>
      <c r="AT131" s="852"/>
      <c r="AU131" s="286"/>
      <c r="AV131" s="286"/>
      <c r="AW131" s="286"/>
      <c r="AX131" s="811" t="s">
        <v>491</v>
      </c>
      <c r="AY131" s="812"/>
      <c r="AZ131" s="812"/>
      <c r="BA131" s="812"/>
      <c r="BB131" s="812"/>
      <c r="BC131" s="812"/>
      <c r="BD131" s="812"/>
      <c r="BE131" s="813"/>
      <c r="BF131" s="814">
        <v>13.9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493</v>
      </c>
      <c r="W132" s="824"/>
      <c r="X132" s="824"/>
      <c r="Y132" s="824"/>
      <c r="Z132" s="825"/>
      <c r="AA132" s="826">
        <v>4.9213699609999999</v>
      </c>
      <c r="AB132" s="827"/>
      <c r="AC132" s="827"/>
      <c r="AD132" s="827"/>
      <c r="AE132" s="828"/>
      <c r="AF132" s="829">
        <v>5.0968328019999998</v>
      </c>
      <c r="AG132" s="827"/>
      <c r="AH132" s="827"/>
      <c r="AI132" s="827"/>
      <c r="AJ132" s="828"/>
      <c r="AK132" s="829">
        <v>5.4756284749999997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494</v>
      </c>
      <c r="W133" s="803"/>
      <c r="X133" s="803"/>
      <c r="Y133" s="803"/>
      <c r="Z133" s="804"/>
      <c r="AA133" s="805">
        <v>4.0999999999999996</v>
      </c>
      <c r="AB133" s="806"/>
      <c r="AC133" s="806"/>
      <c r="AD133" s="806"/>
      <c r="AE133" s="807"/>
      <c r="AF133" s="805">
        <v>4.7</v>
      </c>
      <c r="AG133" s="806"/>
      <c r="AH133" s="806"/>
      <c r="AI133" s="806"/>
      <c r="AJ133" s="807"/>
      <c r="AK133" s="805">
        <v>5.0999999999999996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1zekYupQ8tepsz7PSIYvYpIytp9cM3hQKHbYTzNYVuXX+uAs4sxVkMdriatQClxHNcA05SQWSDiTuIHUiLojUw==" saltValue="wSY0us4QqeVB57LNvery6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2/v+/Qythah1zSLQUcA4h7sdSshZ+dSqBi6UPRl23u1kcICgx8WW4MJmT34flB5AwNCw3Ql2/Sl8sUnK2o7f7A==" saltValue="6hSBHrStCQC+o3wH1C75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gkaHlnBgRKQ4+tMIwEMtEv6EaZR/PpLSQmWiaxR3xyxXvjc0Pr4XyPyMa1kc8nrp8D7G48LSq0kDaNeUkBqBA==" saltValue="mGYCuOEoVGAFB5yiJZJ01w==" spinCount="100000" sheet="1" objects="1" scenarios="1"/>
  <dataConsolidate/>
  <phoneticPr fontId="2"/>
  <printOptions horizontalCentered="1" verticalCentered="1"/>
  <pageMargins left="0" right="0" top="0" bottom="0" header="0" footer="0"/>
  <pageSetup paperSize="9" scale="47"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503</v>
      </c>
      <c r="AL9" s="1227"/>
      <c r="AM9" s="1227"/>
      <c r="AN9" s="1228"/>
      <c r="AO9" s="314">
        <v>574457</v>
      </c>
      <c r="AP9" s="314">
        <v>191167</v>
      </c>
      <c r="AQ9" s="315">
        <v>239985</v>
      </c>
      <c r="AR9" s="316">
        <v>-20.3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504</v>
      </c>
      <c r="AL10" s="1227"/>
      <c r="AM10" s="1227"/>
      <c r="AN10" s="1228"/>
      <c r="AO10" s="317">
        <v>11858</v>
      </c>
      <c r="AP10" s="317">
        <v>3946</v>
      </c>
      <c r="AQ10" s="318">
        <v>24622</v>
      </c>
      <c r="AR10" s="319">
        <v>-84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505</v>
      </c>
      <c r="AL11" s="1227"/>
      <c r="AM11" s="1227"/>
      <c r="AN11" s="1228"/>
      <c r="AO11" s="317" t="s">
        <v>506</v>
      </c>
      <c r="AP11" s="317" t="s">
        <v>506</v>
      </c>
      <c r="AQ11" s="318">
        <v>3358</v>
      </c>
      <c r="AR11" s="319" t="s">
        <v>506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507</v>
      </c>
      <c r="AL12" s="1227"/>
      <c r="AM12" s="1227"/>
      <c r="AN12" s="1228"/>
      <c r="AO12" s="317" t="s">
        <v>506</v>
      </c>
      <c r="AP12" s="317" t="s">
        <v>506</v>
      </c>
      <c r="AQ12" s="318" t="s">
        <v>506</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508</v>
      </c>
      <c r="AL13" s="1227"/>
      <c r="AM13" s="1227"/>
      <c r="AN13" s="1228"/>
      <c r="AO13" s="317">
        <v>15502</v>
      </c>
      <c r="AP13" s="317">
        <v>5159</v>
      </c>
      <c r="AQ13" s="318">
        <v>7864</v>
      </c>
      <c r="AR13" s="319">
        <v>-34.4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509</v>
      </c>
      <c r="AL14" s="1227"/>
      <c r="AM14" s="1227"/>
      <c r="AN14" s="1228"/>
      <c r="AO14" s="317" t="s">
        <v>506</v>
      </c>
      <c r="AP14" s="317" t="s">
        <v>506</v>
      </c>
      <c r="AQ14" s="318">
        <v>6185</v>
      </c>
      <c r="AR14" s="319" t="s">
        <v>506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510</v>
      </c>
      <c r="AL15" s="1230"/>
      <c r="AM15" s="1230"/>
      <c r="AN15" s="1231"/>
      <c r="AO15" s="317">
        <v>-48425</v>
      </c>
      <c r="AP15" s="317">
        <v>-16115</v>
      </c>
      <c r="AQ15" s="318">
        <v>-18737</v>
      </c>
      <c r="AR15" s="319">
        <v>-14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186</v>
      </c>
      <c r="AL16" s="1230"/>
      <c r="AM16" s="1230"/>
      <c r="AN16" s="1231"/>
      <c r="AO16" s="317">
        <v>553392</v>
      </c>
      <c r="AP16" s="317">
        <v>184157</v>
      </c>
      <c r="AQ16" s="318">
        <v>263276</v>
      </c>
      <c r="AR16" s="319">
        <v>-30.1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515</v>
      </c>
      <c r="AL21" s="1233"/>
      <c r="AM21" s="1233"/>
      <c r="AN21" s="1234"/>
      <c r="AO21" s="330">
        <v>16.64</v>
      </c>
      <c r="AP21" s="331">
        <v>24.56</v>
      </c>
      <c r="AQ21" s="332">
        <v>-7.92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516</v>
      </c>
      <c r="AL22" s="1233"/>
      <c r="AM22" s="1233"/>
      <c r="AN22" s="1234"/>
      <c r="AO22" s="335">
        <v>94.8</v>
      </c>
      <c r="AP22" s="336">
        <v>94.3</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520</v>
      </c>
      <c r="AL32" s="1216"/>
      <c r="AM32" s="1216"/>
      <c r="AN32" s="1217"/>
      <c r="AO32" s="345">
        <v>274566</v>
      </c>
      <c r="AP32" s="345">
        <v>91370</v>
      </c>
      <c r="AQ32" s="346">
        <v>149198</v>
      </c>
      <c r="AR32" s="347">
        <v>-38.799999999999997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521</v>
      </c>
      <c r="AL33" s="1216"/>
      <c r="AM33" s="1216"/>
      <c r="AN33" s="1217"/>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522</v>
      </c>
      <c r="AL34" s="1216"/>
      <c r="AM34" s="1216"/>
      <c r="AN34" s="1217"/>
      <c r="AO34" s="345" t="s">
        <v>506</v>
      </c>
      <c r="AP34" s="345" t="s">
        <v>506</v>
      </c>
      <c r="AQ34" s="346" t="s">
        <v>506</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523</v>
      </c>
      <c r="AL35" s="1216"/>
      <c r="AM35" s="1216"/>
      <c r="AN35" s="1217"/>
      <c r="AO35" s="345">
        <v>13343</v>
      </c>
      <c r="AP35" s="345">
        <v>4440</v>
      </c>
      <c r="AQ35" s="346">
        <v>31871</v>
      </c>
      <c r="AR35" s="347">
        <v>-86.1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524</v>
      </c>
      <c r="AL36" s="1216"/>
      <c r="AM36" s="1216"/>
      <c r="AN36" s="1217"/>
      <c r="AO36" s="345" t="s">
        <v>506</v>
      </c>
      <c r="AP36" s="345" t="s">
        <v>506</v>
      </c>
      <c r="AQ36" s="346">
        <v>4984</v>
      </c>
      <c r="AR36" s="347" t="s">
        <v>506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525</v>
      </c>
      <c r="AL37" s="1216"/>
      <c r="AM37" s="1216"/>
      <c r="AN37" s="1217"/>
      <c r="AO37" s="345" t="s">
        <v>506</v>
      </c>
      <c r="AP37" s="345" t="s">
        <v>506</v>
      </c>
      <c r="AQ37" s="346">
        <v>1220</v>
      </c>
      <c r="AR37" s="347" t="s">
        <v>506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2" t="s">
        <v>526</v>
      </c>
      <c r="AL38" s="1213"/>
      <c r="AM38" s="1213"/>
      <c r="AN38" s="1214"/>
      <c r="AO38" s="348">
        <v>181</v>
      </c>
      <c r="AP38" s="348">
        <v>60</v>
      </c>
      <c r="AQ38" s="349">
        <v>35</v>
      </c>
      <c r="AR38" s="337">
        <v>71.400000000000006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2" t="s">
        <v>527</v>
      </c>
      <c r="AL39" s="1213"/>
      <c r="AM39" s="1213"/>
      <c r="AN39" s="1214"/>
      <c r="AO39" s="345" t="s">
        <v>506</v>
      </c>
      <c r="AP39" s="345" t="s">
        <v>506</v>
      </c>
      <c r="AQ39" s="346">
        <v>-8070</v>
      </c>
      <c r="AR39" s="347" t="s">
        <v>506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528</v>
      </c>
      <c r="AL40" s="1216"/>
      <c r="AM40" s="1216"/>
      <c r="AN40" s="1217"/>
      <c r="AO40" s="345">
        <v>-221489</v>
      </c>
      <c r="AP40" s="345">
        <v>-73707</v>
      </c>
      <c r="AQ40" s="346">
        <v>-130648</v>
      </c>
      <c r="AR40" s="347">
        <v>-43.6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8" t="s">
        <v>299</v>
      </c>
      <c r="AL41" s="1219"/>
      <c r="AM41" s="1219"/>
      <c r="AN41" s="1220"/>
      <c r="AO41" s="345">
        <v>66601</v>
      </c>
      <c r="AP41" s="345">
        <v>22163</v>
      </c>
      <c r="AQ41" s="346">
        <v>48590</v>
      </c>
      <c r="AR41" s="347">
        <v>-54.4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1" t="s">
        <v>498</v>
      </c>
      <c r="AN49" s="1223" t="s">
        <v>532</v>
      </c>
      <c r="AO49" s="1224"/>
      <c r="AP49" s="1224"/>
      <c r="AQ49" s="1224"/>
      <c r="AR49" s="122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2"/>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347055</v>
      </c>
      <c r="AN51" s="367">
        <v>106263</v>
      </c>
      <c r="AO51" s="368">
        <v>-14.8</v>
      </c>
      <c r="AP51" s="369">
        <v>310300</v>
      </c>
      <c r="AQ51" s="370">
        <v>7.8</v>
      </c>
      <c r="AR51" s="371">
        <v>-22.6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253308</v>
      </c>
      <c r="AN52" s="375">
        <v>77559</v>
      </c>
      <c r="AO52" s="376">
        <v>43.6</v>
      </c>
      <c r="AP52" s="377">
        <v>157576</v>
      </c>
      <c r="AQ52" s="378">
        <v>7.5</v>
      </c>
      <c r="AR52" s="379">
        <v>36.1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969697</v>
      </c>
      <c r="AN53" s="367">
        <v>303600</v>
      </c>
      <c r="AO53" s="368">
        <v>185.7</v>
      </c>
      <c r="AP53" s="369">
        <v>317319</v>
      </c>
      <c r="AQ53" s="370">
        <v>2.2999999999999998</v>
      </c>
      <c r="AR53" s="371">
        <v>183.4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732293</v>
      </c>
      <c r="AN54" s="375">
        <v>229271</v>
      </c>
      <c r="AO54" s="376">
        <v>195.6</v>
      </c>
      <c r="AP54" s="377">
        <v>164214</v>
      </c>
      <c r="AQ54" s="378">
        <v>4.2</v>
      </c>
      <c r="AR54" s="379">
        <v>191.4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410731</v>
      </c>
      <c r="AN55" s="367">
        <v>131350</v>
      </c>
      <c r="AO55" s="368">
        <v>-56.7</v>
      </c>
      <c r="AP55" s="369">
        <v>289738</v>
      </c>
      <c r="AQ55" s="370">
        <v>-8.6999999999999993</v>
      </c>
      <c r="AR55" s="371">
        <v>-48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360787</v>
      </c>
      <c r="AN56" s="375">
        <v>115378</v>
      </c>
      <c r="AO56" s="376">
        <v>-49.7</v>
      </c>
      <c r="AP56" s="377">
        <v>156238</v>
      </c>
      <c r="AQ56" s="378">
        <v>-4.9000000000000004</v>
      </c>
      <c r="AR56" s="379">
        <v>-44.8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810310</v>
      </c>
      <c r="AN57" s="367">
        <v>264289</v>
      </c>
      <c r="AO57" s="368">
        <v>101.2</v>
      </c>
      <c r="AP57" s="369">
        <v>316937</v>
      </c>
      <c r="AQ57" s="370">
        <v>9.4</v>
      </c>
      <c r="AR57" s="371">
        <v>91.8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499912</v>
      </c>
      <c r="AN58" s="375">
        <v>163050</v>
      </c>
      <c r="AO58" s="376">
        <v>41.3</v>
      </c>
      <c r="AP58" s="377">
        <v>199150</v>
      </c>
      <c r="AQ58" s="378">
        <v>27.5</v>
      </c>
      <c r="AR58" s="379">
        <v>13.8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928745</v>
      </c>
      <c r="AN59" s="367">
        <v>309067</v>
      </c>
      <c r="AO59" s="368">
        <v>16.899999999999999</v>
      </c>
      <c r="AP59" s="369">
        <v>332350</v>
      </c>
      <c r="AQ59" s="370">
        <v>4.9000000000000004</v>
      </c>
      <c r="AR59" s="371">
        <v>12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388443</v>
      </c>
      <c r="AN60" s="375">
        <v>129266</v>
      </c>
      <c r="AO60" s="376">
        <v>-20.7</v>
      </c>
      <c r="AP60" s="377">
        <v>200453</v>
      </c>
      <c r="AQ60" s="378">
        <v>0.7</v>
      </c>
      <c r="AR60" s="379">
        <v>-21.4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693308</v>
      </c>
      <c r="AN61" s="382">
        <v>222914</v>
      </c>
      <c r="AO61" s="383">
        <v>46.5</v>
      </c>
      <c r="AP61" s="384">
        <v>313329</v>
      </c>
      <c r="AQ61" s="385">
        <v>3.1</v>
      </c>
      <c r="AR61" s="371">
        <v>43.4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446949</v>
      </c>
      <c r="AN62" s="375">
        <v>142905</v>
      </c>
      <c r="AO62" s="376">
        <v>42</v>
      </c>
      <c r="AP62" s="377">
        <v>175526</v>
      </c>
      <c r="AQ62" s="378">
        <v>7</v>
      </c>
      <c r="AR62" s="379">
        <v>35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3Zck8S8bFkTjD9qe51dNULweVs7hRqYpt3qapQF+ZU9G2cCFNZp4rMJX9TSzSc2DUpx85ekvR68fFgAIEt+OA==" saltValue="Ou/Ngj+Rxlv+E8+oSOu+P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WH4KL2FcTHEQkwW4rY7ly9tUMqhLpD/QQ8SWbtSMZ6jZ+qtjMq8b53ilf0nsGzEmpt8djnGhj1FRiXL34HRPVg==" saltValue="SLlIo53fnj8KS/lN81Qg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rX4UIVhCXXdNn2c27jI2p0U09kSw/0AH4+Eamb4rzlz2DZM3AdJVlCgj2AhAw+I9M+Xmjpd1FB4NgUB9wYatYA==" saltValue="rGmmvQxDmdGn6/Fldupq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7" t="s">
        <v>3</v>
      </c>
      <c r="D47" s="1237"/>
      <c r="E47" s="1238"/>
      <c r="F47" s="11">
        <v>48.14</v>
      </c>
      <c r="G47" s="12">
        <v>41.79</v>
      </c>
      <c r="H47" s="12">
        <v>40.14</v>
      </c>
      <c r="I47" s="12">
        <v>36.75</v>
      </c>
      <c r="J47" s="13">
        <v>34.950000000000003</v>
      </c>
    </row>
    <row r="48" spans="2:10" ht="57.75" customHeight="1" x14ac:dyDescent="0.15">
      <c r="B48" s="14"/>
      <c r="C48" s="1239" t="s">
        <v>4</v>
      </c>
      <c r="D48" s="1239"/>
      <c r="E48" s="1240"/>
      <c r="F48" s="15">
        <v>9.52</v>
      </c>
      <c r="G48" s="16">
        <v>6.85</v>
      </c>
      <c r="H48" s="16">
        <v>6.32</v>
      </c>
      <c r="I48" s="16">
        <v>6.08</v>
      </c>
      <c r="J48" s="17">
        <v>8.52</v>
      </c>
    </row>
    <row r="49" spans="2:10" ht="57.75" customHeight="1" thickBot="1" x14ac:dyDescent="0.2">
      <c r="B49" s="18"/>
      <c r="C49" s="1241" t="s">
        <v>5</v>
      </c>
      <c r="D49" s="1241"/>
      <c r="E49" s="1242"/>
      <c r="F49" s="19">
        <v>0.83</v>
      </c>
      <c r="G49" s="20" t="s">
        <v>553</v>
      </c>
      <c r="H49" s="20" t="s">
        <v>554</v>
      </c>
      <c r="I49" s="20" t="s">
        <v>555</v>
      </c>
      <c r="J49" s="21">
        <v>2.74</v>
      </c>
    </row>
    <row r="50" spans="2:10" ht="13.5" customHeight="1" x14ac:dyDescent="0.15"/>
  </sheetData>
  <sheetProtection algorithmName="SHA-512" hashValue="ht8Bvddu/FQlt75gscXFh28/XyOOlzlUTIQu3UJDqqyKKWtZ7vUOeT1pSo7f5nVu8+FJfblOZTi/v4rcT2ajZQ==" saltValue="CYo7zgDMK4jH+Zn/WcyL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132900</cp:lastModifiedBy>
  <cp:lastPrinted>2022-03-11T04:07:34Z</cp:lastPrinted>
  <dcterms:modified xsi:type="dcterms:W3CDTF">2022-09-27T02:54:04Z</dcterms:modified>
</cp:coreProperties>
</file>