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R2決算分\07 財政状況資料集の作成について（2回目）\04_公表用最終データ\"/>
    </mc:Choice>
  </mc:AlternateContent>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5" i="10" l="1"/>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C38" i="10"/>
  <c r="CO37" i="10"/>
  <c r="BW37" i="10"/>
  <c r="BE37" i="10"/>
  <c r="AM37" i="10"/>
  <c r="C37" i="10"/>
  <c r="CO36" i="10"/>
  <c r="BW36" i="10"/>
  <c r="BE36" i="10"/>
  <c r="AM36" i="10"/>
  <c r="CO35" i="10"/>
  <c r="BW35" i="10"/>
  <c r="CO34" i="10"/>
  <c r="BW34" i="10"/>
  <c r="C34" i="10"/>
  <c r="C35" i="10" l="1"/>
  <c r="C36" i="10" s="1"/>
  <c r="U34" i="10"/>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s="1"/>
  <c r="BE35" i="10" s="1"/>
</calcChain>
</file>

<file path=xl/sharedStrings.xml><?xml version="1.0" encoding="utf-8"?>
<sst xmlns="http://schemas.openxmlformats.org/spreadsheetml/2006/main" count="1177" uniqueCount="614">
  <si>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</si>
  <si>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</si>
  <si>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</si>
  <si>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</si>
  <si>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</si>
  <si>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</si>
  <si>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</si>
  <si>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</si>
  <si>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</si>
  <si>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</si>
  <si>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</si>
  <si>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</si>
  <si>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</si>
  <si>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</si>
  <si>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</si>
  <si>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</si>
  <si>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</si>
  <si>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</si>
  <si>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</si>
  <si>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</si>
  <si>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</si>
  <si>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</si>
  <si>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</si>
  <si>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</si>
  <si>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</si>
  <si>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</si>
  <si>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</si>
  <si>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</si>
  <si>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</si>
  <si>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</si>
  <si>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</si>
  <si>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</si>
  <si>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</si>
  <si>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</si>
  <si>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</si>
  <si>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</si>
  <si>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</si>
  <si>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</si>
  <si>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</si>
  <si>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</si>
  <si>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</si>
  <si>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</si>
  <si>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</si>
  <si>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</si>
  <si>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</si>
  <si>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</si>
  <si>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</si>
  <si>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</si>
  <si>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</si>
  <si>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</si>
  <si>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</si>
  <si>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</si>
  <si>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</si>
  <si>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</si>
  <si>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</si>
  <si>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</si>
  <si>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</si>
  <si>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</si>
  <si>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</si>
  <si>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</si>
  <si>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</si>
  <si>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</si>
  <si>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</si>
  <si>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</si>
  <si>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</si>
  <si>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</si>
  <si>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</si>
  <si>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</si>
  <si>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</si>
  <si>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</si>
  <si>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</si>
  <si>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</si>
  <si>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</si>
  <si>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</si>
  <si>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</si>
  <si>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</si>
  <si>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</si>
  <si>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</si>
  <si>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</si>
  <si>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</si>
  <si>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</si>
  <si>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</si>
  <si>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</si>
  <si>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</si>
  <si>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</si>
  <si>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</si>
  <si>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</si>
  <si>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</si>
  <si>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</si>
  <si>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</si>
  <si>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</si>
  <si>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</si>
  <si>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</si>
  <si>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</si>
  <si>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</si>
  <si>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</si>
  <si>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</si>
  <si>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</si>
  <si>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那智勝浦町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</si>
  <si>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</si>
  <si>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</si>
  <si>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</si>
  <si>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</si>
  <si>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</si>
  <si>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</si>
  <si>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</si>
  <si>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</si>
  <si>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</si>
  <si>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</si>
  <si>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</si>
  <si>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</si>
  <si>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</si>
  <si>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</si>
  <si>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</si>
  <si>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</si>
  <si>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</si>
  <si>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</si>
  <si>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</si>
  <si>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</si>
  <si>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</si>
  <si>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</si>
  <si>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</si>
  <si>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</si>
  <si>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</si>
  <si>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</si>
  <si>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</si>
  <si>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</si>
  <si>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</si>
  <si>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</si>
  <si>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</si>
  <si>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</si>
  <si>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</si>
  <si>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</si>
  <si>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</si>
  <si>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</si>
  <si>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</si>
  <si>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</si>
  <si>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</si>
  <si>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</si>
  <si>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</si>
  <si>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</si>
  <si>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</si>
  <si>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</si>
  <si>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</si>
  <si>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</si>
  <si>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</si>
  <si>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</si>
  <si>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</si>
  <si>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</si>
  <si>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</si>
  <si>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</si>
  <si>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</si>
  <si>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</si>
  <si>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</si>
  <si>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</si>
  <si>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</si>
  <si>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</si>
  <si>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</si>
  <si>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</si>
  <si>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</si>
  <si>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</si>
  <si>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</si>
  <si>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</si>
  <si>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</si>
  <si>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</si>
  <si>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</si>
  <si>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</si>
  <si>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</si>
  <si>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</si>
  <si>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</si>
  <si>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</si>
  <si>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</si>
  <si>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</si>
  <si>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</si>
  <si>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</si>
  <si>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</si>
  <si>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</si>
  <si>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</si>
  <si>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</si>
  <si>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</si>
  <si>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</si>
  <si>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</si>
  <si>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</si>
  <si>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</si>
  <si>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</si>
  <si>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</si>
  <si>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</si>
  <si>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</si>
  <si>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</si>
  <si>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</si>
  <si>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</si>
  <si>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</si>
  <si>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</si>
  <si>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</si>
  <si>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</si>
  <si>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</si>
  <si>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</si>
  <si>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</si>
  <si>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</si>
  <si>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</si>
  <si>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</si>
  <si>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</si>
  <si>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</si>
  <si>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</si>
  <si>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</si>
  <si>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</si>
  <si>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</si>
  <si>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</si>
  <si>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</si>
  <si>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</si>
  <si>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</si>
  <si>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</si>
  <si>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和歌山県那智勝浦町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</si>
  <si>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</si>
  <si>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</si>
  <si>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</si>
  <si>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</si>
  <si>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</si>
  <si>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</si>
  <si>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</si>
  <si>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</si>
  <si>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</si>
  <si>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</si>
  <si>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</si>
  <si>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</si>
  <si>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</si>
  <si>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</si>
  <si>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</si>
  <si>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</si>
  <si>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</si>
  <si>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</si>
  <si>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</si>
  <si>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</si>
  <si>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</si>
  <si>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</si>
  <si>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</si>
  <si>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</si>
  <si>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</si>
  <si>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</si>
  <si>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</si>
  <si>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</si>
  <si>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</si>
  <si>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</si>
  <si>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</si>
  <si>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</si>
  <si>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</si>
  <si>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</si>
  <si>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</si>
  <si>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</si>
  <si>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</si>
  <si>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</si>
  <si>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</si>
  <si>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</si>
  <si>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</si>
  <si>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</si>
  <si>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</si>
  <si>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</si>
  <si>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</si>
  <si>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</si>
  <si>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</si>
  <si>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</si>
  <si>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</si>
  <si>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</si>
  <si>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</si>
  <si>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</si>
  <si>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</si>
  <si>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</si>
  <si>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</si>
  <si>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</si>
  <si>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</si>
  <si>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</si>
  <si>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</si>
  <si>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</si>
  <si>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</si>
  <si>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</si>
  <si>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</si>
  <si>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</si>
  <si>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</si>
  <si>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</si>
  <si>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</si>
  <si>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</si>
  <si>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</si>
  <si>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</si>
  <si>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</si>
  <si>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</si>
  <si>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</si>
  <si>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</si>
  <si>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</si>
  <si>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</si>
  <si>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</si>
  <si>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</si>
  <si>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</si>
  <si>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</si>
  <si>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</si>
  <si>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</si>
  <si>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</si>
  <si>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</si>
  <si>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</si>
  <si>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</si>
  <si>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</si>
  <si>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</si>
  <si>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</si>
  <si>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</si>
  <si>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</si>
  <si>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</si>
  <si>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</si>
  <si>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</si>
  <si>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</si>
  <si>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</si>
  <si>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</si>
  <si>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</si>
  <si>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</si>
  <si>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</si>
  <si>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</si>
  <si>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</si>
  <si>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</si>
  <si>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</si>
  <si>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</si>
  <si>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</si>
  <si>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</si>
  <si>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</si>
  <si>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</si>
  <si>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</si>
  <si>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</si>
  <si>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</si>
  <si>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</si>
  <si>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</si>
  <si>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</si>
  <si>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</si>
  <si>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</si>
  <si>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</si>
  <si>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</si>
  <si>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</si>
  <si>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</si>
  <si>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</si>
  <si>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</si>
  <si>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</si>
  <si>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</si>
  <si>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</si>
  <si>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下水道</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</si>
  <si>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</si>
  <si>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</si>
  <si>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</si>
  <si>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</si>
  <si>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</si>
  <si>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</si>
  <si>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</si>
  <si>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</si>
  <si>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</si>
  <si>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</si>
  <si>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</si>
  <si>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</si>
  <si>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</si>
  <si>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</si>
  <si>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</si>
  <si>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</si>
  <si>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</si>
  <si>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</si>
  <si>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</si>
  <si>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</si>
  <si>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</si>
  <si>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</si>
  <si>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</si>
  <si>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</si>
  <si>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</si>
  <si>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</si>
  <si>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</si>
  <si>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</si>
  <si>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和歌山県那智勝浦町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</si>
  <si>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</si>
  <si>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</si>
  <si>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</si>
  <si>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</si>
  <si>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</si>
  <si>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</si>
  <si>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</si>
  <si>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</si>
  <si>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</si>
  <si>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</si>
  <si>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</si>
  <si>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</si>
  <si>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</si>
  <si>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</si>
  <si>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</si>
  <si>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</si>
  <si>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</si>
  <si>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</si>
  <si>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</si>
  <si>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</si>
  <si>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土地取得事業費特別会計</t>
    <phoneticPr fontId="5"/>
  </si>
  <si>
    <t>-</t>
    <phoneticPr fontId="5"/>
  </si>
  <si>
    <t>育英奨学金貸与事業費特別会計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</si>
  <si>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</si>
  <si>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</si>
  <si>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</si>
  <si>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</si>
  <si>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</si>
  <si>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</si>
  <si>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</si>
  <si>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</si>
  <si>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</si>
  <si>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</si>
  <si>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</si>
  <si>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</si>
  <si>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</si>
  <si>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国民健康保険事業費特別会計</t>
    <phoneticPr fontId="5"/>
  </si>
  <si>
    <t>後期高齢者医療事業費特別会計</t>
    <phoneticPr fontId="5"/>
  </si>
  <si>
    <t>介護保険事業費特別会計</t>
    <phoneticPr fontId="5"/>
  </si>
  <si>
    <t>通所介護事業費特別会計</t>
    <phoneticPr fontId="5"/>
  </si>
  <si>
    <t>介護認定審査会共同設置事業費特別会計</t>
    <phoneticPr fontId="5"/>
  </si>
  <si>
    <t>水道事業会計</t>
    <phoneticPr fontId="5"/>
  </si>
  <si>
    <t>法適用企業</t>
    <phoneticPr fontId="5"/>
  </si>
  <si>
    <t>町立温泉病院事業会計</t>
    <phoneticPr fontId="5"/>
  </si>
  <si>
    <t>下水道事業費特別会計</t>
    <phoneticPr fontId="5"/>
  </si>
  <si>
    <t>法非適用企業</t>
    <phoneticPr fontId="5"/>
  </si>
  <si>
    <t>勝浦地方卸売市場事業費特別会計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</si>
  <si>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</si>
  <si>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</si>
  <si>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</si>
  <si>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</si>
  <si>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</si>
  <si>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</si>
  <si>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</si>
  <si>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</si>
  <si>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</si>
  <si>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</si>
  <si>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</si>
  <si>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</si>
  <si>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</si>
  <si>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</si>
  <si>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</si>
  <si>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</si>
  <si>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</si>
  <si>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</si>
  <si>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</si>
  <si>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</si>
  <si>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</si>
  <si>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</si>
  <si>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</si>
  <si>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</si>
  <si>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</si>
  <si>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</si>
  <si>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</si>
  <si>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</si>
  <si>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</si>
  <si>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</si>
  <si>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</si>
  <si>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</si>
  <si>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</si>
  <si>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</si>
  <si>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</si>
  <si>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</si>
  <si>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</si>
  <si>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</si>
  <si>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</si>
  <si>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</si>
  <si>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</si>
  <si>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</si>
  <si>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</si>
  <si>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</si>
  <si>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</si>
  <si>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</si>
  <si>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</si>
  <si>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</si>
  <si>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</si>
  <si>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</si>
  <si>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</si>
  <si>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</si>
  <si>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</si>
  <si>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</si>
  <si>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</si>
  <si>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</si>
  <si>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</si>
  <si>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</si>
  <si>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</si>
  <si>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</si>
  <si>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</si>
  <si>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通所介護事業費特別会計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</si>
  <si>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</si>
  <si>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</si>
  <si>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</si>
  <si>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</si>
  <si>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</si>
  <si>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</si>
  <si>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</si>
  <si>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</si>
  <si>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</si>
  <si>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</si>
  <si>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</si>
  <si>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</si>
  <si>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</si>
  <si>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</si>
  <si>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</si>
  <si>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</si>
  <si>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</si>
  <si>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</si>
  <si>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</si>
  <si>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</si>
  <si>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</si>
  <si>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</si>
  <si>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</si>
  <si>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</si>
  <si>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</si>
  <si>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</si>
  <si>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</si>
  <si>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</si>
  <si>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</si>
  <si>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</si>
  <si>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</si>
  <si>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</si>
  <si>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</si>
  <si>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</si>
  <si>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</si>
  <si>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</si>
  <si>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</si>
  <si>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</si>
  <si>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</si>
  <si>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</si>
  <si>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</si>
  <si>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</si>
  <si>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</si>
  <si>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</si>
  <si>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</si>
  <si>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</si>
  <si>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</si>
  <si>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</si>
  <si>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</si>
  <si>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</si>
  <si>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</si>
  <si>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</si>
  <si>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</si>
  <si>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</si>
  <si>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</si>
  <si>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</si>
  <si>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</si>
  <si>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</si>
  <si>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</si>
  <si>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</si>
  <si>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</si>
  <si>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</si>
  <si>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</si>
  <si>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</si>
  <si>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</si>
  <si>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</si>
  <si>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</si>
  <si>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</si>
  <si>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</si>
  <si>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</si>
  <si>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</si>
  <si>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</si>
  <si>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</si>
  <si>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</si>
  <si>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</si>
  <si>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</si>
  <si>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</si>
  <si>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</si>
  <si>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</si>
  <si>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</si>
  <si>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</si>
  <si>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</si>
  <si>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</si>
  <si>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</si>
  <si>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</si>
  <si>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</si>
  <si>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</si>
  <si>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2.97</t>
  </si>
  <si>
    <t>▲ 0.33</t>
  </si>
  <si>
    <t>▲ 2.53</t>
  </si>
  <si>
    <t>水道事業会計</t>
  </si>
  <si>
    <t>町立温泉病院事業会計</t>
  </si>
  <si>
    <t>一般会計</t>
  </si>
  <si>
    <t>介護保険事業費特別会計</t>
  </si>
  <si>
    <t>後期高齢者医療事業費特別会計</t>
  </si>
  <si>
    <t>勝浦地方卸売市場事業費特別会計</t>
  </si>
  <si>
    <t>国民健康保険事業費特別会計</t>
  </si>
  <si>
    <t>育英奨学金貸与事業費特別会計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</si>
  <si>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</si>
  <si>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</si>
  <si>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</si>
  <si>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</si>
  <si>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</si>
  <si>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</si>
  <si>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</si>
  <si>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</si>
  <si>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</si>
  <si>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和歌山県市町村総合事務組合</t>
    <rPh sb="0" eb="4">
      <t>ワカヤマケン</t>
    </rPh>
    <rPh sb="4" eb="7">
      <t>シチョウソン</t>
    </rPh>
    <rPh sb="7" eb="9">
      <t>ソウゴウ</t>
    </rPh>
    <rPh sb="9" eb="11">
      <t>ジム</t>
    </rPh>
    <rPh sb="11" eb="13">
      <t>クミアイ</t>
    </rPh>
    <phoneticPr fontId="2"/>
  </si>
  <si>
    <t>紀南学園事務組合</t>
    <rPh sb="0" eb="2">
      <t>キナン</t>
    </rPh>
    <rPh sb="2" eb="4">
      <t>ガクエン</t>
    </rPh>
    <rPh sb="4" eb="6">
      <t>ジム</t>
    </rPh>
    <rPh sb="6" eb="8">
      <t>クミアイ</t>
    </rPh>
    <phoneticPr fontId="2"/>
  </si>
  <si>
    <t>東牟婁郡町村新宮市老人福祉施設事務組合（一般会計）</t>
    <rPh sb="0" eb="3">
      <t>ヒガシムロ</t>
    </rPh>
    <rPh sb="3" eb="4">
      <t>グン</t>
    </rPh>
    <rPh sb="4" eb="6">
      <t>チョウソン</t>
    </rPh>
    <rPh sb="6" eb="8">
      <t>シングウ</t>
    </rPh>
    <rPh sb="8" eb="9">
      <t>シ</t>
    </rPh>
    <rPh sb="9" eb="11">
      <t>ロウジン</t>
    </rPh>
    <rPh sb="11" eb="13">
      <t>フクシ</t>
    </rPh>
    <rPh sb="13" eb="15">
      <t>シセツ</t>
    </rPh>
    <rPh sb="15" eb="17">
      <t>ジム</t>
    </rPh>
    <rPh sb="17" eb="19">
      <t>クミアイ</t>
    </rPh>
    <rPh sb="20" eb="22">
      <t>イッパン</t>
    </rPh>
    <rPh sb="22" eb="24">
      <t>カイケイ</t>
    </rPh>
    <phoneticPr fontId="2"/>
  </si>
  <si>
    <t>東牟婁郡町村新宮市老人福祉施設事務組合（特別会計）</t>
    <rPh sb="0" eb="3">
      <t>ヒガシムロ</t>
    </rPh>
    <rPh sb="3" eb="4">
      <t>グン</t>
    </rPh>
    <rPh sb="4" eb="6">
      <t>チョウソン</t>
    </rPh>
    <rPh sb="6" eb="8">
      <t>シングウ</t>
    </rPh>
    <rPh sb="8" eb="9">
      <t>シ</t>
    </rPh>
    <rPh sb="9" eb="11">
      <t>ロウジン</t>
    </rPh>
    <rPh sb="11" eb="13">
      <t>フクシ</t>
    </rPh>
    <rPh sb="13" eb="15">
      <t>シセツ</t>
    </rPh>
    <rPh sb="15" eb="17">
      <t>ジム</t>
    </rPh>
    <rPh sb="17" eb="19">
      <t>クミアイ</t>
    </rPh>
    <rPh sb="20" eb="22">
      <t>トクベツ</t>
    </rPh>
    <rPh sb="22" eb="24">
      <t>カイケイ</t>
    </rPh>
    <phoneticPr fontId="2"/>
  </si>
  <si>
    <t>那智勝浦町・太地町環境衛生施設一部事務組合</t>
    <rPh sb="0" eb="5">
      <t>ナチカツウラチョウ</t>
    </rPh>
    <rPh sb="6" eb="9">
      <t>タイジチョウ</t>
    </rPh>
    <rPh sb="9" eb="11">
      <t>カンキョウ</t>
    </rPh>
    <rPh sb="11" eb="13">
      <t>エイセイ</t>
    </rPh>
    <rPh sb="13" eb="15">
      <t>シセツ</t>
    </rPh>
    <rPh sb="15" eb="17">
      <t>イチブ</t>
    </rPh>
    <rPh sb="17" eb="19">
      <t>ジム</t>
    </rPh>
    <rPh sb="19" eb="21">
      <t>クミアイ</t>
    </rPh>
    <phoneticPr fontId="2"/>
  </si>
  <si>
    <t>新宮周辺広域市町村圏事務組合（一般会計）</t>
    <rPh sb="0" eb="2">
      <t>シングウ</t>
    </rPh>
    <rPh sb="2" eb="4">
      <t>シュウヘン</t>
    </rPh>
    <rPh sb="4" eb="6">
      <t>コウイキ</t>
    </rPh>
    <rPh sb="6" eb="9">
      <t>シチョウソン</t>
    </rPh>
    <rPh sb="9" eb="10">
      <t>ケン</t>
    </rPh>
    <rPh sb="10" eb="12">
      <t>ジム</t>
    </rPh>
    <rPh sb="12" eb="14">
      <t>クミアイ</t>
    </rPh>
    <rPh sb="15" eb="17">
      <t>イッパン</t>
    </rPh>
    <rPh sb="17" eb="19">
      <t>カイケイ</t>
    </rPh>
    <phoneticPr fontId="2"/>
  </si>
  <si>
    <t>新宮周辺広域市町村圏事務組合（特別会計）</t>
    <rPh sb="0" eb="2">
      <t>シングウ</t>
    </rPh>
    <rPh sb="2" eb="4">
      <t>シュウヘン</t>
    </rPh>
    <rPh sb="4" eb="6">
      <t>コウイキ</t>
    </rPh>
    <rPh sb="6" eb="9">
      <t>シチョウソン</t>
    </rPh>
    <rPh sb="9" eb="10">
      <t>ケン</t>
    </rPh>
    <rPh sb="10" eb="12">
      <t>ジム</t>
    </rPh>
    <rPh sb="12" eb="14">
      <t>クミアイ</t>
    </rPh>
    <rPh sb="15" eb="17">
      <t>トクベツ</t>
    </rPh>
    <rPh sb="17" eb="19">
      <t>カイケイ</t>
    </rPh>
    <phoneticPr fontId="2"/>
  </si>
  <si>
    <t>和歌山地方税回収機構</t>
    <rPh sb="0" eb="3">
      <t>ワカヤマ</t>
    </rPh>
    <rPh sb="3" eb="5">
      <t>チホウ</t>
    </rPh>
    <rPh sb="5" eb="6">
      <t>ゼイ</t>
    </rPh>
    <rPh sb="6" eb="8">
      <t>カイシュウ</t>
    </rPh>
    <rPh sb="8" eb="10">
      <t>キコウ</t>
    </rPh>
    <phoneticPr fontId="2"/>
  </si>
  <si>
    <t>和歌山県後期高齢者医療広域連合（一般会計）</t>
    <rPh sb="0" eb="4">
      <t>ワカヤマケン</t>
    </rPh>
    <rPh sb="4" eb="6">
      <t>コウキ</t>
    </rPh>
    <rPh sb="6" eb="9">
      <t>コウレイシャ</t>
    </rPh>
    <rPh sb="9" eb="11">
      <t>イリョウ</t>
    </rPh>
    <rPh sb="11" eb="13">
      <t>コウイキ</t>
    </rPh>
    <rPh sb="13" eb="15">
      <t>レンゴウ</t>
    </rPh>
    <rPh sb="16" eb="18">
      <t>イッパン</t>
    </rPh>
    <rPh sb="18" eb="20">
      <t>カイケイ</t>
    </rPh>
    <phoneticPr fontId="2"/>
  </si>
  <si>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2"/>
  </si>
  <si>
    <t>紀南環境広域施設組合</t>
    <rPh sb="0" eb="2">
      <t>キナン</t>
    </rPh>
    <rPh sb="2" eb="4">
      <t>カンキョウ</t>
    </rPh>
    <rPh sb="4" eb="6">
      <t>コウイキ</t>
    </rPh>
    <rPh sb="6" eb="8">
      <t>シセツ</t>
    </rPh>
    <rPh sb="8" eb="10">
      <t>クミアイ</t>
    </rPh>
    <phoneticPr fontId="2"/>
  </si>
  <si>
    <t>那智勝浦冷蔵株式会社</t>
    <rPh sb="0" eb="4">
      <t>ナチカツウラ</t>
    </rPh>
    <rPh sb="4" eb="6">
      <t>レイゾウ</t>
    </rPh>
    <rPh sb="6" eb="10">
      <t>カブシキガイシャ</t>
    </rPh>
    <phoneticPr fontId="2"/>
  </si>
  <si>
    <t>那智の滝源流水資源保全事業基金</t>
    <rPh sb="0" eb="2">
      <t>ナチ</t>
    </rPh>
    <rPh sb="3" eb="4">
      <t>タキ</t>
    </rPh>
    <rPh sb="4" eb="6">
      <t>ゲンリュウ</t>
    </rPh>
    <rPh sb="6" eb="9">
      <t>スイシゲン</t>
    </rPh>
    <rPh sb="9" eb="11">
      <t>ホゼン</t>
    </rPh>
    <rPh sb="11" eb="13">
      <t>ジギョウ</t>
    </rPh>
    <rPh sb="13" eb="15">
      <t>キキン</t>
    </rPh>
    <phoneticPr fontId="5"/>
  </si>
  <si>
    <t>福祉基金</t>
    <rPh sb="0" eb="2">
      <t>フクシ</t>
    </rPh>
    <rPh sb="2" eb="4">
      <t>キキン</t>
    </rPh>
    <phoneticPr fontId="5"/>
  </si>
  <si>
    <t>まちづくり応援基金</t>
    <rPh sb="5" eb="7">
      <t>オウエン</t>
    </rPh>
    <rPh sb="7" eb="9">
      <t>キキン</t>
    </rPh>
    <phoneticPr fontId="5"/>
  </si>
  <si>
    <t>公共施設整備基金</t>
    <rPh sb="0" eb="2">
      <t>コウキョウ</t>
    </rPh>
    <rPh sb="2" eb="4">
      <t>シセツ</t>
    </rPh>
    <rPh sb="4" eb="6">
      <t>セイビ</t>
    </rPh>
    <rPh sb="6" eb="8">
      <t>キキン</t>
    </rPh>
    <phoneticPr fontId="5"/>
  </si>
  <si>
    <t>奨学基金</t>
    <rPh sb="0" eb="2">
      <t>ショウガク</t>
    </rPh>
    <rPh sb="2" eb="4">
      <t>キキン</t>
    </rPh>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</si>
  <si>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</si>
  <si>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</si>
  <si>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</si>
  <si>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</si>
  <si>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</si>
  <si>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実質公債費比率は類似団体の平均値を下回っているが、将来負担比率は過去5年間、類似団体の平均値を上回っている。これは、地方債残高の増加が主な要因と考えられる。
　今後、本町では過疎対策事業やその他大規模事業の実施により、地方債現在高及び公債費が増加するため、将来負担比率及び実質公債費率は悪化する見込みである。新規事業の抑制・分散化や交付税算入率の有利な起債の活用等により、将来負担比率及び実質公債費比率の悪化を抑制する必要がある。</t>
    <rPh sb="33" eb="36">
      <t>カコ</t>
    </rPh>
    <rPh sb="36" eb="38">
      <t>ネンカン</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</si>
  <si>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</si>
  <si>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</si>
  <si>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</si>
  <si>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は、過去5年間、類似団体の平均値を上回っているが、主な要因としては地方債残高の増加が考えられる。また、有形固定資産減価償却率についても類似団体の平均値を上回っており、施設等の老朽化が類似団体と比べると進んでいることが分かる。今後も大規模事業を実施する予定となっており、多額の地方債発行が見込まれるため、将来負担比率の上昇が予想されるが、限られた財源の中で計画的に施設等を更新していく必要があ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</si>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</sst>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67293</c:v>
                </c:pt>
                <c:pt idx="1">
                  <c:v>67343</c:v>
                </c:pt>
                <c:pt idx="2">
                  <c:v>73475</c:v>
                </c:pt>
                <c:pt idx="3">
                  <c:v>87464</c:v>
                </c:pt>
                <c:pt idx="4">
                  <c:v>117234</c:v>
                </c:pt>
              </c:numCache>
            </c:numRef>
          </c:val>
          <c:smooth val="0"/>
          <c:extLst>
            <c:ext xmlns:c16="http://schemas.microsoft.com/office/drawing/2014/chart" uri="{C3380CC4-5D6E-409C-BE32-E72D297353CC}">
              <c16:uniqueId val="{00000000-8C03-4674-A7D5-FF87F424EE6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51832</c:v>
                </c:pt>
                <c:pt idx="1">
                  <c:v>36985</c:v>
                </c:pt>
                <c:pt idx="2">
                  <c:v>109580</c:v>
                </c:pt>
                <c:pt idx="3">
                  <c:v>57624</c:v>
                </c:pt>
                <c:pt idx="4">
                  <c:v>123649</c:v>
                </c:pt>
              </c:numCache>
            </c:numRef>
          </c:val>
          <c:smooth val="0"/>
          <c:extLst>
            <c:ext xmlns:c16="http://schemas.microsoft.com/office/drawing/2014/chart" uri="{C3380CC4-5D6E-409C-BE32-E72D297353CC}">
              <c16:uniqueId val="{00000001-8C03-4674-A7D5-FF87F424EE6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3.34</c:v>
                </c:pt>
                <c:pt idx="1">
                  <c:v>1.42</c:v>
                </c:pt>
                <c:pt idx="2">
                  <c:v>2.06</c:v>
                </c:pt>
                <c:pt idx="3">
                  <c:v>2.99</c:v>
                </c:pt>
                <c:pt idx="4">
                  <c:v>1.26</c:v>
                </c:pt>
              </c:numCache>
            </c:numRef>
          </c:val>
          <c:extLst>
            <c:ext xmlns:c16="http://schemas.microsoft.com/office/drawing/2014/chart" uri="{C3380CC4-5D6E-409C-BE32-E72D297353CC}">
              <c16:uniqueId val="{00000000-CAD7-42D0-B9B6-953E27EE34D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21.29</c:v>
                </c:pt>
                <c:pt idx="1">
                  <c:v>20.39</c:v>
                </c:pt>
                <c:pt idx="2">
                  <c:v>18.920000000000002</c:v>
                </c:pt>
                <c:pt idx="3">
                  <c:v>19.98</c:v>
                </c:pt>
                <c:pt idx="4">
                  <c:v>17.920000000000002</c:v>
                </c:pt>
              </c:numCache>
            </c:numRef>
          </c:val>
          <c:extLst>
            <c:ext xmlns:c16="http://schemas.microsoft.com/office/drawing/2014/chart" uri="{C3380CC4-5D6E-409C-BE32-E72D297353CC}">
              <c16:uniqueId val="{00000001-CAD7-42D0-B9B6-953E27EE34D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0.77</c:v>
                </c:pt>
                <c:pt idx="1">
                  <c:v>-2.97</c:v>
                </c:pt>
                <c:pt idx="2">
                  <c:v>-0.33</c:v>
                </c:pt>
                <c:pt idx="3">
                  <c:v>1.95</c:v>
                </c:pt>
                <c:pt idx="4">
                  <c:v>-2.5299999999999998</c:v>
                </c:pt>
              </c:numCache>
            </c:numRef>
          </c:val>
          <c:smooth val="0"/>
          <c:extLst>
            <c:ext xmlns:c16="http://schemas.microsoft.com/office/drawing/2014/chart" uri="{C3380CC4-5D6E-409C-BE32-E72D297353CC}">
              <c16:uniqueId val="{00000002-CAD7-42D0-B9B6-953E27EE34D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0.92</c:v>
                </c:pt>
                <c:pt idx="2">
                  <c:v>#N/A</c:v>
                </c:pt>
                <c:pt idx="3">
                  <c:v>0.02</c:v>
                </c:pt>
                <c:pt idx="4">
                  <c:v>#N/A</c:v>
                </c:pt>
                <c:pt idx="5">
                  <c:v>0</c:v>
                </c:pt>
                <c:pt idx="6">
                  <c:v>#N/A</c:v>
                </c:pt>
                <c:pt idx="7">
                  <c:v>0</c:v>
                </c:pt>
                <c:pt idx="8">
                  <c:v>#N/A</c:v>
                </c:pt>
                <c:pt idx="9">
                  <c:v>0</c:v>
                </c:pt>
              </c:numCache>
            </c:numRef>
          </c:val>
          <c:extLst>
            <c:ext xmlns:c16="http://schemas.microsoft.com/office/drawing/2014/chart" uri="{C3380CC4-5D6E-409C-BE32-E72D297353CC}">
              <c16:uniqueId val="{00000000-C23D-4F7D-92DB-2879D23B333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23D-4F7D-92DB-2879D23B333E}"/>
            </c:ext>
          </c:extLst>
        </c:ser>
        <c:ser>
          <c:idx val="2"/>
          <c:order val="2"/>
          <c:tx>
            <c:strRef>
              <c:f>データシート!$A$29</c:f>
              <c:strCache>
                <c:ptCount val="1"/>
                <c:pt idx="0">
                  <c:v>育英奨学金貸与事業費特別会計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2-C23D-4F7D-92DB-2879D23B333E}"/>
            </c:ext>
          </c:extLst>
        </c:ser>
        <c:ser>
          <c:idx val="3"/>
          <c:order val="3"/>
          <c:tx>
            <c:strRef>
              <c:f>データシート!$A$30</c:f>
              <c:strCache>
                <c:ptCount val="1"/>
                <c:pt idx="0">
                  <c:v>国民健康保険事業費特別会計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0.38</c:v>
                </c:pt>
                <c:pt idx="2">
                  <c:v>#N/A</c:v>
                </c:pt>
                <c:pt idx="3">
                  <c:v>0.71</c:v>
                </c:pt>
                <c:pt idx="4">
                  <c:v>#N/A</c:v>
                </c:pt>
                <c:pt idx="5">
                  <c:v>0.68</c:v>
                </c:pt>
                <c:pt idx="6">
                  <c:v>#N/A</c:v>
                </c:pt>
                <c:pt idx="7">
                  <c:v>0.17</c:v>
                </c:pt>
                <c:pt idx="8">
                  <c:v>#N/A</c:v>
                </c:pt>
                <c:pt idx="9">
                  <c:v>0.01</c:v>
                </c:pt>
              </c:numCache>
            </c:numRef>
          </c:val>
          <c:extLst>
            <c:ext xmlns:c16="http://schemas.microsoft.com/office/drawing/2014/chart" uri="{C3380CC4-5D6E-409C-BE32-E72D297353CC}">
              <c16:uniqueId val="{00000003-C23D-4F7D-92DB-2879D23B333E}"/>
            </c:ext>
          </c:extLst>
        </c:ser>
        <c:ser>
          <c:idx val="4"/>
          <c:order val="4"/>
          <c:tx>
            <c:strRef>
              <c:f>データシート!$A$31</c:f>
              <c:strCache>
                <c:ptCount val="1"/>
                <c:pt idx="0">
                  <c:v>勝浦地方卸売市場事業費特別会計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0.03</c:v>
                </c:pt>
                <c:pt idx="4">
                  <c:v>#N/A</c:v>
                </c:pt>
                <c:pt idx="5">
                  <c:v>0.01</c:v>
                </c:pt>
                <c:pt idx="6">
                  <c:v>#N/A</c:v>
                </c:pt>
                <c:pt idx="7">
                  <c:v>0.01</c:v>
                </c:pt>
                <c:pt idx="8">
                  <c:v>#N/A</c:v>
                </c:pt>
                <c:pt idx="9">
                  <c:v>0.02</c:v>
                </c:pt>
              </c:numCache>
            </c:numRef>
          </c:val>
          <c:extLst>
            <c:ext xmlns:c16="http://schemas.microsoft.com/office/drawing/2014/chart" uri="{C3380CC4-5D6E-409C-BE32-E72D297353CC}">
              <c16:uniqueId val="{00000004-C23D-4F7D-92DB-2879D23B333E}"/>
            </c:ext>
          </c:extLst>
        </c:ser>
        <c:ser>
          <c:idx val="5"/>
          <c:order val="5"/>
          <c:tx>
            <c:strRef>
              <c:f>データシート!$A$32</c:f>
              <c:strCache>
                <c:ptCount val="1"/>
                <c:pt idx="0">
                  <c:v>後期高齢者医療事業費特別会計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0.06</c:v>
                </c:pt>
              </c:numCache>
            </c:numRef>
          </c:val>
          <c:extLst>
            <c:ext xmlns:c16="http://schemas.microsoft.com/office/drawing/2014/chart" uri="{C3380CC4-5D6E-409C-BE32-E72D297353CC}">
              <c16:uniqueId val="{00000005-C23D-4F7D-92DB-2879D23B333E}"/>
            </c:ext>
          </c:extLst>
        </c:ser>
        <c:ser>
          <c:idx val="6"/>
          <c:order val="6"/>
          <c:tx>
            <c:strRef>
              <c:f>データシート!$A$33</c:f>
              <c:strCache>
                <c:ptCount val="1"/>
                <c:pt idx="0">
                  <c:v>介護保険事業費特別会計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1.47</c:v>
                </c:pt>
                <c:pt idx="2">
                  <c:v>#N/A</c:v>
                </c:pt>
                <c:pt idx="3">
                  <c:v>0.65</c:v>
                </c:pt>
                <c:pt idx="4">
                  <c:v>#N/A</c:v>
                </c:pt>
                <c:pt idx="5">
                  <c:v>0.39</c:v>
                </c:pt>
                <c:pt idx="6">
                  <c:v>#N/A</c:v>
                </c:pt>
                <c:pt idx="7">
                  <c:v>0.27</c:v>
                </c:pt>
                <c:pt idx="8">
                  <c:v>#N/A</c:v>
                </c:pt>
                <c:pt idx="9">
                  <c:v>0.49</c:v>
                </c:pt>
              </c:numCache>
            </c:numRef>
          </c:val>
          <c:extLst>
            <c:ext xmlns:c16="http://schemas.microsoft.com/office/drawing/2014/chart" uri="{C3380CC4-5D6E-409C-BE32-E72D297353CC}">
              <c16:uniqueId val="{00000006-C23D-4F7D-92DB-2879D23B333E}"/>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3.31</c:v>
                </c:pt>
                <c:pt idx="2">
                  <c:v>#N/A</c:v>
                </c:pt>
                <c:pt idx="3">
                  <c:v>1.38</c:v>
                </c:pt>
                <c:pt idx="4">
                  <c:v>#N/A</c:v>
                </c:pt>
                <c:pt idx="5">
                  <c:v>2.0499999999999998</c:v>
                </c:pt>
                <c:pt idx="6">
                  <c:v>#N/A</c:v>
                </c:pt>
                <c:pt idx="7">
                  <c:v>2.97</c:v>
                </c:pt>
                <c:pt idx="8">
                  <c:v>#N/A</c:v>
                </c:pt>
                <c:pt idx="9">
                  <c:v>1.25</c:v>
                </c:pt>
              </c:numCache>
            </c:numRef>
          </c:val>
          <c:extLst>
            <c:ext xmlns:c16="http://schemas.microsoft.com/office/drawing/2014/chart" uri="{C3380CC4-5D6E-409C-BE32-E72D297353CC}">
              <c16:uniqueId val="{00000007-C23D-4F7D-92DB-2879D23B333E}"/>
            </c:ext>
          </c:extLst>
        </c:ser>
        <c:ser>
          <c:idx val="8"/>
          <c:order val="8"/>
          <c:tx>
            <c:strRef>
              <c:f>データシート!$A$35</c:f>
              <c:strCache>
                <c:ptCount val="1"/>
                <c:pt idx="0">
                  <c:v>町立温泉病院事業会計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10.44</c:v>
                </c:pt>
                <c:pt idx="2">
                  <c:v>#N/A</c:v>
                </c:pt>
                <c:pt idx="3">
                  <c:v>5</c:v>
                </c:pt>
                <c:pt idx="4">
                  <c:v>#N/A</c:v>
                </c:pt>
                <c:pt idx="5">
                  <c:v>4.3899999999999997</c:v>
                </c:pt>
                <c:pt idx="6">
                  <c:v>#N/A</c:v>
                </c:pt>
                <c:pt idx="7">
                  <c:v>3.59</c:v>
                </c:pt>
                <c:pt idx="8">
                  <c:v>#N/A</c:v>
                </c:pt>
                <c:pt idx="9">
                  <c:v>5.9</c:v>
                </c:pt>
              </c:numCache>
            </c:numRef>
          </c:val>
          <c:extLst>
            <c:ext xmlns:c16="http://schemas.microsoft.com/office/drawing/2014/chart" uri="{C3380CC4-5D6E-409C-BE32-E72D297353CC}">
              <c16:uniqueId val="{00000008-C23D-4F7D-92DB-2879D23B333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10.47</c:v>
                </c:pt>
                <c:pt idx="2">
                  <c:v>#N/A</c:v>
                </c:pt>
                <c:pt idx="3">
                  <c:v>12.46</c:v>
                </c:pt>
                <c:pt idx="4">
                  <c:v>#N/A</c:v>
                </c:pt>
                <c:pt idx="5">
                  <c:v>11.75</c:v>
                </c:pt>
                <c:pt idx="6">
                  <c:v>#N/A</c:v>
                </c:pt>
                <c:pt idx="7">
                  <c:v>11.04</c:v>
                </c:pt>
                <c:pt idx="8">
                  <c:v>#N/A</c:v>
                </c:pt>
                <c:pt idx="9">
                  <c:v>9.99</c:v>
                </c:pt>
              </c:numCache>
            </c:numRef>
          </c:val>
          <c:extLst>
            <c:ext xmlns:c16="http://schemas.microsoft.com/office/drawing/2014/chart" uri="{C3380CC4-5D6E-409C-BE32-E72D297353CC}">
              <c16:uniqueId val="{00000009-C23D-4F7D-92DB-2879D23B333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596</c:v>
                </c:pt>
                <c:pt idx="5">
                  <c:v>601</c:v>
                </c:pt>
                <c:pt idx="8">
                  <c:v>675</c:v>
                </c:pt>
                <c:pt idx="11">
                  <c:v>700</c:v>
                </c:pt>
                <c:pt idx="14">
                  <c:v>741</c:v>
                </c:pt>
              </c:numCache>
            </c:numRef>
          </c:val>
          <c:extLst>
            <c:ext xmlns:c16="http://schemas.microsoft.com/office/drawing/2014/chart" uri="{C3380CC4-5D6E-409C-BE32-E72D297353CC}">
              <c16:uniqueId val="{00000000-4F7E-4CCF-98C1-EDEAAB4E0FD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F7E-4CCF-98C1-EDEAAB4E0FD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105</c:v>
                </c:pt>
                <c:pt idx="3">
                  <c:v>0</c:v>
                </c:pt>
                <c:pt idx="6">
                  <c:v>0</c:v>
                </c:pt>
                <c:pt idx="9">
                  <c:v>0</c:v>
                </c:pt>
                <c:pt idx="12">
                  <c:v>0</c:v>
                </c:pt>
              </c:numCache>
            </c:numRef>
          </c:val>
          <c:extLst>
            <c:ext xmlns:c16="http://schemas.microsoft.com/office/drawing/2014/chart" uri="{C3380CC4-5D6E-409C-BE32-E72D297353CC}">
              <c16:uniqueId val="{00000002-4F7E-4CCF-98C1-EDEAAB4E0FD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F7E-4CCF-98C1-EDEAAB4E0FD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48</c:v>
                </c:pt>
                <c:pt idx="3">
                  <c:v>52</c:v>
                </c:pt>
                <c:pt idx="6">
                  <c:v>69</c:v>
                </c:pt>
                <c:pt idx="9">
                  <c:v>95</c:v>
                </c:pt>
                <c:pt idx="12">
                  <c:v>146</c:v>
                </c:pt>
              </c:numCache>
            </c:numRef>
          </c:val>
          <c:extLst>
            <c:ext xmlns:c16="http://schemas.microsoft.com/office/drawing/2014/chart" uri="{C3380CC4-5D6E-409C-BE32-E72D297353CC}">
              <c16:uniqueId val="{00000004-4F7E-4CCF-98C1-EDEAAB4E0FD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F7E-4CCF-98C1-EDEAAB4E0FD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F7E-4CCF-98C1-EDEAAB4E0FD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733</c:v>
                </c:pt>
                <c:pt idx="3">
                  <c:v>779</c:v>
                </c:pt>
                <c:pt idx="6">
                  <c:v>901</c:v>
                </c:pt>
                <c:pt idx="9">
                  <c:v>933</c:v>
                </c:pt>
                <c:pt idx="12">
                  <c:v>961</c:v>
                </c:pt>
              </c:numCache>
            </c:numRef>
          </c:val>
          <c:extLst>
            <c:ext xmlns:c16="http://schemas.microsoft.com/office/drawing/2014/chart" uri="{C3380CC4-5D6E-409C-BE32-E72D297353CC}">
              <c16:uniqueId val="{00000007-4F7E-4CCF-98C1-EDEAAB4E0FD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290</c:v>
                </c:pt>
                <c:pt idx="2">
                  <c:v>#N/A</c:v>
                </c:pt>
                <c:pt idx="3">
                  <c:v>#N/A</c:v>
                </c:pt>
                <c:pt idx="4">
                  <c:v>230</c:v>
                </c:pt>
                <c:pt idx="5">
                  <c:v>#N/A</c:v>
                </c:pt>
                <c:pt idx="6">
                  <c:v>#N/A</c:v>
                </c:pt>
                <c:pt idx="7">
                  <c:v>295</c:v>
                </c:pt>
                <c:pt idx="8">
                  <c:v>#N/A</c:v>
                </c:pt>
                <c:pt idx="9">
                  <c:v>#N/A</c:v>
                </c:pt>
                <c:pt idx="10">
                  <c:v>328</c:v>
                </c:pt>
                <c:pt idx="11">
                  <c:v>#N/A</c:v>
                </c:pt>
                <c:pt idx="12">
                  <c:v>#N/A</c:v>
                </c:pt>
                <c:pt idx="13">
                  <c:v>366</c:v>
                </c:pt>
                <c:pt idx="14">
                  <c:v>#N/A</c:v>
                </c:pt>
              </c:numCache>
            </c:numRef>
          </c:val>
          <c:smooth val="0"/>
          <c:extLst>
            <c:ext xmlns:c16="http://schemas.microsoft.com/office/drawing/2014/chart" uri="{C3380CC4-5D6E-409C-BE32-E72D297353CC}">
              <c16:uniqueId val="{00000008-4F7E-4CCF-98C1-EDEAAB4E0FD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8363</c:v>
                </c:pt>
                <c:pt idx="5">
                  <c:v>9447</c:v>
                </c:pt>
                <c:pt idx="8">
                  <c:v>9646</c:v>
                </c:pt>
                <c:pt idx="11">
                  <c:v>9565</c:v>
                </c:pt>
                <c:pt idx="14">
                  <c:v>10788</c:v>
                </c:pt>
              </c:numCache>
            </c:numRef>
          </c:val>
          <c:extLst>
            <c:ext xmlns:c16="http://schemas.microsoft.com/office/drawing/2014/chart" uri="{C3380CC4-5D6E-409C-BE32-E72D297353CC}">
              <c16:uniqueId val="{00000000-5CE4-4715-BDAE-12F6C099372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c:v>
                </c:pt>
                <c:pt idx="5">
                  <c:v>3</c:v>
                </c:pt>
                <c:pt idx="8">
                  <c:v>1</c:v>
                </c:pt>
                <c:pt idx="11">
                  <c:v>1</c:v>
                </c:pt>
                <c:pt idx="14">
                  <c:v>1</c:v>
                </c:pt>
              </c:numCache>
            </c:numRef>
          </c:val>
          <c:extLst>
            <c:ext xmlns:c16="http://schemas.microsoft.com/office/drawing/2014/chart" uri="{C3380CC4-5D6E-409C-BE32-E72D297353CC}">
              <c16:uniqueId val="{00000001-5CE4-4715-BDAE-12F6C099372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3891</c:v>
                </c:pt>
                <c:pt idx="5">
                  <c:v>4214</c:v>
                </c:pt>
                <c:pt idx="8">
                  <c:v>4336</c:v>
                </c:pt>
                <c:pt idx="11">
                  <c:v>4371</c:v>
                </c:pt>
                <c:pt idx="14">
                  <c:v>4244</c:v>
                </c:pt>
              </c:numCache>
            </c:numRef>
          </c:val>
          <c:extLst>
            <c:ext xmlns:c16="http://schemas.microsoft.com/office/drawing/2014/chart" uri="{C3380CC4-5D6E-409C-BE32-E72D297353CC}">
              <c16:uniqueId val="{00000002-5CE4-4715-BDAE-12F6C099372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CE4-4715-BDAE-12F6C099372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CE4-4715-BDAE-12F6C099372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CE4-4715-BDAE-12F6C099372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1409</c:v>
                </c:pt>
                <c:pt idx="3">
                  <c:v>1261</c:v>
                </c:pt>
                <c:pt idx="6">
                  <c:v>1160</c:v>
                </c:pt>
                <c:pt idx="9">
                  <c:v>1193</c:v>
                </c:pt>
                <c:pt idx="12">
                  <c:v>1129</c:v>
                </c:pt>
              </c:numCache>
            </c:numRef>
          </c:val>
          <c:extLst>
            <c:ext xmlns:c16="http://schemas.microsoft.com/office/drawing/2014/chart" uri="{C3380CC4-5D6E-409C-BE32-E72D297353CC}">
              <c16:uniqueId val="{00000006-5CE4-4715-BDAE-12F6C099372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210</c:v>
                </c:pt>
                <c:pt idx="3">
                  <c:v>210</c:v>
                </c:pt>
                <c:pt idx="6">
                  <c:v>208</c:v>
                </c:pt>
                <c:pt idx="9">
                  <c:v>200</c:v>
                </c:pt>
                <c:pt idx="12">
                  <c:v>192</c:v>
                </c:pt>
              </c:numCache>
            </c:numRef>
          </c:val>
          <c:extLst>
            <c:ext xmlns:c16="http://schemas.microsoft.com/office/drawing/2014/chart" uri="{C3380CC4-5D6E-409C-BE32-E72D297353CC}">
              <c16:uniqueId val="{00000007-5CE4-4715-BDAE-12F6C099372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1102</c:v>
                </c:pt>
                <c:pt idx="3">
                  <c:v>2097</c:v>
                </c:pt>
                <c:pt idx="6">
                  <c:v>1999</c:v>
                </c:pt>
                <c:pt idx="9">
                  <c:v>1820</c:v>
                </c:pt>
                <c:pt idx="12">
                  <c:v>1650</c:v>
                </c:pt>
              </c:numCache>
            </c:numRef>
          </c:val>
          <c:extLst>
            <c:ext xmlns:c16="http://schemas.microsoft.com/office/drawing/2014/chart" uri="{C3380CC4-5D6E-409C-BE32-E72D297353CC}">
              <c16:uniqueId val="{00000008-5CE4-4715-BDAE-12F6C099372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CE4-4715-BDAE-12F6C099372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10999</c:v>
                </c:pt>
                <c:pt idx="3">
                  <c:v>12222</c:v>
                </c:pt>
                <c:pt idx="6">
                  <c:v>12399</c:v>
                </c:pt>
                <c:pt idx="9">
                  <c:v>12299</c:v>
                </c:pt>
                <c:pt idx="12">
                  <c:v>13258</c:v>
                </c:pt>
              </c:numCache>
            </c:numRef>
          </c:val>
          <c:extLst>
            <c:ext xmlns:c16="http://schemas.microsoft.com/office/drawing/2014/chart" uri="{C3380CC4-5D6E-409C-BE32-E72D297353CC}">
              <c16:uniqueId val="{0000000A-5CE4-4715-BDAE-12F6C099372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1461</c:v>
                </c:pt>
                <c:pt idx="2">
                  <c:v>#N/A</c:v>
                </c:pt>
                <c:pt idx="3">
                  <c:v>#N/A</c:v>
                </c:pt>
                <c:pt idx="4">
                  <c:v>2125</c:v>
                </c:pt>
                <c:pt idx="5">
                  <c:v>#N/A</c:v>
                </c:pt>
                <c:pt idx="6">
                  <c:v>#N/A</c:v>
                </c:pt>
                <c:pt idx="7">
                  <c:v>1783</c:v>
                </c:pt>
                <c:pt idx="8">
                  <c:v>#N/A</c:v>
                </c:pt>
                <c:pt idx="9">
                  <c:v>#N/A</c:v>
                </c:pt>
                <c:pt idx="10">
                  <c:v>1574</c:v>
                </c:pt>
                <c:pt idx="11">
                  <c:v>#N/A</c:v>
                </c:pt>
                <c:pt idx="12">
                  <c:v>#N/A</c:v>
                </c:pt>
                <c:pt idx="13">
                  <c:v>1196</c:v>
                </c:pt>
                <c:pt idx="14">
                  <c:v>#N/A</c:v>
                </c:pt>
              </c:numCache>
            </c:numRef>
          </c:val>
          <c:smooth val="0"/>
          <c:extLst>
            <c:ext xmlns:c16="http://schemas.microsoft.com/office/drawing/2014/chart" uri="{C3380CC4-5D6E-409C-BE32-E72D297353CC}">
              <c16:uniqueId val="{0000000B-5CE4-4715-BDAE-12F6C099372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927</c:v>
                </c:pt>
                <c:pt idx="1">
                  <c:v>978</c:v>
                </c:pt>
                <c:pt idx="2">
                  <c:v>928</c:v>
                </c:pt>
              </c:numCache>
            </c:numRef>
          </c:val>
          <c:extLst>
            <c:ext xmlns:c16="http://schemas.microsoft.com/office/drawing/2014/chart" uri="{C3380CC4-5D6E-409C-BE32-E72D297353CC}">
              <c16:uniqueId val="{00000000-D63B-43BD-B849-04C47E88788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1226</c:v>
                </c:pt>
                <c:pt idx="1">
                  <c:v>1227</c:v>
                </c:pt>
                <c:pt idx="2">
                  <c:v>1227</c:v>
                </c:pt>
              </c:numCache>
            </c:numRef>
          </c:val>
          <c:extLst>
            <c:ext xmlns:c16="http://schemas.microsoft.com/office/drawing/2014/chart" uri="{C3380CC4-5D6E-409C-BE32-E72D297353CC}">
              <c16:uniqueId val="{00000001-D63B-43BD-B849-04C47E88788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1803</c:v>
                </c:pt>
                <c:pt idx="1">
                  <c:v>1700</c:v>
                </c:pt>
                <c:pt idx="2">
                  <c:v>1540</c:v>
                </c:pt>
              </c:numCache>
            </c:numRef>
          </c:val>
          <c:extLst>
            <c:ext xmlns:c16="http://schemas.microsoft.com/office/drawing/2014/chart" uri="{C3380CC4-5D6E-409C-BE32-E72D297353CC}">
              <c16:uniqueId val="{00000002-D63B-43BD-B849-04C47E88788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{F3F3AE54-1DF4-40D1-87F4-245EA57E2A8F}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550B-4BCE-B0C1-6A75BB7B3ED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{D4936B75-84A4-4466-9F8E-3532FDE4AD69}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50B-4BCE-B0C1-6A75BB7B3ED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{F298BD61-065B-4A80-B829-8B60B6EA5C90}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50B-4BCE-B0C1-6A75BB7B3ED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{D0DA1478-2830-47AE-AD51-E4BE2D247C97}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50B-4BCE-B0C1-6A75BB7B3ED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{81103349-6004-471E-908D-6EBAFF5A3883}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50B-4BCE-B0C1-6A75BB7B3ED6}"/>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{4817EE04-FAB2-4B0E-B6A4-7C28AD5E9E30}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550B-4BCE-B0C1-6A75BB7B3ED6}"/>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{AF32F626-80E7-44A6-AB5C-58B4F7923E10}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550B-4BCE-B0C1-6A75BB7B3ED6}"/>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{0622BE12-4A4F-4BAD-A664-188FDE0DD933}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550B-4BCE-B0C1-6A75BB7B3ED6}"/>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{01E6195C-9079-4602-8356-9675C654046E}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550B-4BCE-B0C1-6A75BB7B3ED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64.3</c:v>
                </c:pt>
                <c:pt idx="8">
                  <c:v>65.400000000000006</c:v>
                </c:pt>
                <c:pt idx="16">
                  <c:v>64.8</c:v>
                </c:pt>
                <c:pt idx="24">
                  <c:v>65.8</c:v>
                </c:pt>
                <c:pt idx="32">
                  <c:v>66.5</c:v>
                </c:pt>
              </c:numCache>
            </c:numRef>
          </c:xVal>
          <c:yVal>
            <c:numRef>
              <c:f>公会計指標分析・財政指標組合せ分析表!$BP$51:$DC$51</c:f>
              <c:numCache>
                <c:formatCode>#,##0.0;"▲ "#,##0.0</c:formatCode>
                <c:ptCount val="40"/>
                <c:pt idx="0">
                  <c:v>34.4</c:v>
                </c:pt>
                <c:pt idx="8">
                  <c:v>50.6</c:v>
                </c:pt>
                <c:pt idx="16">
                  <c:v>42.1</c:v>
                </c:pt>
                <c:pt idx="24">
                  <c:v>37.5</c:v>
                </c:pt>
                <c:pt idx="32">
                  <c:v>26.9</c:v>
                </c:pt>
              </c:numCache>
            </c:numRef>
          </c:yVal>
          <c:smooth val="0"/>
          <c:extLst>
            <c:ext xmlns:c16="http://schemas.microsoft.com/office/drawing/2014/chart" uri="{C3380CC4-5D6E-409C-BE32-E72D297353CC}">
              <c16:uniqueId val="{00000009-550B-4BCE-B0C1-6A75BB7B3ED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{0E591823-5282-423B-9DE5-FA888EFE5FDB}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550B-4BCE-B0C1-6A75BB7B3ED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{10D353CD-D22B-4399-9ACA-A0DB6B409D87}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50B-4BCE-B0C1-6A75BB7B3ED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{40D639B1-AB31-4087-AB2E-74DECB90C52D}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50B-4BCE-B0C1-6A75BB7B3ED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{00CD0574-1185-4B4F-905D-D1D0C13265E9}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50B-4BCE-B0C1-6A75BB7B3ED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{BE8B679E-071D-418B-A571-ABE909A811F5}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50B-4BCE-B0C1-6A75BB7B3ED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{465332AF-3DBE-4E68-88C8-117E7217C969}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550B-4BCE-B0C1-6A75BB7B3ED6}"/>
                </c:ext>
              </c:extLst>
            </c:dLbl>
            <c:dLbl>
              <c:idx val="16"/>
              <c:layout>
                <c:manualLayout>
                  <c:x val="-2.8325338702758461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{D7A182DE-9FC9-4B0D-9E76-982429F4BABF}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550B-4BCE-B0C1-6A75BB7B3ED6}"/>
                </c:ext>
              </c:extLst>
            </c:dLbl>
            <c:dLbl>
              <c:idx val="24"/>
              <c:layout>
                <c:manualLayout>
                  <c:x val="-3.5835612417047934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{7F320993-0564-478D-B0C6-2B91915EE276}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550B-4BCE-B0C1-6A75BB7B3ED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{5EB197BD-DB35-4083-A45A-E4EF37F40CC1}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550B-4BCE-B0C1-6A75BB7B3ED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59.7</c:v>
                </c:pt>
                <c:pt idx="16">
                  <c:v>60</c:v>
                </c:pt>
                <c:pt idx="24">
                  <c:v>60.3</c:v>
                </c:pt>
                <c:pt idx="32">
                  <c:v>61.9</c:v>
                </c:pt>
              </c:numCache>
            </c:numRef>
          </c:xVal>
          <c:yVal>
            <c:numRef>
              <c:f>公会計指標分析・財政指標組合せ分析表!$BP$55:$DC$55</c:f>
              <c:numCache>
                <c:formatCode>#,##0.0;"▲ "#,##0.0</c:formatCode>
                <c:ptCount val="40"/>
                <c:pt idx="0">
                  <c:v>32.9</c:v>
                </c:pt>
                <c:pt idx="8">
                  <c:v>28.5</c:v>
                </c:pt>
                <c:pt idx="16">
                  <c:v>20.5</c:v>
                </c:pt>
                <c:pt idx="24">
                  <c:v>21.4</c:v>
                </c:pt>
                <c:pt idx="32">
                  <c:v>13.7</c:v>
                </c:pt>
              </c:numCache>
            </c:numRef>
          </c:yVal>
          <c:smooth val="0"/>
          <c:extLst>
            <c:ext xmlns:c16="http://schemas.microsoft.com/office/drawing/2014/chart" uri="{C3380CC4-5D6E-409C-BE32-E72D297353CC}">
              <c16:uniqueId val="{00000013-550B-4BCE-B0C1-6A75BB7B3ED6}"/>
            </c:ext>
          </c:extLst>
        </c:ser>
        <c:dLbls>
          <c:showLegendKey val="0"/>
          <c:showVal val="1"/>
          <c:showCatName val="0"/>
          <c:showSerName val="0"/>
          <c:showPercent val="0"/>
          <c:showBubbleSize val="0"/>
        </c:dLbls>
        <c:axId val="46179840"/>
        <c:axId val="46181760"/>
      </c:scatterChart>
      <c:valAx>
        <c:axId val="46179840"/>
        <c:scaling>
          <c:orientation val="maxMin"/>
          <c:max val="68"/>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{6A9DD4C1-ADF0-4324-9A41-2DA2F3E52359}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0B13-4C43-8DBF-CAB68EC2F5C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{5AF845B0-D8F1-40E1-981F-52945765C3FB}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B13-4C43-8DBF-CAB68EC2F5C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{80ED96E9-6B63-481C-957D-0E84857DBCBE}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B13-4C43-8DBF-CAB68EC2F5C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{B2BA00C0-257D-4EA6-AE47-9B79F5D9941B}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B13-4C43-8DBF-CAB68EC2F5C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{D8EA60FD-397D-4443-AFB3-BA1ACEFE3B65}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B13-4C43-8DBF-CAB68EC2F5CA}"/>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{64AC08B8-7358-453D-9A00-58FC50107107}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0B13-4C43-8DBF-CAB68EC2F5CA}"/>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{93B67B43-A8DB-4289-83D4-D021272D8E13}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0B13-4C43-8DBF-CAB68EC2F5CA}"/>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{389C1B70-1124-4808-9B9E-F3594AE9AB03}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0B13-4C43-8DBF-CAB68EC2F5CA}"/>
                </c:ext>
              </c:extLst>
            </c:dLbl>
            <c:dLbl>
              <c:idx val="32"/>
              <c:layout>
                <c:manualLayout>
                  <c:x val="-2.787656567327397E-2"/>
                  <c:y val="-4.6632251232441559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{74221E58-67EA-4AC7-8A5C-B3C160933F83}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0B13-4C43-8DBF-CAB68EC2F5C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5.2</c:v>
                </c:pt>
                <c:pt idx="8">
                  <c:v>5.5</c:v>
                </c:pt>
                <c:pt idx="16">
                  <c:v>6.4</c:v>
                </c:pt>
                <c:pt idx="24">
                  <c:v>6.7</c:v>
                </c:pt>
                <c:pt idx="32">
                  <c:v>7.6</c:v>
                </c:pt>
              </c:numCache>
            </c:numRef>
          </c:xVal>
          <c:yVal>
            <c:numRef>
              <c:f>公会計指標分析・財政指標組合せ分析表!$BP$73:$DC$73</c:f>
              <c:numCache>
                <c:formatCode>#,##0.0;"▲ "#,##0.0</c:formatCode>
                <c:ptCount val="40"/>
                <c:pt idx="0">
                  <c:v>34.4</c:v>
                </c:pt>
                <c:pt idx="8">
                  <c:v>50.6</c:v>
                </c:pt>
                <c:pt idx="16">
                  <c:v>42.1</c:v>
                </c:pt>
                <c:pt idx="24">
                  <c:v>37.5</c:v>
                </c:pt>
                <c:pt idx="32">
                  <c:v>26.9</c:v>
                </c:pt>
              </c:numCache>
            </c:numRef>
          </c:yVal>
          <c:smooth val="0"/>
          <c:extLst>
            <c:ext xmlns:c16="http://schemas.microsoft.com/office/drawing/2014/chart" uri="{C3380CC4-5D6E-409C-BE32-E72D297353CC}">
              <c16:uniqueId val="{00000009-0B13-4C43-8DBF-CAB68EC2F5C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{D37F7C48-B8D1-4AEC-A80A-B9FC7B988265}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0B13-4C43-8DBF-CAB68EC2F5C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{3FAE1746-77BB-498C-822A-7834FAC0DD3F}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B13-4C43-8DBF-CAB68EC2F5C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{8C0096B9-8471-40BA-A6D1-FD5290610A99}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B13-4C43-8DBF-CAB68EC2F5C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{D76D1A00-7928-4D39-9164-2F1D8AECEFF6}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B13-4C43-8DBF-CAB68EC2F5C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{3341ADC5-452E-47E9-8979-F7C7EF49DA3A}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B13-4C43-8DBF-CAB68EC2F5CA}"/>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{27DF9EC5-E471-44AB-AA0B-D5EE6C67C189}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0B13-4C43-8DBF-CAB68EC2F5CA}"/>
                </c:ext>
              </c:extLst>
            </c:dLbl>
            <c:dLbl>
              <c:idx val="16"/>
              <c:layout>
                <c:manualLayout>
                  <c:x val="-3.6937770518016156E-3"/>
                  <c:y val="-1.3656691830370416E-3"/>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{30A13901-C229-4A4F-B375-B4A8222BAE2A}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0B13-4C43-8DBF-CAB68EC2F5CA}"/>
                </c:ext>
              </c:extLst>
            </c:dLbl>
            <c:dLbl>
              <c:idx val="24"/>
              <c:layout>
                <c:manualLayout>
                  <c:x val="0"/>
                  <c:y val="-1.441855542853076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{2879B3DC-1F70-4D2E-B489-46F3D90E18B5}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0B13-4C43-8DBF-CAB68EC2F5CA}"/>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{582EC4E7-EDD9-4603-8DDC-0933A7FD38C8}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0B13-4C43-8DBF-CAB68EC2F5C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7.9</c:v>
                </c:pt>
                <c:pt idx="24">
                  <c:v>7.7</c:v>
                </c:pt>
                <c:pt idx="32">
                  <c:v>7.9</c:v>
                </c:pt>
              </c:numCache>
            </c:numRef>
          </c:xVal>
          <c:yVal>
            <c:numRef>
              <c:f>公会計指標分析・財政指標組合せ分析表!$BP$77:$DC$77</c:f>
              <c:numCache>
                <c:formatCode>#,##0.0;"▲ "#,##0.0</c:formatCode>
                <c:ptCount val="40"/>
                <c:pt idx="0">
                  <c:v>32.9</c:v>
                </c:pt>
                <c:pt idx="8">
                  <c:v>28.5</c:v>
                </c:pt>
                <c:pt idx="16">
                  <c:v>20.5</c:v>
                </c:pt>
                <c:pt idx="24">
                  <c:v>21.4</c:v>
                </c:pt>
                <c:pt idx="32">
                  <c:v>13.7</c:v>
                </c:pt>
              </c:numCache>
            </c:numRef>
          </c:yVal>
          <c:smooth val="0"/>
          <c:extLst>
            <c:ext xmlns:c16="http://schemas.microsoft.com/office/drawing/2014/chart" uri="{C3380CC4-5D6E-409C-BE32-E72D297353CC}">
              <c16:uniqueId val="{00000013-0B13-4C43-8DBF-CAB68EC2F5CA}"/>
            </c:ext>
          </c:extLst>
        </c:ser>
        <c:dLbls>
          <c:showLegendKey val="0"/>
          <c:showVal val="1"/>
          <c:showCatName val="0"/>
          <c:showSerName val="0"/>
          <c:showPercent val="0"/>
          <c:showBubbleSize val="0"/>
        </c:dLbls>
        <c:axId val="84219776"/>
        <c:axId val="84234240"/>
      </c:scatterChart>
      <c:valAx>
        <c:axId val="84219776"/>
        <c:scaling>
          <c:orientation val="maxMin"/>
          <c:max val="9"/>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和歌山県那智勝浦町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ヵ年平均）については、平成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年度から増加傾向にあり、令和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年度実質公債費比率（平成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年度）についても令和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年度実質公債費比率（平成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年度～令和元年度）と比較し</a:t>
          </a:r>
          <a:r>
            <a:rPr kumimoji="1" lang="en-US" altLang="ja-JP" sz="1400">
              <a:latin typeface="ＭＳ ゴシック" pitchFamily="49" charset="-128"/>
              <a:ea typeface="ＭＳ ゴシック" pitchFamily="49" charset="-128"/>
            </a:rPr>
            <a:t>0.9%</a:t>
          </a:r>
          <a:r>
            <a:rPr kumimoji="1" lang="ja-JP" altLang="en-US" sz="1400">
              <a:latin typeface="ＭＳ ゴシック" pitchFamily="49" charset="-128"/>
              <a:ea typeface="ＭＳ ゴシック" pitchFamily="49" charset="-128"/>
            </a:rPr>
            <a:t>の増加となっている。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今後も過疎対策事業や大規模事業が予想されているため、公債費が増加し、実質公債費比率は悪化する見込みである。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そのため、今後も新規事業の抑制・分散化や交付税算入率の有利な起債の活用により、実質公債費比率の悪化を抑制する必要がある。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満期一括償還での借入を行っていない。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和歌山県那智勝浦町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将来負担比率については、令和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年度決算値）は地方債の現在高の増加や充当可能基金の減少等が見られたが、基準財政需要額算入見込額と標準財政規模の増加が大きく令和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年度（令和元年度決算値）と比較して</a:t>
          </a:r>
          <a:r>
            <a:rPr kumimoji="1" lang="en-US" altLang="ja-JP" sz="1400">
              <a:latin typeface="ＭＳ ゴシック" pitchFamily="49" charset="-128"/>
              <a:ea typeface="ＭＳ ゴシック" pitchFamily="49" charset="-128"/>
            </a:rPr>
            <a:t>10.6%</a:t>
          </a:r>
          <a:r>
            <a:rPr kumimoji="1" lang="ja-JP" altLang="en-US" sz="1400">
              <a:latin typeface="ＭＳ ゴシック" pitchFamily="49" charset="-128"/>
              <a:ea typeface="ＭＳ ゴシック" pitchFamily="49" charset="-128"/>
            </a:rPr>
            <a:t>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過疎対策事業や大規模事業の実施により地方債現在高は増加し、充当可能基金の取り崩しも見込まれるため、交付税算入率の有利な起債の活用や基金の積立等により、将来負担比率の悪化を抑制す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和歌山県那智勝浦町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年度はふるさと納税額の減少によりまちづくり応援基金を取り崩し、消防・防災センター整備事業により公共施設整備基金を取り崩しを行った事で、基金全体での減少となった。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過疎対策事業や大規模事業を実施する予定になっており、基金の取り崩しが見込まれる。また大型事業の実施に伴う公債費の増加により、基金への積み立ても困難になってきているが、人口減少等による税収の減少や既存施設の老朽化に伴う経費の増加、公債費の増加等に備えるため、将来を見越して少しでも積立ができるよう財政運営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・那智の滝源流水資源保全事業基金：名瀑那智の滝の水資源と美しい自然景観の将来にわたっての保全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・まちづくり応援基金：福祉・健康・医療・救急体制の充実や防犯・防災体制の構築、観光施設の整備等の各種まちづくり事業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・まちづくり応援基金：ふるさと納税に係る取り崩しによる減少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・公共施設整備基金：消防・防災センター整備事業に伴う取り崩しによる減少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・まちづくり応援基金：昨年度に積み立てた分を今年度で取り崩して事業に充当しているため、令和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年度のふるさと納税による寄付の減少により大幅に取り崩すこととなった。ふるさと納税に係る返礼品の規定の改正により、ふるさと納税による寄付の減少が続くため、基金残高は減少すると考えられる。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・公共施設整備基金：大規模事業の実施や施設の老朽化に伴う改修・建替え等により、基金を取り崩すことが見込まれるため、将来を見越して少しでも積立が出来るよう財政運営を行っていく。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年度は財政調整基金に基金利子分のみ積み立てを行ったが、使用料及び手数料、町税の自主財源がコロナ禍で大幅に減少したことにより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千円取り崩しを行ったため、減少となっている。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過疎対策事業や大規模事業を実施する予定になっており、基金の取り崩しが見込まれれる。また、大型事業の実施に伴う公債費の増加により、基金への積立も困難になることが見込まれるが、人口減少等による税収の減少や既存施設の老朽化に伴う経費の増加、公債費の増加等に備えるため、将来を見越して少しでも積立が出来るよう財政運営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年度も令和元年度と同様に基金利子分のみの積み立てとなったが、取り崩しがなかったため若干の増となっている。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過疎対策事業や大規模事業の実施、大規模事業の実施に伴う公債費の増加により、基金への積立も困難になることが見込まれるが、令和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年度以降は公債費が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億円を超え、その後しばらくは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億円超の公債費が続く見込みのため、将来を見越して少しでも積立が出来るよう財政運営を行っていく。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和歌山県那智勝浦町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14,607
14,479
183.31
11,280,804
11,000,142
65,310
5,176,192
11,619,584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26.9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有形固定資産減価償却率は、類似団体と比較して高くなっており、施設等の老朽化が比較的進んでいることが分かる。</a:t>
          </a:r>
          <a:endParaRPr lang="ja-JP" altLang="ja-JP">
            <a:effectLst/>
          </a:endParaRPr>
        </a:p>
        <a:p>
          <a:r>
            <a:rPr kumimoji="1" lang="ja-JP" altLang="ja-JP" sz="1100">
              <a:solidFill>
                <a:schemeClr val="dk1"/>
              </a:solidFill>
              <a:effectLst/>
              <a:latin typeface="+mn-lt"/>
              <a:ea typeface="+mn-ea"/>
              <a:cs typeface="+mn-cs"/>
            </a:rPr>
            <a:t>　今後も大規模事業を予定しており、財源を確保することが難しくなることが見込まれる中、施設の統廃合も視野に入れながら計画的に施設等を更新していく必要がある。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070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5976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58007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57069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55308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4370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49911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48972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47212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4627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4451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43575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00000000-0008-0000-0000-000044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34</xdr:row>
      <xdr:rowOff>100965</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flipV="1">
          <a:off x="4760595" y="4634865"/>
          <a:ext cx="127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70" name="有形固定資産減価償却率最小値テキスト">
          <a:extLst>
            <a:ext uri="{FF2B5EF4-FFF2-40B4-BE49-F238E27FC236}">
              <a16:creationId xmlns:a16="http://schemas.microsoft.com/office/drawing/2014/main" id="{00000000-0008-0000-0000-000046000000}"/>
            </a:ext>
          </a:extLst>
        </xdr:cNvPr>
        <xdr:cNvSpPr txBox="1"/>
      </xdr:nvSpPr>
      <xdr:spPr>
        <a:xfrm>
          <a:off x="4813300" y="593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673600" y="593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72" name="有形固定資産減価償却率最大値テキスト">
          <a:extLst>
            <a:ext uri="{FF2B5EF4-FFF2-40B4-BE49-F238E27FC236}">
              <a16:creationId xmlns:a16="http://schemas.microsoft.com/office/drawing/2014/main" id="{00000000-0008-0000-0000-000048000000}"/>
            </a:ext>
          </a:extLst>
        </xdr:cNvPr>
        <xdr:cNvSpPr txBox="1"/>
      </xdr:nvSpPr>
      <xdr:spPr>
        <a:xfrm>
          <a:off x="4813300" y="4410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a:off x="4673600" y="463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140828</xdr:rowOff>
    </xdr:from>
    <xdr:ext cx="405111" cy="259045"/>
    <xdr:sp macro="" textlink="">
      <xdr:nvSpPr>
        <xdr:cNvPr id="74" name="有形固定資産減価償却率平均値テキスト">
          <a:extLst>
            <a:ext uri="{FF2B5EF4-FFF2-40B4-BE49-F238E27FC236}">
              <a16:creationId xmlns:a16="http://schemas.microsoft.com/office/drawing/2014/main" id="{00000000-0008-0000-0000-00004A000000}"/>
            </a:ext>
          </a:extLst>
        </xdr:cNvPr>
        <xdr:cNvSpPr txBox="1"/>
      </xdr:nvSpPr>
      <xdr:spPr>
        <a:xfrm>
          <a:off x="4813300" y="5112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117951</xdr:rowOff>
    </xdr:from>
    <xdr:to>
      <xdr:col>23</xdr:col>
      <xdr:colOff>136525</xdr:colOff>
      <xdr:row>31</xdr:row>
      <xdr:rowOff>48101</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4711700" y="526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74771</xdr:rowOff>
    </xdr:from>
    <xdr:to>
      <xdr:col>19</xdr:col>
      <xdr:colOff>187325</xdr:colOff>
      <xdr:row>31</xdr:row>
      <xdr:rowOff>4921</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4000500" y="521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3238500" y="521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58579</xdr:rowOff>
    </xdr:from>
    <xdr:to>
      <xdr:col>11</xdr:col>
      <xdr:colOff>187325</xdr:colOff>
      <xdr:row>30</xdr:row>
      <xdr:rowOff>160179</xdr:rowOff>
    </xdr:to>
    <xdr:sp macro="" textlink="">
      <xdr:nvSpPr>
        <xdr:cNvPr id="78" name="フローチャート: 判断 77">
          <a:extLst>
            <a:ext uri="{FF2B5EF4-FFF2-40B4-BE49-F238E27FC236}">
              <a16:creationId xmlns:a16="http://schemas.microsoft.com/office/drawing/2014/main" id="{00000000-0008-0000-0000-00004E000000}"/>
            </a:ext>
          </a:extLst>
        </xdr:cNvPr>
        <xdr:cNvSpPr/>
      </xdr:nvSpPr>
      <xdr:spPr>
        <a:xfrm>
          <a:off x="2476500" y="520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157163</xdr:rowOff>
    </xdr:from>
    <xdr:to>
      <xdr:col>7</xdr:col>
      <xdr:colOff>187325</xdr:colOff>
      <xdr:row>30</xdr:row>
      <xdr:rowOff>87313</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1714500" y="512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70644</xdr:rowOff>
    </xdr:from>
    <xdr:to>
      <xdr:col>23</xdr:col>
      <xdr:colOff>136525</xdr:colOff>
      <xdr:row>32</xdr:row>
      <xdr:rowOff>794</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4711700" y="538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49071</xdr:rowOff>
    </xdr:from>
    <xdr:ext cx="405111" cy="259045"/>
    <xdr:sp macro="" textlink="">
      <xdr:nvSpPr>
        <xdr:cNvPr id="86" name="有形固定資産減価償却率該当値テキスト">
          <a:extLst>
            <a:ext uri="{FF2B5EF4-FFF2-40B4-BE49-F238E27FC236}">
              <a16:creationId xmlns:a16="http://schemas.microsoft.com/office/drawing/2014/main" id="{00000000-0008-0000-0000-000056000000}"/>
            </a:ext>
          </a:extLst>
        </xdr:cNvPr>
        <xdr:cNvSpPr txBox="1"/>
      </xdr:nvSpPr>
      <xdr:spPr>
        <a:xfrm>
          <a:off x="4813300" y="5364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51753</xdr:rowOff>
    </xdr:from>
    <xdr:to>
      <xdr:col>19</xdr:col>
      <xdr:colOff>187325</xdr:colOff>
      <xdr:row>31</xdr:row>
      <xdr:rowOff>153353</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4000500" y="536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102553</xdr:rowOff>
    </xdr:from>
    <xdr:to>
      <xdr:col>23</xdr:col>
      <xdr:colOff>85725</xdr:colOff>
      <xdr:row>31</xdr:row>
      <xdr:rowOff>121444</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4051300" y="5417503"/>
          <a:ext cx="711200" cy="1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24765</xdr:rowOff>
    </xdr:from>
    <xdr:to>
      <xdr:col>15</xdr:col>
      <xdr:colOff>187325</xdr:colOff>
      <xdr:row>31</xdr:row>
      <xdr:rowOff>126365</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3238500" y="533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75565</xdr:rowOff>
    </xdr:from>
    <xdr:to>
      <xdr:col>19</xdr:col>
      <xdr:colOff>136525</xdr:colOff>
      <xdr:row>31</xdr:row>
      <xdr:rowOff>102553</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3289300" y="5390515"/>
          <a:ext cx="762000" cy="2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40958</xdr:rowOff>
    </xdr:from>
    <xdr:to>
      <xdr:col>11</xdr:col>
      <xdr:colOff>187325</xdr:colOff>
      <xdr:row>31</xdr:row>
      <xdr:rowOff>142558</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2476500" y="535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75565</xdr:rowOff>
    </xdr:from>
    <xdr:to>
      <xdr:col>15</xdr:col>
      <xdr:colOff>136525</xdr:colOff>
      <xdr:row>31</xdr:row>
      <xdr:rowOff>91758</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flipV="1">
          <a:off x="2527300" y="5390515"/>
          <a:ext cx="762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11271</xdr:rowOff>
    </xdr:from>
    <xdr:to>
      <xdr:col>7</xdr:col>
      <xdr:colOff>187325</xdr:colOff>
      <xdr:row>31</xdr:row>
      <xdr:rowOff>112871</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1714500" y="532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62071</xdr:rowOff>
    </xdr:from>
    <xdr:to>
      <xdr:col>11</xdr:col>
      <xdr:colOff>136525</xdr:colOff>
      <xdr:row>31</xdr:row>
      <xdr:rowOff>91758</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1765300" y="5377021"/>
          <a:ext cx="762000" cy="2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21448</xdr:rowOff>
    </xdr:from>
    <xdr:ext cx="405111" cy="259045"/>
    <xdr:sp macro="" textlink="">
      <xdr:nvSpPr>
        <xdr:cNvPr id="95" name="n_1aveValue有形固定資産減価償却率">
          <a:extLst>
            <a:ext uri="{FF2B5EF4-FFF2-40B4-BE49-F238E27FC236}">
              <a16:creationId xmlns:a16="http://schemas.microsoft.com/office/drawing/2014/main" id="{00000000-0008-0000-0000-00005F000000}"/>
            </a:ext>
          </a:extLst>
        </xdr:cNvPr>
        <xdr:cNvSpPr txBox="1"/>
      </xdr:nvSpPr>
      <xdr:spPr>
        <a:xfrm>
          <a:off x="3836044" y="4993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13352</xdr:rowOff>
    </xdr:from>
    <xdr:ext cx="405111" cy="259045"/>
    <xdr:sp macro="" textlink="">
      <xdr:nvSpPr>
        <xdr:cNvPr id="96" name="n_2aveValue有形固定資産減価償却率">
          <a:extLst>
            <a:ext uri="{FF2B5EF4-FFF2-40B4-BE49-F238E27FC236}">
              <a16:creationId xmlns:a16="http://schemas.microsoft.com/office/drawing/2014/main" id="{00000000-0008-0000-0000-000060000000}"/>
            </a:ext>
          </a:extLst>
        </xdr:cNvPr>
        <xdr:cNvSpPr txBox="1"/>
      </xdr:nvSpPr>
      <xdr:spPr>
        <a:xfrm>
          <a:off x="3086744" y="4985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5256</xdr:rowOff>
    </xdr:from>
    <xdr:ext cx="405111" cy="259045"/>
    <xdr:sp macro="" textlink="">
      <xdr:nvSpPr>
        <xdr:cNvPr id="97" name="n_3aveValue有形固定資産減価償却率">
          <a:extLst>
            <a:ext uri="{FF2B5EF4-FFF2-40B4-BE49-F238E27FC236}">
              <a16:creationId xmlns:a16="http://schemas.microsoft.com/office/drawing/2014/main" id="{00000000-0008-0000-0000-000061000000}"/>
            </a:ext>
          </a:extLst>
        </xdr:cNvPr>
        <xdr:cNvSpPr txBox="1"/>
      </xdr:nvSpPr>
      <xdr:spPr>
        <a:xfrm>
          <a:off x="2324744" y="4977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103840</xdr:rowOff>
    </xdr:from>
    <xdr:ext cx="405111" cy="259045"/>
    <xdr:sp macro="" textlink="">
      <xdr:nvSpPr>
        <xdr:cNvPr id="98" name="n_4aveValue有形固定資産減価償却率">
          <a:extLst>
            <a:ext uri="{FF2B5EF4-FFF2-40B4-BE49-F238E27FC236}">
              <a16:creationId xmlns:a16="http://schemas.microsoft.com/office/drawing/2014/main" id="{00000000-0008-0000-0000-000062000000}"/>
            </a:ext>
          </a:extLst>
        </xdr:cNvPr>
        <xdr:cNvSpPr txBox="1"/>
      </xdr:nvSpPr>
      <xdr:spPr>
        <a:xfrm>
          <a:off x="1562744" y="4904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144480</xdr:rowOff>
    </xdr:from>
    <xdr:ext cx="405111" cy="259045"/>
    <xdr:sp macro="" textlink="">
      <xdr:nvSpPr>
        <xdr:cNvPr id="99" name="n_1mainValue有形固定資産減価償却率">
          <a:extLst>
            <a:ext uri="{FF2B5EF4-FFF2-40B4-BE49-F238E27FC236}">
              <a16:creationId xmlns:a16="http://schemas.microsoft.com/office/drawing/2014/main" id="{00000000-0008-0000-0000-000063000000}"/>
            </a:ext>
          </a:extLst>
        </xdr:cNvPr>
        <xdr:cNvSpPr txBox="1"/>
      </xdr:nvSpPr>
      <xdr:spPr>
        <a:xfrm>
          <a:off x="3836044" y="5459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117492</xdr:rowOff>
    </xdr:from>
    <xdr:ext cx="405111" cy="259045"/>
    <xdr:sp macro="" textlink="">
      <xdr:nvSpPr>
        <xdr:cNvPr id="100" name="n_2mainValue有形固定資産減価償却率">
          <a:extLst>
            <a:ext uri="{FF2B5EF4-FFF2-40B4-BE49-F238E27FC236}">
              <a16:creationId xmlns:a16="http://schemas.microsoft.com/office/drawing/2014/main" id="{00000000-0008-0000-0000-000064000000}"/>
            </a:ext>
          </a:extLst>
        </xdr:cNvPr>
        <xdr:cNvSpPr txBox="1"/>
      </xdr:nvSpPr>
      <xdr:spPr>
        <a:xfrm>
          <a:off x="3086744" y="5432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133685</xdr:rowOff>
    </xdr:from>
    <xdr:ext cx="405111" cy="259045"/>
    <xdr:sp macro="" textlink="">
      <xdr:nvSpPr>
        <xdr:cNvPr id="101" name="n_3mainValue有形固定資産減価償却率">
          <a:extLst>
            <a:ext uri="{FF2B5EF4-FFF2-40B4-BE49-F238E27FC236}">
              <a16:creationId xmlns:a16="http://schemas.microsoft.com/office/drawing/2014/main" id="{00000000-0008-0000-0000-000065000000}"/>
            </a:ext>
          </a:extLst>
        </xdr:cNvPr>
        <xdr:cNvSpPr txBox="1"/>
      </xdr:nvSpPr>
      <xdr:spPr>
        <a:xfrm>
          <a:off x="2324744" y="544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103998</xdr:rowOff>
    </xdr:from>
    <xdr:ext cx="405111" cy="259045"/>
    <xdr:sp macro="" textlink="">
      <xdr:nvSpPr>
        <xdr:cNvPr id="102" name="n_4mainValue有形固定資産減価償却率">
          <a:extLst>
            <a:ext uri="{FF2B5EF4-FFF2-40B4-BE49-F238E27FC236}">
              <a16:creationId xmlns:a16="http://schemas.microsoft.com/office/drawing/2014/main" id="{00000000-0008-0000-0000-000066000000}"/>
            </a:ext>
          </a:extLst>
        </xdr:cNvPr>
        <xdr:cNvSpPr txBox="1"/>
      </xdr:nvSpPr>
      <xdr:spPr>
        <a:xfrm>
          <a:off x="1562744" y="5418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3758894" y="3836446"/>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[ 1,052.5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債務償還比率は、類似団体と比較して高くなっており、地方債残高が類似団体と比べ高い水準にあることが分かる。</a:t>
          </a:r>
          <a:endParaRPr lang="ja-JP" altLang="ja-JP">
            <a:effectLst/>
          </a:endParaRPr>
        </a:p>
        <a:p>
          <a:r>
            <a:rPr kumimoji="1" lang="ja-JP" altLang="ja-JP" sz="1100">
              <a:solidFill>
                <a:schemeClr val="dk1"/>
              </a:solidFill>
              <a:effectLst/>
              <a:latin typeface="+mn-lt"/>
              <a:ea typeface="+mn-ea"/>
              <a:cs typeface="+mn-cs"/>
            </a:rPr>
            <a:t>　今後も大規模事業を予定しており、地方債残高の増加が見込まれるが、当該数値や財政状況を注視しながら実施事業等を選定していく必要がある。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756676" y="58148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756676" y="53830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49512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931403" y="45194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000-000080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149327</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flipV="1">
          <a:off x="14793595" y="4613275"/>
          <a:ext cx="1269" cy="1365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153154</xdr:rowOff>
    </xdr:from>
    <xdr:ext cx="560923" cy="259045"/>
    <xdr:sp macro="" textlink="">
      <xdr:nvSpPr>
        <xdr:cNvPr id="130" name="債務償還比率最小値テキスト">
          <a:extLst>
            <a:ext uri="{FF2B5EF4-FFF2-40B4-BE49-F238E27FC236}">
              <a16:creationId xmlns:a16="http://schemas.microsoft.com/office/drawing/2014/main" id="{00000000-0008-0000-0000-000082000000}"/>
            </a:ext>
          </a:extLst>
        </xdr:cNvPr>
        <xdr:cNvSpPr txBox="1"/>
      </xdr:nvSpPr>
      <xdr:spPr>
        <a:xfrm>
          <a:off x="14846300" y="59824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149327</xdr:rowOff>
    </xdr:from>
    <xdr:to>
      <xdr:col>76</xdr:col>
      <xdr:colOff>111125</xdr:colOff>
      <xdr:row>34</xdr:row>
      <xdr:rowOff>149327</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597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2" name="債務償還比率最大値テキスト">
          <a:extLst>
            <a:ext uri="{FF2B5EF4-FFF2-40B4-BE49-F238E27FC236}">
              <a16:creationId xmlns:a16="http://schemas.microsoft.com/office/drawing/2014/main" id="{00000000-0008-0000-0000-000084000000}"/>
            </a:ext>
          </a:extLst>
        </xdr:cNvPr>
        <xdr:cNvSpPr txBox="1"/>
      </xdr:nvSpPr>
      <xdr:spPr>
        <a:xfrm>
          <a:off x="14846300" y="43885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4706600" y="461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92427</xdr:rowOff>
    </xdr:from>
    <xdr:ext cx="469744" cy="259045"/>
    <xdr:sp macro="" textlink="">
      <xdr:nvSpPr>
        <xdr:cNvPr id="134" name="債務償還比率平均値テキスト">
          <a:extLst>
            <a:ext uri="{FF2B5EF4-FFF2-40B4-BE49-F238E27FC236}">
              <a16:creationId xmlns:a16="http://schemas.microsoft.com/office/drawing/2014/main" id="{00000000-0008-0000-0000-000086000000}"/>
            </a:ext>
          </a:extLst>
        </xdr:cNvPr>
        <xdr:cNvSpPr txBox="1"/>
      </xdr:nvSpPr>
      <xdr:spPr>
        <a:xfrm>
          <a:off x="14846300" y="4893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69550</xdr:rowOff>
    </xdr:from>
    <xdr:to>
      <xdr:col>76</xdr:col>
      <xdr:colOff>73025</xdr:colOff>
      <xdr:row>29</xdr:row>
      <xdr:rowOff>171150</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4744700" y="50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99344</xdr:rowOff>
    </xdr:from>
    <xdr:to>
      <xdr:col>72</xdr:col>
      <xdr:colOff>123825</xdr:colOff>
      <xdr:row>30</xdr:row>
      <xdr:rowOff>29494</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4033500" y="507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79395</xdr:rowOff>
    </xdr:from>
    <xdr:to>
      <xdr:col>68</xdr:col>
      <xdr:colOff>123825</xdr:colOff>
      <xdr:row>30</xdr:row>
      <xdr:rowOff>9545</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3271500" y="505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88204</xdr:rowOff>
    </xdr:from>
    <xdr:to>
      <xdr:col>64</xdr:col>
      <xdr:colOff>123825</xdr:colOff>
      <xdr:row>30</xdr:row>
      <xdr:rowOff>18354</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2509500" y="506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103403</xdr:rowOff>
    </xdr:from>
    <xdr:to>
      <xdr:col>60</xdr:col>
      <xdr:colOff>123825</xdr:colOff>
      <xdr:row>30</xdr:row>
      <xdr:rowOff>33553</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1747500" y="507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156464</xdr:rowOff>
    </xdr:from>
    <xdr:to>
      <xdr:col>76</xdr:col>
      <xdr:colOff>73025</xdr:colOff>
      <xdr:row>32</xdr:row>
      <xdr:rowOff>86614</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744700" y="547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134891</xdr:rowOff>
    </xdr:from>
    <xdr:ext cx="560923" cy="259045"/>
    <xdr:sp macro="" textlink="">
      <xdr:nvSpPr>
        <xdr:cNvPr id="146" name="債務償還比率該当値テキスト">
          <a:extLst>
            <a:ext uri="{FF2B5EF4-FFF2-40B4-BE49-F238E27FC236}">
              <a16:creationId xmlns:a16="http://schemas.microsoft.com/office/drawing/2014/main" id="{00000000-0008-0000-0000-000092000000}"/>
            </a:ext>
          </a:extLst>
        </xdr:cNvPr>
        <xdr:cNvSpPr txBox="1"/>
      </xdr:nvSpPr>
      <xdr:spPr>
        <a:xfrm>
          <a:off x="14846300" y="544984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143424</xdr:rowOff>
    </xdr:from>
    <xdr:to>
      <xdr:col>72</xdr:col>
      <xdr:colOff>123825</xdr:colOff>
      <xdr:row>32</xdr:row>
      <xdr:rowOff>73574</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4033500" y="545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22774</xdr:rowOff>
    </xdr:from>
    <xdr:to>
      <xdr:col>76</xdr:col>
      <xdr:colOff>22225</xdr:colOff>
      <xdr:row>32</xdr:row>
      <xdr:rowOff>35814</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a:off x="14084300" y="5509174"/>
          <a:ext cx="711200" cy="1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91953</xdr:rowOff>
    </xdr:from>
    <xdr:to>
      <xdr:col>68</xdr:col>
      <xdr:colOff>123825</xdr:colOff>
      <xdr:row>32</xdr:row>
      <xdr:rowOff>22103</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3271500" y="540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142753</xdr:rowOff>
    </xdr:from>
    <xdr:to>
      <xdr:col>72</xdr:col>
      <xdr:colOff>73025</xdr:colOff>
      <xdr:row>32</xdr:row>
      <xdr:rowOff>22774</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a:off x="13322300" y="5457703"/>
          <a:ext cx="762000" cy="5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109052</xdr:rowOff>
    </xdr:from>
    <xdr:to>
      <xdr:col>64</xdr:col>
      <xdr:colOff>123825</xdr:colOff>
      <xdr:row>32</xdr:row>
      <xdr:rowOff>39202</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2509500" y="542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142753</xdr:rowOff>
    </xdr:from>
    <xdr:to>
      <xdr:col>68</xdr:col>
      <xdr:colOff>73025</xdr:colOff>
      <xdr:row>31</xdr:row>
      <xdr:rowOff>159852</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flipV="1">
          <a:off x="12560300" y="5457703"/>
          <a:ext cx="762000" cy="1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119441</xdr:rowOff>
    </xdr:from>
    <xdr:to>
      <xdr:col>60</xdr:col>
      <xdr:colOff>123825</xdr:colOff>
      <xdr:row>31</xdr:row>
      <xdr:rowOff>49591</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1747500" y="526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170241</xdr:rowOff>
    </xdr:from>
    <xdr:to>
      <xdr:col>64</xdr:col>
      <xdr:colOff>73025</xdr:colOff>
      <xdr:row>31</xdr:row>
      <xdr:rowOff>159852</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a:off x="11798300" y="5313741"/>
          <a:ext cx="762000" cy="16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46021</xdr:rowOff>
    </xdr:from>
    <xdr:ext cx="469744" cy="259045"/>
    <xdr:sp macro="" textlink="">
      <xdr:nvSpPr>
        <xdr:cNvPr id="155" name="n_1aveValue債務償還比率">
          <a:extLst>
            <a:ext uri="{FF2B5EF4-FFF2-40B4-BE49-F238E27FC236}">
              <a16:creationId xmlns:a16="http://schemas.microsoft.com/office/drawing/2014/main" id="{00000000-0008-0000-0000-00009B000000}"/>
            </a:ext>
          </a:extLst>
        </xdr:cNvPr>
        <xdr:cNvSpPr txBox="1"/>
      </xdr:nvSpPr>
      <xdr:spPr>
        <a:xfrm>
          <a:off x="13836727" y="4846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26072</xdr:rowOff>
    </xdr:from>
    <xdr:ext cx="469744" cy="259045"/>
    <xdr:sp macro="" textlink="">
      <xdr:nvSpPr>
        <xdr:cNvPr id="156" name="n_2aveValue債務償還比率">
          <a:extLst>
            <a:ext uri="{FF2B5EF4-FFF2-40B4-BE49-F238E27FC236}">
              <a16:creationId xmlns:a16="http://schemas.microsoft.com/office/drawing/2014/main" id="{00000000-0008-0000-0000-00009C000000}"/>
            </a:ext>
          </a:extLst>
        </xdr:cNvPr>
        <xdr:cNvSpPr txBox="1"/>
      </xdr:nvSpPr>
      <xdr:spPr>
        <a:xfrm>
          <a:off x="13087427" y="482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34881</xdr:rowOff>
    </xdr:from>
    <xdr:ext cx="469744" cy="259045"/>
    <xdr:sp macro="" textlink="">
      <xdr:nvSpPr>
        <xdr:cNvPr id="157" name="n_3aveValue債務償還比率">
          <a:extLst>
            <a:ext uri="{FF2B5EF4-FFF2-40B4-BE49-F238E27FC236}">
              <a16:creationId xmlns:a16="http://schemas.microsoft.com/office/drawing/2014/main" id="{00000000-0008-0000-0000-00009D000000}"/>
            </a:ext>
          </a:extLst>
        </xdr:cNvPr>
        <xdr:cNvSpPr txBox="1"/>
      </xdr:nvSpPr>
      <xdr:spPr>
        <a:xfrm>
          <a:off x="12325427" y="4835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50080</xdr:rowOff>
    </xdr:from>
    <xdr:ext cx="469744" cy="259045"/>
    <xdr:sp macro="" textlink="">
      <xdr:nvSpPr>
        <xdr:cNvPr id="158" name="n_4aveValue債務償還比率">
          <a:extLst>
            <a:ext uri="{FF2B5EF4-FFF2-40B4-BE49-F238E27FC236}">
              <a16:creationId xmlns:a16="http://schemas.microsoft.com/office/drawing/2014/main" id="{00000000-0008-0000-0000-00009E000000}"/>
            </a:ext>
          </a:extLst>
        </xdr:cNvPr>
        <xdr:cNvSpPr txBox="1"/>
      </xdr:nvSpPr>
      <xdr:spPr>
        <a:xfrm>
          <a:off x="11563427" y="485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32</xdr:row>
      <xdr:rowOff>64701</xdr:rowOff>
    </xdr:from>
    <xdr:ext cx="560923" cy="259045"/>
    <xdr:sp macro="" textlink="">
      <xdr:nvSpPr>
        <xdr:cNvPr id="159" name="n_1mainValue債務償還比率">
          <a:extLst>
            <a:ext uri="{FF2B5EF4-FFF2-40B4-BE49-F238E27FC236}">
              <a16:creationId xmlns:a16="http://schemas.microsoft.com/office/drawing/2014/main" id="{00000000-0008-0000-0000-00009F000000}"/>
            </a:ext>
          </a:extLst>
        </xdr:cNvPr>
        <xdr:cNvSpPr txBox="1"/>
      </xdr:nvSpPr>
      <xdr:spPr>
        <a:xfrm>
          <a:off x="13791138" y="555110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13230</xdr:rowOff>
    </xdr:from>
    <xdr:ext cx="469744" cy="259045"/>
    <xdr:sp macro="" textlink="">
      <xdr:nvSpPr>
        <xdr:cNvPr id="160" name="n_2mainValue債務償還比率">
          <a:extLst>
            <a:ext uri="{FF2B5EF4-FFF2-40B4-BE49-F238E27FC236}">
              <a16:creationId xmlns:a16="http://schemas.microsoft.com/office/drawing/2014/main" id="{00000000-0008-0000-0000-0000A0000000}"/>
            </a:ext>
          </a:extLst>
        </xdr:cNvPr>
        <xdr:cNvSpPr txBox="1"/>
      </xdr:nvSpPr>
      <xdr:spPr>
        <a:xfrm>
          <a:off x="13087427" y="549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30329</xdr:rowOff>
    </xdr:from>
    <xdr:ext cx="469744" cy="259045"/>
    <xdr:sp macro="" textlink="">
      <xdr:nvSpPr>
        <xdr:cNvPr id="161" name="n_3mainValue債務償還比率">
          <a:extLst>
            <a:ext uri="{FF2B5EF4-FFF2-40B4-BE49-F238E27FC236}">
              <a16:creationId xmlns:a16="http://schemas.microsoft.com/office/drawing/2014/main" id="{00000000-0008-0000-0000-0000A1000000}"/>
            </a:ext>
          </a:extLst>
        </xdr:cNvPr>
        <xdr:cNvSpPr txBox="1"/>
      </xdr:nvSpPr>
      <xdr:spPr>
        <a:xfrm>
          <a:off x="12325427" y="551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40718</xdr:rowOff>
    </xdr:from>
    <xdr:ext cx="469744" cy="259045"/>
    <xdr:sp macro="" textlink="">
      <xdr:nvSpPr>
        <xdr:cNvPr id="162" name="n_4mainValue債務償還比率">
          <a:extLst>
            <a:ext uri="{FF2B5EF4-FFF2-40B4-BE49-F238E27FC236}">
              <a16:creationId xmlns:a16="http://schemas.microsoft.com/office/drawing/2014/main" id="{00000000-0008-0000-0000-0000A2000000}"/>
            </a:ext>
          </a:extLst>
        </xdr:cNvPr>
        <xdr:cNvSpPr txBox="1"/>
      </xdr:nvSpPr>
      <xdr:spPr>
        <a:xfrm>
          <a:off x="11563427" y="535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000-0000A3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000-0000A4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和歌山県那智勝浦町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14,607
14,479
183.31
11,280,804
11,000,142
65,310
5,176,192
11,619,584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26.9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1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xdr:rowOff>
    </xdr:from>
    <xdr:to>
      <xdr:col>24</xdr:col>
      <xdr:colOff>62865</xdr:colOff>
      <xdr:row>41</xdr:row>
      <xdr:rowOff>64770</xdr:rowOff>
    </xdr:to>
    <xdr:cxnSp macro="">
      <xdr:nvCxnSpPr>
        <xdr:cNvPr id="55" name="直線コネクタ 54">
          <a:extLst>
            <a:ext uri="{FF2B5EF4-FFF2-40B4-BE49-F238E27FC236}">
              <a16:creationId xmlns:a16="http://schemas.microsoft.com/office/drawing/2014/main" id="{00000000-0008-0000-0100-000037000000}"/>
            </a:ext>
          </a:extLst>
        </xdr:cNvPr>
        <xdr:cNvCxnSpPr/>
      </xdr:nvCxnSpPr>
      <xdr:spPr>
        <a:xfrm flipV="1">
          <a:off x="4634865" y="5670042"/>
          <a:ext cx="0"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100-000038000000}"/>
            </a:ext>
          </a:extLst>
        </xdr:cNvPr>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130319</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100-00003A000000}"/>
            </a:ext>
          </a:extLst>
        </xdr:cNvPr>
        <xdr:cNvSpPr txBox="1"/>
      </xdr:nvSpPr>
      <xdr:spPr>
        <a:xfrm>
          <a:off x="46736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xdr:rowOff>
    </xdr:from>
    <xdr:to>
      <xdr:col>24</xdr:col>
      <xdr:colOff>152400</xdr:colOff>
      <xdr:row>33</xdr:row>
      <xdr:rowOff>12192</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148861</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100-00003C000000}"/>
            </a:ext>
          </a:extLst>
        </xdr:cNvPr>
        <xdr:cNvSpPr txBox="1"/>
      </xdr:nvSpPr>
      <xdr:spPr>
        <a:xfrm>
          <a:off x="4673600" y="61496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125984</xdr:rowOff>
    </xdr:from>
    <xdr:to>
      <xdr:col>24</xdr:col>
      <xdr:colOff>114300</xdr:colOff>
      <xdr:row>37</xdr:row>
      <xdr:rowOff>56134</xdr:rowOff>
    </xdr:to>
    <xdr:sp macro="" textlink="">
      <xdr:nvSpPr>
        <xdr:cNvPr id="61" name="フローチャート: 判断 60">
          <a:extLst>
            <a:ext uri="{FF2B5EF4-FFF2-40B4-BE49-F238E27FC236}">
              <a16:creationId xmlns:a16="http://schemas.microsoft.com/office/drawing/2014/main" id="{00000000-0008-0000-0100-00003D000000}"/>
            </a:ext>
          </a:extLst>
        </xdr:cNvPr>
        <xdr:cNvSpPr/>
      </xdr:nvSpPr>
      <xdr:spPr>
        <a:xfrm>
          <a:off x="45847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73406</xdr:rowOff>
    </xdr:from>
    <xdr:to>
      <xdr:col>20</xdr:col>
      <xdr:colOff>38100</xdr:colOff>
      <xdr:row>37</xdr:row>
      <xdr:rowOff>3556</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3746500" y="624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55118</xdr:rowOff>
    </xdr:from>
    <xdr:to>
      <xdr:col>15</xdr:col>
      <xdr:colOff>101600</xdr:colOff>
      <xdr:row>36</xdr:row>
      <xdr:rowOff>156718</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2857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34544</xdr:rowOff>
    </xdr:from>
    <xdr:to>
      <xdr:col>10</xdr:col>
      <xdr:colOff>165100</xdr:colOff>
      <xdr:row>36</xdr:row>
      <xdr:rowOff>136144</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1968500" y="620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7112</xdr:rowOff>
    </xdr:from>
    <xdr:to>
      <xdr:col>6</xdr:col>
      <xdr:colOff>38100</xdr:colOff>
      <xdr:row>36</xdr:row>
      <xdr:rowOff>108712</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1079500" y="61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155702</xdr:rowOff>
    </xdr:from>
    <xdr:to>
      <xdr:col>24</xdr:col>
      <xdr:colOff>114300</xdr:colOff>
      <xdr:row>37</xdr:row>
      <xdr:rowOff>85852</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4584700" y="632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134129</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100-000048000000}"/>
            </a:ext>
          </a:extLst>
        </xdr:cNvPr>
        <xdr:cNvSpPr txBox="1"/>
      </xdr:nvSpPr>
      <xdr:spPr>
        <a:xfrm>
          <a:off x="4673600" y="630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121412</xdr:rowOff>
    </xdr:from>
    <xdr:to>
      <xdr:col>20</xdr:col>
      <xdr:colOff>38100</xdr:colOff>
      <xdr:row>37</xdr:row>
      <xdr:rowOff>51562</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3746500" y="629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762</xdr:rowOff>
    </xdr:from>
    <xdr:to>
      <xdr:col>24</xdr:col>
      <xdr:colOff>63500</xdr:colOff>
      <xdr:row>37</xdr:row>
      <xdr:rowOff>35052</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a:off x="3797300" y="6344412"/>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64262</xdr:rowOff>
    </xdr:from>
    <xdr:to>
      <xdr:col>15</xdr:col>
      <xdr:colOff>101600</xdr:colOff>
      <xdr:row>36</xdr:row>
      <xdr:rowOff>165862</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2857500" y="623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115062</xdr:rowOff>
    </xdr:from>
    <xdr:to>
      <xdr:col>19</xdr:col>
      <xdr:colOff>177800</xdr:colOff>
      <xdr:row>37</xdr:row>
      <xdr:rowOff>762</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2908300" y="628726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82550</xdr:rowOff>
    </xdr:from>
    <xdr:to>
      <xdr:col>10</xdr:col>
      <xdr:colOff>165100</xdr:colOff>
      <xdr:row>37</xdr:row>
      <xdr:rowOff>12700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1968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115062</xdr:rowOff>
    </xdr:from>
    <xdr:to>
      <xdr:col>15</xdr:col>
      <xdr:colOff>50800</xdr:colOff>
      <xdr:row>36</xdr:row>
      <xdr:rowOff>133350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flipV="1">
          <a:off x="2019300" y="628726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34544</xdr:rowOff>
    </xdr:from>
    <xdr:to>
      <xdr:col>6</xdr:col>
      <xdr:colOff>38100</xdr:colOff>
      <xdr:row>36</xdr:row>
      <xdr:rowOff>136144</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079500" y="620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85344</xdr:rowOff>
    </xdr:from>
    <xdr:to>
      <xdr:col>10</xdr:col>
      <xdr:colOff>114300</xdr:colOff>
      <xdr:row>36</xdr:row>
      <xdr:rowOff>133350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1130300" y="625754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20083</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100-000051000000}"/>
            </a:ext>
          </a:extLst>
        </xdr:cNvPr>
        <xdr:cNvSpPr txBox="1"/>
      </xdr:nvSpPr>
      <xdr:spPr>
        <a:xfrm>
          <a:off x="3582044" y="602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1795</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100-000052000000}"/>
            </a:ext>
          </a:extLst>
        </xdr:cNvPr>
        <xdr:cNvSpPr txBox="1"/>
      </xdr:nvSpPr>
      <xdr:spPr>
        <a:xfrm>
          <a:off x="2705744" y="600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152671</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100-000053000000}"/>
            </a:ext>
          </a:extLst>
        </xdr:cNvPr>
        <xdr:cNvSpPr txBox="1"/>
      </xdr:nvSpPr>
      <xdr:spPr>
        <a:xfrm>
          <a:off x="1816744" y="598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125239</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100-000054000000}"/>
            </a:ext>
          </a:extLst>
        </xdr:cNvPr>
        <xdr:cNvSpPr txBox="1"/>
      </xdr:nvSpPr>
      <xdr:spPr>
        <a:xfrm>
          <a:off x="927744" y="595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42689</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100-000055000000}"/>
            </a:ext>
          </a:extLst>
        </xdr:cNvPr>
        <xdr:cNvSpPr txBox="1"/>
      </xdr:nvSpPr>
      <xdr:spPr>
        <a:xfrm>
          <a:off x="3582044" y="6386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156989</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100-000056000000}"/>
            </a:ext>
          </a:extLst>
        </xdr:cNvPr>
        <xdr:cNvSpPr txBox="1"/>
      </xdr:nvSpPr>
      <xdr:spPr>
        <a:xfrm>
          <a:off x="2705744" y="6329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3827</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100-000057000000}"/>
            </a:ext>
          </a:extLst>
        </xdr:cNvPr>
        <xdr:cNvSpPr txBox="1"/>
      </xdr:nvSpPr>
      <xdr:spPr>
        <a:xfrm>
          <a:off x="1816744"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127271</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100-000058000000}"/>
            </a:ext>
          </a:extLst>
        </xdr:cNvPr>
        <xdr:cNvSpPr txBox="1"/>
      </xdr:nvSpPr>
      <xdr:spPr>
        <a:xfrm>
          <a:off x="927744" y="629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118548</xdr:rowOff>
    </xdr:from>
    <xdr:to>
      <xdr:col>54</xdr:col>
      <xdr:colOff>189865</xdr:colOff>
      <xdr:row>41</xdr:row>
      <xdr:rowOff>148857</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10476865" y="5947848"/>
          <a:ext cx="0" cy="1230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152684</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10515600" y="718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148857</xdr:rowOff>
    </xdr:from>
    <xdr:to>
      <xdr:col>55</xdr:col>
      <xdr:colOff>88900</xdr:colOff>
      <xdr:row>41</xdr:row>
      <xdr:rowOff>148857</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717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65225</xdr:rowOff>
    </xdr:from>
    <xdr:ext cx="534377"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10515600" y="572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118548</xdr:rowOff>
    </xdr:from>
    <xdr:to>
      <xdr:col>55</xdr:col>
      <xdr:colOff>88900</xdr:colOff>
      <xdr:row>34</xdr:row>
      <xdr:rowOff>118548</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594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64196</xdr:rowOff>
    </xdr:from>
    <xdr:ext cx="534377"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10515600" y="6750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85769</xdr:rowOff>
    </xdr:from>
    <xdr:to>
      <xdr:col>55</xdr:col>
      <xdr:colOff>50800</xdr:colOff>
      <xdr:row>40</xdr:row>
      <xdr:rowOff>15919</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10426700" y="677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154312</xdr:rowOff>
    </xdr:from>
    <xdr:to>
      <xdr:col>50</xdr:col>
      <xdr:colOff>165100</xdr:colOff>
      <xdr:row>37</xdr:row>
      <xdr:rowOff>84462</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588500" y="632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122555</xdr:rowOff>
    </xdr:from>
    <xdr:to>
      <xdr:col>46</xdr:col>
      <xdr:colOff>38100</xdr:colOff>
      <xdr:row>37</xdr:row>
      <xdr:rowOff>52705</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99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4331</xdr:rowOff>
    </xdr:from>
    <xdr:to>
      <xdr:col>41</xdr:col>
      <xdr:colOff>101600</xdr:colOff>
      <xdr:row>37</xdr:row>
      <xdr:rowOff>105931</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10500" y="634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156940</xdr:rowOff>
    </xdr:from>
    <xdr:to>
      <xdr:col>36</xdr:col>
      <xdr:colOff>165100</xdr:colOff>
      <xdr:row>40</xdr:row>
      <xdr:rowOff>87090</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921500" y="684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63462</xdr:rowOff>
    </xdr:from>
    <xdr:to>
      <xdr:col>55</xdr:col>
      <xdr:colOff>50800</xdr:colOff>
      <xdr:row>37</xdr:row>
      <xdr:rowOff>165062</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10426700" y="64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86339</xdr:rowOff>
    </xdr:from>
    <xdr:ext cx="534377"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10515600" y="625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134385</xdr:rowOff>
    </xdr:from>
    <xdr:to>
      <xdr:col>50</xdr:col>
      <xdr:colOff>165100</xdr:colOff>
      <xdr:row>38</xdr:row>
      <xdr:rowOff>64536</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64780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114262</xdr:rowOff>
    </xdr:from>
    <xdr:to>
      <xdr:col>55</xdr:col>
      <xdr:colOff>0</xdr:colOff>
      <xdr:row>38</xdr:row>
      <xdr:rowOff>13735</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9639300" y="6457912"/>
          <a:ext cx="838200" cy="70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152635</xdr:rowOff>
    </xdr:from>
    <xdr:to>
      <xdr:col>46</xdr:col>
      <xdr:colOff>38100</xdr:colOff>
      <xdr:row>40</xdr:row>
      <xdr:rowOff>82785</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699500" y="683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13735</xdr:rowOff>
    </xdr:from>
    <xdr:to>
      <xdr:col>50</xdr:col>
      <xdr:colOff>114300</xdr:colOff>
      <xdr:row>40</xdr:row>
      <xdr:rowOff>31985</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8750300" y="6528835"/>
          <a:ext cx="889000" cy="36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163170</xdr:rowOff>
    </xdr:from>
    <xdr:to>
      <xdr:col>41</xdr:col>
      <xdr:colOff>101600</xdr:colOff>
      <xdr:row>40</xdr:row>
      <xdr:rowOff>93320</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810500" y="68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31985</xdr:rowOff>
    </xdr:from>
    <xdr:to>
      <xdr:col>45</xdr:col>
      <xdr:colOff>177800</xdr:colOff>
      <xdr:row>40</xdr:row>
      <xdr:rowOff>42520</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7861300" y="6889985"/>
          <a:ext cx="889000" cy="1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2598</xdr:rowOff>
    </xdr:from>
    <xdr:to>
      <xdr:col>36</xdr:col>
      <xdr:colOff>165100</xdr:colOff>
      <xdr:row>40</xdr:row>
      <xdr:rowOff>104198</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6921500" y="686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42520</xdr:rowOff>
    </xdr:from>
    <xdr:to>
      <xdr:col>41</xdr:col>
      <xdr:colOff>50800</xdr:colOff>
      <xdr:row>40</xdr:row>
      <xdr:rowOff>53398</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6972300" y="6900520"/>
          <a:ext cx="889000" cy="1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100989</xdr:rowOff>
    </xdr:from>
    <xdr:ext cx="534377" cy="259045"/>
    <xdr:sp macro="" textlink="">
      <xdr:nvSpPr>
        <xdr:cNvPr id="138" name="n_1aveValue【道路】&#10;一人当たり延長">
          <a:extLst>
            <a:ext uri="{FF2B5EF4-FFF2-40B4-BE49-F238E27FC236}">
              <a16:creationId xmlns:a16="http://schemas.microsoft.com/office/drawing/2014/main" id="{00000000-0008-0000-0100-00008A000000}"/>
            </a:ext>
          </a:extLst>
        </xdr:cNvPr>
        <xdr:cNvSpPr txBox="1"/>
      </xdr:nvSpPr>
      <xdr:spPr>
        <a:xfrm>
          <a:off x="9359411" y="610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69232</xdr:rowOff>
    </xdr:from>
    <xdr:ext cx="534377" cy="259045"/>
    <xdr:sp macro="" textlink="">
      <xdr:nvSpPr>
        <xdr:cNvPr id="139" name="n_2aveValue【道路】&#10;一人当たり延長">
          <a:extLst>
            <a:ext uri="{FF2B5EF4-FFF2-40B4-BE49-F238E27FC236}">
              <a16:creationId xmlns:a16="http://schemas.microsoft.com/office/drawing/2014/main" id="{00000000-0008-0000-0100-00008B000000}"/>
            </a:ext>
          </a:extLst>
        </xdr:cNvPr>
        <xdr:cNvSpPr txBox="1"/>
      </xdr:nvSpPr>
      <xdr:spPr>
        <a:xfrm>
          <a:off x="8483111" y="606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122458</xdr:rowOff>
    </xdr:from>
    <xdr:ext cx="534377" cy="259045"/>
    <xdr:sp macro="" textlink="">
      <xdr:nvSpPr>
        <xdr:cNvPr id="140" name="n_3aveValue【道路】&#10;一人当たり延長">
          <a:extLst>
            <a:ext uri="{FF2B5EF4-FFF2-40B4-BE49-F238E27FC236}">
              <a16:creationId xmlns:a16="http://schemas.microsoft.com/office/drawing/2014/main" id="{00000000-0008-0000-0100-00008C000000}"/>
            </a:ext>
          </a:extLst>
        </xdr:cNvPr>
        <xdr:cNvSpPr txBox="1"/>
      </xdr:nvSpPr>
      <xdr:spPr>
        <a:xfrm>
          <a:off x="7594111" y="612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103617</xdr:rowOff>
    </xdr:from>
    <xdr:ext cx="534377" cy="259045"/>
    <xdr:sp macro="" textlink="">
      <xdr:nvSpPr>
        <xdr:cNvPr id="141" name="n_4aveValue【道路】&#10;一人当たり延長">
          <a:extLst>
            <a:ext uri="{FF2B5EF4-FFF2-40B4-BE49-F238E27FC236}">
              <a16:creationId xmlns:a16="http://schemas.microsoft.com/office/drawing/2014/main" id="{00000000-0008-0000-0100-00008D000000}"/>
            </a:ext>
          </a:extLst>
        </xdr:cNvPr>
        <xdr:cNvSpPr txBox="1"/>
      </xdr:nvSpPr>
      <xdr:spPr>
        <a:xfrm>
          <a:off x="6705111" y="661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55662</xdr:rowOff>
    </xdr:from>
    <xdr:ext cx="534377" cy="259045"/>
    <xdr:sp macro="" textlink="">
      <xdr:nvSpPr>
        <xdr:cNvPr id="142" name="n_1mainValue【道路】&#10;一人当たり延長">
          <a:extLst>
            <a:ext uri="{FF2B5EF4-FFF2-40B4-BE49-F238E27FC236}">
              <a16:creationId xmlns:a16="http://schemas.microsoft.com/office/drawing/2014/main" id="{00000000-0008-0000-0100-00008E000000}"/>
            </a:ext>
          </a:extLst>
        </xdr:cNvPr>
        <xdr:cNvSpPr txBox="1"/>
      </xdr:nvSpPr>
      <xdr:spPr>
        <a:xfrm>
          <a:off x="9359411" y="657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73912</xdr:rowOff>
    </xdr:from>
    <xdr:ext cx="534377" cy="259045"/>
    <xdr:sp macro="" textlink="">
      <xdr:nvSpPr>
        <xdr:cNvPr id="143" name="n_2mainValue【道路】&#10;一人当たり延長">
          <a:extLst>
            <a:ext uri="{FF2B5EF4-FFF2-40B4-BE49-F238E27FC236}">
              <a16:creationId xmlns:a16="http://schemas.microsoft.com/office/drawing/2014/main" id="{00000000-0008-0000-0100-00008F000000}"/>
            </a:ext>
          </a:extLst>
        </xdr:cNvPr>
        <xdr:cNvSpPr txBox="1"/>
      </xdr:nvSpPr>
      <xdr:spPr>
        <a:xfrm>
          <a:off x="8483111" y="693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84447</xdr:rowOff>
    </xdr:from>
    <xdr:ext cx="534377" cy="259045"/>
    <xdr:sp macro="" textlink="">
      <xdr:nvSpPr>
        <xdr:cNvPr id="144" name="n_3mainValue【道路】&#10;一人当たり延長">
          <a:extLst>
            <a:ext uri="{FF2B5EF4-FFF2-40B4-BE49-F238E27FC236}">
              <a16:creationId xmlns:a16="http://schemas.microsoft.com/office/drawing/2014/main" id="{00000000-0008-0000-0100-000090000000}"/>
            </a:ext>
          </a:extLst>
        </xdr:cNvPr>
        <xdr:cNvSpPr txBox="1"/>
      </xdr:nvSpPr>
      <xdr:spPr>
        <a:xfrm>
          <a:off x="7594111" y="6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95325</xdr:rowOff>
    </xdr:from>
    <xdr:ext cx="534377" cy="259045"/>
    <xdr:sp macro="" textlink="">
      <xdr:nvSpPr>
        <xdr:cNvPr id="145" name="n_4mainValue【道路】&#10;一人当たり延長">
          <a:extLst>
            <a:ext uri="{FF2B5EF4-FFF2-40B4-BE49-F238E27FC236}">
              <a16:creationId xmlns:a16="http://schemas.microsoft.com/office/drawing/2014/main" id="{00000000-0008-0000-0100-000091000000}"/>
            </a:ext>
          </a:extLst>
        </xdr:cNvPr>
        <xdr:cNvSpPr txBox="1"/>
      </xdr:nvSpPr>
      <xdr:spPr>
        <a:xfrm>
          <a:off x="6705111" y="69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1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63</xdr:row>
      <xdr:rowOff>135527</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flipV="1">
          <a:off x="4634865" y="9498330"/>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100-0000AC000000}"/>
            </a:ext>
          </a:extLst>
        </xdr:cNvPr>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100-0000AE000000}"/>
            </a:ext>
          </a:extLst>
        </xdr:cNvPr>
        <xdr:cNvSpPr txBox="1"/>
      </xdr:nvSpPr>
      <xdr:spPr>
        <a:xfrm>
          <a:off x="4673600" y="927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120667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100-0000B0000000}"/>
            </a:ext>
          </a:extLst>
        </xdr:cNvPr>
        <xdr:cNvSpPr txBox="1"/>
      </xdr:nvSpPr>
      <xdr:spPr>
        <a:xfrm>
          <a:off x="4673600" y="10236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97790</xdr:rowOff>
    </xdr:from>
    <xdr:to>
      <xdr:col>24</xdr:col>
      <xdr:colOff>114300</xdr:colOff>
      <xdr:row>61</xdr:row>
      <xdr:rowOff>27940</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68399</xdr:rowOff>
    </xdr:from>
    <xdr:to>
      <xdr:col>20</xdr:col>
      <xdr:colOff>38100</xdr:colOff>
      <xdr:row>60</xdr:row>
      <xdr:rowOff>169999</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3746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48804</xdr:rowOff>
    </xdr:from>
    <xdr:to>
      <xdr:col>10</xdr:col>
      <xdr:colOff>165100</xdr:colOff>
      <xdr:row>60</xdr:row>
      <xdr:rowOff>150404</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1968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16147</xdr:rowOff>
    </xdr:from>
    <xdr:to>
      <xdr:col>6</xdr:col>
      <xdr:colOff>38100</xdr:colOff>
      <xdr:row>60</xdr:row>
      <xdr:rowOff>117747</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079500" y="103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35741</xdr:rowOff>
    </xdr:from>
    <xdr:to>
      <xdr:col>24</xdr:col>
      <xdr:colOff>114300</xdr:colOff>
      <xdr:row>63</xdr:row>
      <xdr:rowOff>137341</xdr:rowOff>
    </xdr:to>
    <xdr:sp macro="" textlink="">
      <xdr:nvSpPr>
        <xdr:cNvPr id="187" name="楕円 186">
          <a:extLst>
            <a:ext uri="{FF2B5EF4-FFF2-40B4-BE49-F238E27FC236}">
              <a16:creationId xmlns:a16="http://schemas.microsoft.com/office/drawing/2014/main" id="{00000000-0008-0000-0100-0000BB000000}"/>
            </a:ext>
          </a:extLst>
        </xdr:cNvPr>
        <xdr:cNvSpPr/>
      </xdr:nvSpPr>
      <xdr:spPr>
        <a:xfrm>
          <a:off x="4584700" y="1083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122118</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100-0000BC000000}"/>
            </a:ext>
          </a:extLst>
        </xdr:cNvPr>
        <xdr:cNvSpPr txBox="1"/>
      </xdr:nvSpPr>
      <xdr:spPr>
        <a:xfrm>
          <a:off x="4673600" y="10752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21046</xdr:rowOff>
    </xdr:from>
    <xdr:to>
      <xdr:col>20</xdr:col>
      <xdr:colOff>38100</xdr:colOff>
      <xdr:row>63</xdr:row>
      <xdr:rowOff>122646</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3746500" y="1082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71846</xdr:rowOff>
    </xdr:from>
    <xdr:to>
      <xdr:col>24</xdr:col>
      <xdr:colOff>63500</xdr:colOff>
      <xdr:row>63</xdr:row>
      <xdr:rowOff>86541</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3797300" y="10873196"/>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24312</xdr:rowOff>
    </xdr:from>
    <xdr:to>
      <xdr:col>15</xdr:col>
      <xdr:colOff>101600</xdr:colOff>
      <xdr:row>63</xdr:row>
      <xdr:rowOff>125912</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2857500" y="1082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71846</xdr:rowOff>
    </xdr:from>
    <xdr:to>
      <xdr:col>19</xdr:col>
      <xdr:colOff>177800</xdr:colOff>
      <xdr:row>63</xdr:row>
      <xdr:rowOff>75112</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flipV="1">
          <a:off x="2908300" y="1087319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27577</xdr:rowOff>
    </xdr:from>
    <xdr:to>
      <xdr:col>10</xdr:col>
      <xdr:colOff>165100</xdr:colOff>
      <xdr:row>63</xdr:row>
      <xdr:rowOff>129177</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1968500" y="1082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75112</xdr:rowOff>
    </xdr:from>
    <xdr:to>
      <xdr:col>15</xdr:col>
      <xdr:colOff>50800</xdr:colOff>
      <xdr:row>63</xdr:row>
      <xdr:rowOff>78377</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flipV="1">
          <a:off x="2019300" y="1087646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9616</xdr:rowOff>
    </xdr:from>
    <xdr:to>
      <xdr:col>6</xdr:col>
      <xdr:colOff>38100</xdr:colOff>
      <xdr:row>63</xdr:row>
      <xdr:rowOff>111216</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079500" y="108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60416</xdr:rowOff>
    </xdr:from>
    <xdr:to>
      <xdr:col>10</xdr:col>
      <xdr:colOff>114300</xdr:colOff>
      <xdr:row>63</xdr:row>
      <xdr:rowOff>78377</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1130300" y="1086176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15076</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35820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10177</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2705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166931</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18167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134274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9277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113773</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582044" y="1091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117039</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705744" y="1091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120304</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816744" y="1092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102343</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927744" y="1090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1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33157</xdr:rowOff>
    </xdr:from>
    <xdr:to>
      <xdr:col>54</xdr:col>
      <xdr:colOff>189865</xdr:colOff>
      <xdr:row>64</xdr:row>
      <xdr:rowOff>73013</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flipV="1">
          <a:off x="10476865" y="9462907"/>
          <a:ext cx="0" cy="1582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76840</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100-0000E5000000}"/>
            </a:ext>
          </a:extLst>
        </xdr:cNvPr>
        <xdr:cNvSpPr txBox="1"/>
      </xdr:nvSpPr>
      <xdr:spPr>
        <a:xfrm>
          <a:off x="10515600" y="1104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73013</xdr:rowOff>
    </xdr:from>
    <xdr:to>
      <xdr:col>55</xdr:col>
      <xdr:colOff>88900</xdr:colOff>
      <xdr:row>64</xdr:row>
      <xdr:rowOff>73013</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10388600" y="1104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151284</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100-0000E7000000}"/>
            </a:ext>
          </a:extLst>
        </xdr:cNvPr>
        <xdr:cNvSpPr txBox="1"/>
      </xdr:nvSpPr>
      <xdr:spPr>
        <a:xfrm>
          <a:off x="10515600" y="9238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33157</xdr:rowOff>
    </xdr:from>
    <xdr:to>
      <xdr:col>55</xdr:col>
      <xdr:colOff>88900</xdr:colOff>
      <xdr:row>55</xdr:row>
      <xdr:rowOff>33157</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94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21669</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100-0000E9000000}"/>
            </a:ext>
          </a:extLst>
        </xdr:cNvPr>
        <xdr:cNvSpPr txBox="1"/>
      </xdr:nvSpPr>
      <xdr:spPr>
        <a:xfrm>
          <a:off x="10515600" y="10480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170242</xdr:rowOff>
    </xdr:from>
    <xdr:to>
      <xdr:col>55</xdr:col>
      <xdr:colOff>50800</xdr:colOff>
      <xdr:row>62</xdr:row>
      <xdr:rowOff>100392</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10426700" y="1062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5701</xdr:rowOff>
    </xdr:from>
    <xdr:to>
      <xdr:col>50</xdr:col>
      <xdr:colOff>165100</xdr:colOff>
      <xdr:row>61</xdr:row>
      <xdr:rowOff>107301</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9588500" y="1046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24012</xdr:rowOff>
    </xdr:from>
    <xdr:to>
      <xdr:col>46</xdr:col>
      <xdr:colOff>38100</xdr:colOff>
      <xdr:row>61</xdr:row>
      <xdr:rowOff>125612</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8699500" y="10482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7588</xdr:rowOff>
    </xdr:from>
    <xdr:to>
      <xdr:col>41</xdr:col>
      <xdr:colOff>101600</xdr:colOff>
      <xdr:row>61</xdr:row>
      <xdr:rowOff>109188</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7810500" y="1046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49133</xdr:rowOff>
    </xdr:from>
    <xdr:to>
      <xdr:col>36</xdr:col>
      <xdr:colOff>165100</xdr:colOff>
      <xdr:row>61</xdr:row>
      <xdr:rowOff>150733</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6921500" y="1050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48947</xdr:rowOff>
    </xdr:from>
    <xdr:to>
      <xdr:col>55</xdr:col>
      <xdr:colOff>50800</xdr:colOff>
      <xdr:row>62</xdr:row>
      <xdr:rowOff>150547</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10426700" y="1067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27374</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100-0000F5000000}"/>
            </a:ext>
          </a:extLst>
        </xdr:cNvPr>
        <xdr:cNvSpPr txBox="1"/>
      </xdr:nvSpPr>
      <xdr:spPr>
        <a:xfrm>
          <a:off x="10515600" y="10657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55311</xdr:rowOff>
    </xdr:from>
    <xdr:to>
      <xdr:col>50</xdr:col>
      <xdr:colOff>165100</xdr:colOff>
      <xdr:row>62</xdr:row>
      <xdr:rowOff>156911</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9588500" y="1068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99747</xdr:rowOff>
    </xdr:from>
    <xdr:to>
      <xdr:col>55</xdr:col>
      <xdr:colOff>0</xdr:colOff>
      <xdr:row>62</xdr:row>
      <xdr:rowOff>106111</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flipV="1">
          <a:off x="9639300" y="10729647"/>
          <a:ext cx="838200" cy="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68726</xdr:rowOff>
    </xdr:from>
    <xdr:to>
      <xdr:col>46</xdr:col>
      <xdr:colOff>38100</xdr:colOff>
      <xdr:row>62</xdr:row>
      <xdr:rowOff>170326</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8699500" y="1069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106111</xdr:rowOff>
    </xdr:from>
    <xdr:to>
      <xdr:col>50</xdr:col>
      <xdr:colOff>114300</xdr:colOff>
      <xdr:row>62</xdr:row>
      <xdr:rowOff>119526</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8750300" y="10736011"/>
          <a:ext cx="889000" cy="1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75838</xdr:rowOff>
    </xdr:from>
    <xdr:to>
      <xdr:col>41</xdr:col>
      <xdr:colOff>101600</xdr:colOff>
      <xdr:row>63</xdr:row>
      <xdr:rowOff>5988</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7810500" y="1070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119526</xdr:rowOff>
    </xdr:from>
    <xdr:to>
      <xdr:col>45</xdr:col>
      <xdr:colOff>177800</xdr:colOff>
      <xdr:row>62</xdr:row>
      <xdr:rowOff>126638</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7861300" y="10749426"/>
          <a:ext cx="889000" cy="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83531</xdr:rowOff>
    </xdr:from>
    <xdr:to>
      <xdr:col>36</xdr:col>
      <xdr:colOff>165100</xdr:colOff>
      <xdr:row>63</xdr:row>
      <xdr:rowOff>13681</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6921500" y="1071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126638</xdr:rowOff>
    </xdr:from>
    <xdr:to>
      <xdr:col>41</xdr:col>
      <xdr:colOff>50800</xdr:colOff>
      <xdr:row>62</xdr:row>
      <xdr:rowOff>134331</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6972300" y="10756538"/>
          <a:ext cx="889000" cy="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123828</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9327095" y="10239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142139</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8450795" y="10257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125715</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7561795" y="10241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167260</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6672795" y="1028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148038</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9327095" y="1077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161453</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8450795" y="10791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168565</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7561795" y="10798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4808</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6672795" y="10806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0000000-0008-0000-01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70486</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flipV="1">
          <a:off x="4634865" y="13272136"/>
          <a:ext cx="0" cy="1586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00000000-0008-0000-0100-00001F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17163</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00000000-0008-0000-0100-000021010000}"/>
            </a:ext>
          </a:extLst>
        </xdr:cNvPr>
        <xdr:cNvSpPr txBox="1"/>
      </xdr:nvSpPr>
      <xdr:spPr>
        <a:xfrm>
          <a:off x="4673600" y="13047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70486</xdr:rowOff>
    </xdr:from>
    <xdr:to>
      <xdr:col>24</xdr:col>
      <xdr:colOff>152400</xdr:colOff>
      <xdr:row>77</xdr:row>
      <xdr:rowOff>70486</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4546600" y="1327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00000000-0008-0000-0100-000023010000}"/>
            </a:ext>
          </a:extLst>
        </xdr:cNvPr>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2" name="フローチャート: 判断 291">
          <a:extLst>
            <a:ext uri="{FF2B5EF4-FFF2-40B4-BE49-F238E27FC236}">
              <a16:creationId xmlns:a16="http://schemas.microsoft.com/office/drawing/2014/main" id="{00000000-0008-0000-0100-000024010000}"/>
            </a:ext>
          </a:extLst>
        </xdr:cNvPr>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137795</xdr:rowOff>
    </xdr:from>
    <xdr:to>
      <xdr:col>15</xdr:col>
      <xdr:colOff>101600</xdr:colOff>
      <xdr:row>83</xdr:row>
      <xdr:rowOff>67945</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28575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141605</xdr:rowOff>
    </xdr:from>
    <xdr:to>
      <xdr:col>10</xdr:col>
      <xdr:colOff>165100</xdr:colOff>
      <xdr:row>83</xdr:row>
      <xdr:rowOff>71755</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1968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126364</xdr:rowOff>
    </xdr:from>
    <xdr:to>
      <xdr:col>6</xdr:col>
      <xdr:colOff>38100</xdr:colOff>
      <xdr:row>83</xdr:row>
      <xdr:rowOff>56514</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1079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57786</xdr:rowOff>
    </xdr:from>
    <xdr:to>
      <xdr:col>24</xdr:col>
      <xdr:colOff>114300</xdr:colOff>
      <xdr:row>84</xdr:row>
      <xdr:rowOff>159386</xdr:rowOff>
    </xdr:to>
    <xdr:sp macro="" textlink="">
      <xdr:nvSpPr>
        <xdr:cNvPr id="302" name="楕円 301">
          <a:extLst>
            <a:ext uri="{FF2B5EF4-FFF2-40B4-BE49-F238E27FC236}">
              <a16:creationId xmlns:a16="http://schemas.microsoft.com/office/drawing/2014/main" id="{00000000-0008-0000-0100-00002E010000}"/>
            </a:ext>
          </a:extLst>
        </xdr:cNvPr>
        <xdr:cNvSpPr/>
      </xdr:nvSpPr>
      <xdr:spPr>
        <a:xfrm>
          <a:off x="4584700" y="1445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36213</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00000000-0008-0000-0100-00002F010000}"/>
            </a:ext>
          </a:extLst>
        </xdr:cNvPr>
        <xdr:cNvSpPr txBox="1"/>
      </xdr:nvSpPr>
      <xdr:spPr>
        <a:xfrm>
          <a:off x="4673600" y="1443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25400</xdr:rowOff>
    </xdr:from>
    <xdr:to>
      <xdr:col>20</xdr:col>
      <xdr:colOff>38100</xdr:colOff>
      <xdr:row>84</xdr:row>
      <xdr:rowOff>127000</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3746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76200</xdr:rowOff>
    </xdr:from>
    <xdr:to>
      <xdr:col>24</xdr:col>
      <xdr:colOff>63500</xdr:colOff>
      <xdr:row>84</xdr:row>
      <xdr:rowOff>108586</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3797300" y="14478000"/>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113030</xdr:rowOff>
    </xdr:from>
    <xdr:to>
      <xdr:col>15</xdr:col>
      <xdr:colOff>101600</xdr:colOff>
      <xdr:row>84</xdr:row>
      <xdr:rowOff>43180</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2857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163830</xdr:rowOff>
    </xdr:from>
    <xdr:to>
      <xdr:col>19</xdr:col>
      <xdr:colOff>177800</xdr:colOff>
      <xdr:row>84</xdr:row>
      <xdr:rowOff>76200</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2908300" y="143941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109220</xdr:rowOff>
    </xdr:from>
    <xdr:to>
      <xdr:col>10</xdr:col>
      <xdr:colOff>165100</xdr:colOff>
      <xdr:row>84</xdr:row>
      <xdr:rowOff>39370</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19685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160020</xdr:rowOff>
    </xdr:from>
    <xdr:to>
      <xdr:col>15</xdr:col>
      <xdr:colOff>50800</xdr:colOff>
      <xdr:row>83</xdr:row>
      <xdr:rowOff>163830</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2019300" y="143903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82550</xdr:rowOff>
    </xdr:from>
    <xdr:to>
      <xdr:col>6</xdr:col>
      <xdr:colOff>38100</xdr:colOff>
      <xdr:row>84</xdr:row>
      <xdr:rowOff>12700</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1079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133350</xdr:rowOff>
    </xdr:from>
    <xdr:to>
      <xdr:col>10</xdr:col>
      <xdr:colOff>114300</xdr:colOff>
      <xdr:row>83</xdr:row>
      <xdr:rowOff>160020</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1130300" y="143637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48277</xdr:rowOff>
    </xdr:from>
    <xdr:ext cx="405111" cy="259045"/>
    <xdr:sp macro="" textlink="">
      <xdr:nvSpPr>
        <xdr:cNvPr id="312" name="n_1aveValue【公営住宅】&#10;有形固定資産減価償却率">
          <a:extLst>
            <a:ext uri="{FF2B5EF4-FFF2-40B4-BE49-F238E27FC236}">
              <a16:creationId xmlns:a16="http://schemas.microsoft.com/office/drawing/2014/main" id="{00000000-0008-0000-0100-000038010000}"/>
            </a:ext>
          </a:extLst>
        </xdr:cNvPr>
        <xdr:cNvSpPr txBox="1"/>
      </xdr:nvSpPr>
      <xdr:spPr>
        <a:xfrm>
          <a:off x="3582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84472</xdr:rowOff>
    </xdr:from>
    <xdr:ext cx="405111" cy="259045"/>
    <xdr:sp macro="" textlink="">
      <xdr:nvSpPr>
        <xdr:cNvPr id="313" name="n_2aveValue【公営住宅】&#10;有形固定資産減価償却率">
          <a:extLst>
            <a:ext uri="{FF2B5EF4-FFF2-40B4-BE49-F238E27FC236}">
              <a16:creationId xmlns:a16="http://schemas.microsoft.com/office/drawing/2014/main" id="{00000000-0008-0000-0100-000039010000}"/>
            </a:ext>
          </a:extLst>
        </xdr:cNvPr>
        <xdr:cNvSpPr txBox="1"/>
      </xdr:nvSpPr>
      <xdr:spPr>
        <a:xfrm>
          <a:off x="2705744" y="1397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88282</xdr:rowOff>
    </xdr:from>
    <xdr:ext cx="405111" cy="259045"/>
    <xdr:sp macro="" textlink="">
      <xdr:nvSpPr>
        <xdr:cNvPr id="314" name="n_3aveValue【公営住宅】&#10;有形固定資産減価償却率">
          <a:extLst>
            <a:ext uri="{FF2B5EF4-FFF2-40B4-BE49-F238E27FC236}">
              <a16:creationId xmlns:a16="http://schemas.microsoft.com/office/drawing/2014/main" id="{00000000-0008-0000-0100-00003A010000}"/>
            </a:ext>
          </a:extLst>
        </xdr:cNvPr>
        <xdr:cNvSpPr txBox="1"/>
      </xdr:nvSpPr>
      <xdr:spPr>
        <a:xfrm>
          <a:off x="1816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73041</xdr:rowOff>
    </xdr:from>
    <xdr:ext cx="405111" cy="259045"/>
    <xdr:sp macro="" textlink="">
      <xdr:nvSpPr>
        <xdr:cNvPr id="315" name="n_4aveValue【公営住宅】&#10;有形固定資産減価償却率">
          <a:extLst>
            <a:ext uri="{FF2B5EF4-FFF2-40B4-BE49-F238E27FC236}">
              <a16:creationId xmlns:a16="http://schemas.microsoft.com/office/drawing/2014/main" id="{00000000-0008-0000-0100-00003B010000}"/>
            </a:ext>
          </a:extLst>
        </xdr:cNvPr>
        <xdr:cNvSpPr txBox="1"/>
      </xdr:nvSpPr>
      <xdr:spPr>
        <a:xfrm>
          <a:off x="9277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118127</xdr:rowOff>
    </xdr:from>
    <xdr:ext cx="405111" cy="259045"/>
    <xdr:sp macro="" textlink="">
      <xdr:nvSpPr>
        <xdr:cNvPr id="316" name="n_1mainValue【公営住宅】&#10;有形固定資産減価償却率">
          <a:extLst>
            <a:ext uri="{FF2B5EF4-FFF2-40B4-BE49-F238E27FC236}">
              <a16:creationId xmlns:a16="http://schemas.microsoft.com/office/drawing/2014/main" id="{00000000-0008-0000-0100-00003C010000}"/>
            </a:ext>
          </a:extLst>
        </xdr:cNvPr>
        <xdr:cNvSpPr txBox="1"/>
      </xdr:nvSpPr>
      <xdr:spPr>
        <a:xfrm>
          <a:off x="3582044" y="1451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34307</xdr:rowOff>
    </xdr:from>
    <xdr:ext cx="405111" cy="259045"/>
    <xdr:sp macro="" textlink="">
      <xdr:nvSpPr>
        <xdr:cNvPr id="317" name="n_2mainValue【公営住宅】&#10;有形固定資産減価償却率">
          <a:extLst>
            <a:ext uri="{FF2B5EF4-FFF2-40B4-BE49-F238E27FC236}">
              <a16:creationId xmlns:a16="http://schemas.microsoft.com/office/drawing/2014/main" id="{00000000-0008-0000-0100-00003D010000}"/>
            </a:ext>
          </a:extLst>
        </xdr:cNvPr>
        <xdr:cNvSpPr txBox="1"/>
      </xdr:nvSpPr>
      <xdr:spPr>
        <a:xfrm>
          <a:off x="27057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30497</xdr:rowOff>
    </xdr:from>
    <xdr:ext cx="405111" cy="259045"/>
    <xdr:sp macro="" textlink="">
      <xdr:nvSpPr>
        <xdr:cNvPr id="318" name="n_3mainValue【公営住宅】&#10;有形固定資産減価償却率">
          <a:extLst>
            <a:ext uri="{FF2B5EF4-FFF2-40B4-BE49-F238E27FC236}">
              <a16:creationId xmlns:a16="http://schemas.microsoft.com/office/drawing/2014/main" id="{00000000-0008-0000-0100-00003E010000}"/>
            </a:ext>
          </a:extLst>
        </xdr:cNvPr>
        <xdr:cNvSpPr txBox="1"/>
      </xdr:nvSpPr>
      <xdr:spPr>
        <a:xfrm>
          <a:off x="1816744" y="1443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3827</xdr:rowOff>
    </xdr:from>
    <xdr:ext cx="405111" cy="259045"/>
    <xdr:sp macro="" textlink="">
      <xdr:nvSpPr>
        <xdr:cNvPr id="319" name="n_4mainValue【公営住宅】&#10;有形固定資産減価償却率">
          <a:extLst>
            <a:ext uri="{FF2B5EF4-FFF2-40B4-BE49-F238E27FC236}">
              <a16:creationId xmlns:a16="http://schemas.microsoft.com/office/drawing/2014/main" id="{00000000-0008-0000-0100-00003F010000}"/>
            </a:ext>
          </a:extLst>
        </xdr:cNvPr>
        <xdr:cNvSpPr txBox="1"/>
      </xdr:nvSpPr>
      <xdr:spPr>
        <a:xfrm>
          <a:off x="927744"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00000000-0008-0000-01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92963</xdr:rowOff>
    </xdr:from>
    <xdr:to>
      <xdr:col>54</xdr:col>
      <xdr:colOff>189865</xdr:colOff>
      <xdr:row>86</xdr:row>
      <xdr:rowOff>103632</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flipV="1">
          <a:off x="10476865" y="13466063"/>
          <a:ext cx="0" cy="1382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44" name="【公営住宅】&#10;一人当たり面積最小値テキスト">
          <a:extLst>
            <a:ext uri="{FF2B5EF4-FFF2-40B4-BE49-F238E27FC236}">
              <a16:creationId xmlns:a16="http://schemas.microsoft.com/office/drawing/2014/main" id="{00000000-0008-0000-0100-000058010000}"/>
            </a:ext>
          </a:extLst>
        </xdr:cNvPr>
        <xdr:cNvSpPr txBox="1"/>
      </xdr:nvSpPr>
      <xdr:spPr>
        <a:xfrm>
          <a:off x="10515600" y="1485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10388600" y="1484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39640</xdr:rowOff>
    </xdr:from>
    <xdr:ext cx="469744" cy="259045"/>
    <xdr:sp macro="" textlink="">
      <xdr:nvSpPr>
        <xdr:cNvPr id="346" name="【公営住宅】&#10;一人当たり面積最大値テキスト">
          <a:extLst>
            <a:ext uri="{FF2B5EF4-FFF2-40B4-BE49-F238E27FC236}">
              <a16:creationId xmlns:a16="http://schemas.microsoft.com/office/drawing/2014/main" id="{00000000-0008-0000-0100-00005A010000}"/>
            </a:ext>
          </a:extLst>
        </xdr:cNvPr>
        <xdr:cNvSpPr txBox="1"/>
      </xdr:nvSpPr>
      <xdr:spPr>
        <a:xfrm>
          <a:off x="10515600" y="1324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92963</xdr:rowOff>
    </xdr:from>
    <xdr:to>
      <xdr:col>55</xdr:col>
      <xdr:colOff>88900</xdr:colOff>
      <xdr:row>78</xdr:row>
      <xdr:rowOff>92963</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10388600" y="134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155719</xdr:rowOff>
    </xdr:from>
    <xdr:ext cx="469744" cy="259045"/>
    <xdr:sp macro="" textlink="">
      <xdr:nvSpPr>
        <xdr:cNvPr id="348" name="【公営住宅】&#10;一人当たり面積平均値テキスト">
          <a:extLst>
            <a:ext uri="{FF2B5EF4-FFF2-40B4-BE49-F238E27FC236}">
              <a16:creationId xmlns:a16="http://schemas.microsoft.com/office/drawing/2014/main" id="{00000000-0008-0000-0100-00005C010000}"/>
            </a:ext>
          </a:extLst>
        </xdr:cNvPr>
        <xdr:cNvSpPr txBox="1"/>
      </xdr:nvSpPr>
      <xdr:spPr>
        <a:xfrm>
          <a:off x="10515600" y="14386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132842</xdr:rowOff>
    </xdr:from>
    <xdr:to>
      <xdr:col>55</xdr:col>
      <xdr:colOff>50800</xdr:colOff>
      <xdr:row>85</xdr:row>
      <xdr:rowOff>62992</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10426700" y="145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16447</xdr:rowOff>
    </xdr:from>
    <xdr:to>
      <xdr:col>50</xdr:col>
      <xdr:colOff>165100</xdr:colOff>
      <xdr:row>85</xdr:row>
      <xdr:rowOff>118047</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9588500" y="1458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159702</xdr:rowOff>
    </xdr:from>
    <xdr:to>
      <xdr:col>46</xdr:col>
      <xdr:colOff>38100</xdr:colOff>
      <xdr:row>85</xdr:row>
      <xdr:rowOff>89852</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8699500" y="14561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170942</xdr:rowOff>
    </xdr:from>
    <xdr:to>
      <xdr:col>41</xdr:col>
      <xdr:colOff>101600</xdr:colOff>
      <xdr:row>85</xdr:row>
      <xdr:rowOff>101092</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7810500" y="1457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150940</xdr:rowOff>
    </xdr:from>
    <xdr:to>
      <xdr:col>36</xdr:col>
      <xdr:colOff>165100</xdr:colOff>
      <xdr:row>85</xdr:row>
      <xdr:rowOff>81090</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6921500" y="1455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116460</xdr:rowOff>
    </xdr:from>
    <xdr:to>
      <xdr:col>55</xdr:col>
      <xdr:colOff>50800</xdr:colOff>
      <xdr:row>86</xdr:row>
      <xdr:rowOff>46610</xdr:rowOff>
    </xdr:to>
    <xdr:sp macro="" textlink="">
      <xdr:nvSpPr>
        <xdr:cNvPr id="359" name="楕円 358">
          <a:extLst>
            <a:ext uri="{FF2B5EF4-FFF2-40B4-BE49-F238E27FC236}">
              <a16:creationId xmlns:a16="http://schemas.microsoft.com/office/drawing/2014/main" id="{00000000-0008-0000-0100-000067010000}"/>
            </a:ext>
          </a:extLst>
        </xdr:cNvPr>
        <xdr:cNvSpPr/>
      </xdr:nvSpPr>
      <xdr:spPr>
        <a:xfrm>
          <a:off x="10426700" y="1468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31387</xdr:rowOff>
    </xdr:from>
    <xdr:ext cx="469744" cy="259045"/>
    <xdr:sp macro="" textlink="">
      <xdr:nvSpPr>
        <xdr:cNvPr id="360" name="【公営住宅】&#10;一人当たり面積該当値テキスト">
          <a:extLst>
            <a:ext uri="{FF2B5EF4-FFF2-40B4-BE49-F238E27FC236}">
              <a16:creationId xmlns:a16="http://schemas.microsoft.com/office/drawing/2014/main" id="{00000000-0008-0000-0100-000068010000}"/>
            </a:ext>
          </a:extLst>
        </xdr:cNvPr>
        <xdr:cNvSpPr txBox="1"/>
      </xdr:nvSpPr>
      <xdr:spPr>
        <a:xfrm>
          <a:off x="10515600" y="1460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129794</xdr:rowOff>
    </xdr:from>
    <xdr:to>
      <xdr:col>50</xdr:col>
      <xdr:colOff>165100</xdr:colOff>
      <xdr:row>86</xdr:row>
      <xdr:rowOff>59944</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9588500" y="1470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167260</xdr:rowOff>
    </xdr:from>
    <xdr:to>
      <xdr:col>55</xdr:col>
      <xdr:colOff>0</xdr:colOff>
      <xdr:row>86</xdr:row>
      <xdr:rowOff>9144</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flipV="1">
          <a:off x="9639300" y="14740510"/>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142939</xdr:rowOff>
    </xdr:from>
    <xdr:to>
      <xdr:col>46</xdr:col>
      <xdr:colOff>38100</xdr:colOff>
      <xdr:row>86</xdr:row>
      <xdr:rowOff>73089</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8699500" y="1471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9144</xdr:rowOff>
    </xdr:from>
    <xdr:to>
      <xdr:col>50</xdr:col>
      <xdr:colOff>114300</xdr:colOff>
      <xdr:row>86</xdr:row>
      <xdr:rowOff>22289</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flipV="1">
          <a:off x="8750300" y="14753844"/>
          <a:ext cx="8890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145035</xdr:rowOff>
    </xdr:from>
    <xdr:to>
      <xdr:col>41</xdr:col>
      <xdr:colOff>101600</xdr:colOff>
      <xdr:row>86</xdr:row>
      <xdr:rowOff>75185</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7810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22289</xdr:rowOff>
    </xdr:from>
    <xdr:to>
      <xdr:col>45</xdr:col>
      <xdr:colOff>177800</xdr:colOff>
      <xdr:row>86</xdr:row>
      <xdr:rowOff>24385</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7861300" y="14766989"/>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141224</xdr:rowOff>
    </xdr:from>
    <xdr:to>
      <xdr:col>36</xdr:col>
      <xdr:colOff>165100</xdr:colOff>
      <xdr:row>86</xdr:row>
      <xdr:rowOff>71374</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6921500" y="1471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20574</xdr:rowOff>
    </xdr:from>
    <xdr:to>
      <xdr:col>41</xdr:col>
      <xdr:colOff>50800</xdr:colOff>
      <xdr:row>86</xdr:row>
      <xdr:rowOff>24385</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a:off x="6972300" y="1476527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134574</xdr:rowOff>
    </xdr:from>
    <xdr:ext cx="469744" cy="259045"/>
    <xdr:sp macro="" textlink="">
      <xdr:nvSpPr>
        <xdr:cNvPr id="369" name="n_1aveValue【公営住宅】&#10;一人当たり面積">
          <a:extLst>
            <a:ext uri="{FF2B5EF4-FFF2-40B4-BE49-F238E27FC236}">
              <a16:creationId xmlns:a16="http://schemas.microsoft.com/office/drawing/2014/main" id="{00000000-0008-0000-0100-000071010000}"/>
            </a:ext>
          </a:extLst>
        </xdr:cNvPr>
        <xdr:cNvSpPr txBox="1"/>
      </xdr:nvSpPr>
      <xdr:spPr>
        <a:xfrm>
          <a:off x="9391727" y="14364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106379</xdr:rowOff>
    </xdr:from>
    <xdr:ext cx="469744" cy="259045"/>
    <xdr:sp macro="" textlink="">
      <xdr:nvSpPr>
        <xdr:cNvPr id="370" name="n_2aveValue【公営住宅】&#10;一人当たり面積">
          <a:extLst>
            <a:ext uri="{FF2B5EF4-FFF2-40B4-BE49-F238E27FC236}">
              <a16:creationId xmlns:a16="http://schemas.microsoft.com/office/drawing/2014/main" id="{00000000-0008-0000-0100-000072010000}"/>
            </a:ext>
          </a:extLst>
        </xdr:cNvPr>
        <xdr:cNvSpPr txBox="1"/>
      </xdr:nvSpPr>
      <xdr:spPr>
        <a:xfrm>
          <a:off x="8515427" y="1433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117619</xdr:rowOff>
    </xdr:from>
    <xdr:ext cx="469744" cy="259045"/>
    <xdr:sp macro="" textlink="">
      <xdr:nvSpPr>
        <xdr:cNvPr id="371" name="n_3aveValue【公営住宅】&#10;一人当たり面積">
          <a:extLst>
            <a:ext uri="{FF2B5EF4-FFF2-40B4-BE49-F238E27FC236}">
              <a16:creationId xmlns:a16="http://schemas.microsoft.com/office/drawing/2014/main" id="{00000000-0008-0000-0100-000073010000}"/>
            </a:ext>
          </a:extLst>
        </xdr:cNvPr>
        <xdr:cNvSpPr txBox="1"/>
      </xdr:nvSpPr>
      <xdr:spPr>
        <a:xfrm>
          <a:off x="7626427" y="1434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97617</xdr:rowOff>
    </xdr:from>
    <xdr:ext cx="469744" cy="259045"/>
    <xdr:sp macro="" textlink="">
      <xdr:nvSpPr>
        <xdr:cNvPr id="372" name="n_4aveValue【公営住宅】&#10;一人当たり面積">
          <a:extLst>
            <a:ext uri="{FF2B5EF4-FFF2-40B4-BE49-F238E27FC236}">
              <a16:creationId xmlns:a16="http://schemas.microsoft.com/office/drawing/2014/main" id="{00000000-0008-0000-0100-000074010000}"/>
            </a:ext>
          </a:extLst>
        </xdr:cNvPr>
        <xdr:cNvSpPr txBox="1"/>
      </xdr:nvSpPr>
      <xdr:spPr>
        <a:xfrm>
          <a:off x="6737427" y="1432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51071</xdr:rowOff>
    </xdr:from>
    <xdr:ext cx="469744" cy="259045"/>
    <xdr:sp macro="" textlink="">
      <xdr:nvSpPr>
        <xdr:cNvPr id="373" name="n_1mainValue【公営住宅】&#10;一人当たり面積">
          <a:extLst>
            <a:ext uri="{FF2B5EF4-FFF2-40B4-BE49-F238E27FC236}">
              <a16:creationId xmlns:a16="http://schemas.microsoft.com/office/drawing/2014/main" id="{00000000-0008-0000-0100-000075010000}"/>
            </a:ext>
          </a:extLst>
        </xdr:cNvPr>
        <xdr:cNvSpPr txBox="1"/>
      </xdr:nvSpPr>
      <xdr:spPr>
        <a:xfrm>
          <a:off x="9391727" y="1479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64216</xdr:rowOff>
    </xdr:from>
    <xdr:ext cx="469744" cy="259045"/>
    <xdr:sp macro="" textlink="">
      <xdr:nvSpPr>
        <xdr:cNvPr id="374" name="n_2mainValue【公営住宅】&#10;一人当たり面積">
          <a:extLst>
            <a:ext uri="{FF2B5EF4-FFF2-40B4-BE49-F238E27FC236}">
              <a16:creationId xmlns:a16="http://schemas.microsoft.com/office/drawing/2014/main" id="{00000000-0008-0000-0100-000076010000}"/>
            </a:ext>
          </a:extLst>
        </xdr:cNvPr>
        <xdr:cNvSpPr txBox="1"/>
      </xdr:nvSpPr>
      <xdr:spPr>
        <a:xfrm>
          <a:off x="8515427" y="1480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66312</xdr:rowOff>
    </xdr:from>
    <xdr:ext cx="469744" cy="259045"/>
    <xdr:sp macro="" textlink="">
      <xdr:nvSpPr>
        <xdr:cNvPr id="375" name="n_3mainValue【公営住宅】&#10;一人当たり面積">
          <a:extLst>
            <a:ext uri="{FF2B5EF4-FFF2-40B4-BE49-F238E27FC236}">
              <a16:creationId xmlns:a16="http://schemas.microsoft.com/office/drawing/2014/main" id="{00000000-0008-0000-0100-000077010000}"/>
            </a:ext>
          </a:extLst>
        </xdr:cNvPr>
        <xdr:cNvSpPr txBox="1"/>
      </xdr:nvSpPr>
      <xdr:spPr>
        <a:xfrm>
          <a:off x="7626427" y="1481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62501</xdr:rowOff>
    </xdr:from>
    <xdr:ext cx="469744" cy="259045"/>
    <xdr:sp macro="" textlink="">
      <xdr:nvSpPr>
        <xdr:cNvPr id="376" name="n_4mainValue【公営住宅】&#10;一人当たり面積">
          <a:extLst>
            <a:ext uri="{FF2B5EF4-FFF2-40B4-BE49-F238E27FC236}">
              <a16:creationId xmlns:a16="http://schemas.microsoft.com/office/drawing/2014/main" id="{00000000-0008-0000-0100-000078010000}"/>
            </a:ext>
          </a:extLst>
        </xdr:cNvPr>
        <xdr:cNvSpPr txBox="1"/>
      </xdr:nvSpPr>
      <xdr:spPr>
        <a:xfrm>
          <a:off x="6737427" y="1480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00000000-0008-0000-0100-00008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00000000-0008-0000-0100-00008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00000000-0008-0000-0100-000083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a:extLst>
            <a:ext uri="{FF2B5EF4-FFF2-40B4-BE49-F238E27FC236}">
              <a16:creationId xmlns:a16="http://schemas.microsoft.com/office/drawing/2014/main" id="{00000000-0008-0000-0100-000084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a:extLst>
            <a:ext uri="{FF2B5EF4-FFF2-40B4-BE49-F238E27FC236}">
              <a16:creationId xmlns:a16="http://schemas.microsoft.com/office/drawing/2014/main" id="{00000000-0008-0000-0100-00009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112123</xdr:rowOff>
    </xdr:from>
    <xdr:to>
      <xdr:col>24</xdr:col>
      <xdr:colOff>62865</xdr:colOff>
      <xdr:row>107</xdr:row>
      <xdr:rowOff>162742</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flipV="1">
          <a:off x="4634865" y="17428573"/>
          <a:ext cx="0" cy="1079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166569</xdr:rowOff>
    </xdr:from>
    <xdr:ext cx="405111" cy="259045"/>
    <xdr:sp macro="" textlink="">
      <xdr:nvSpPr>
        <xdr:cNvPr id="403" name="【港湾・漁港】&#10;有形固定資産減価償却率最小値テキスト">
          <a:extLst>
            <a:ext uri="{FF2B5EF4-FFF2-40B4-BE49-F238E27FC236}">
              <a16:creationId xmlns:a16="http://schemas.microsoft.com/office/drawing/2014/main" id="{00000000-0008-0000-0100-000093010000}"/>
            </a:ext>
          </a:extLst>
        </xdr:cNvPr>
        <xdr:cNvSpPr txBox="1"/>
      </xdr:nvSpPr>
      <xdr:spPr>
        <a:xfrm>
          <a:off x="4673600" y="1851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162742</xdr:rowOff>
    </xdr:from>
    <xdr:to>
      <xdr:col>24</xdr:col>
      <xdr:colOff>152400</xdr:colOff>
      <xdr:row>107</xdr:row>
      <xdr:rowOff>162742</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4546600" y="1850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58800</xdr:rowOff>
    </xdr:from>
    <xdr:ext cx="405111" cy="259045"/>
    <xdr:sp macro="" textlink="">
      <xdr:nvSpPr>
        <xdr:cNvPr id="405" name="【港湾・漁港】&#10;有形固定資産減価償却率最大値テキスト">
          <a:extLst>
            <a:ext uri="{FF2B5EF4-FFF2-40B4-BE49-F238E27FC236}">
              <a16:creationId xmlns:a16="http://schemas.microsoft.com/office/drawing/2014/main" id="{00000000-0008-0000-0100-000095010000}"/>
            </a:ext>
          </a:extLst>
        </xdr:cNvPr>
        <xdr:cNvSpPr txBox="1"/>
      </xdr:nvSpPr>
      <xdr:spPr>
        <a:xfrm>
          <a:off x="4673600" y="17203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112123</xdr:rowOff>
    </xdr:from>
    <xdr:to>
      <xdr:col>24</xdr:col>
      <xdr:colOff>152400</xdr:colOff>
      <xdr:row>101</xdr:row>
      <xdr:rowOff>112123</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4546600" y="1742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10358</xdr:rowOff>
    </xdr:from>
    <xdr:ext cx="405111" cy="259045"/>
    <xdr:sp macro="" textlink="">
      <xdr:nvSpPr>
        <xdr:cNvPr id="407" name="【港湾・漁港】&#10;有形固定資産減価償却率平均値テキスト">
          <a:extLst>
            <a:ext uri="{FF2B5EF4-FFF2-40B4-BE49-F238E27FC236}">
              <a16:creationId xmlns:a16="http://schemas.microsoft.com/office/drawing/2014/main" id="{00000000-0008-0000-0100-000097010000}"/>
            </a:ext>
          </a:extLst>
        </xdr:cNvPr>
        <xdr:cNvSpPr txBox="1"/>
      </xdr:nvSpPr>
      <xdr:spPr>
        <a:xfrm>
          <a:off x="4673600" y="18012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31931</xdr:rowOff>
    </xdr:from>
    <xdr:to>
      <xdr:col>24</xdr:col>
      <xdr:colOff>114300</xdr:colOff>
      <xdr:row>105</xdr:row>
      <xdr:rowOff>133531</xdr:rowOff>
    </xdr:to>
    <xdr:sp macro="" textlink="">
      <xdr:nvSpPr>
        <xdr:cNvPr id="408" name="フローチャート: 判断 407">
          <a:extLst>
            <a:ext uri="{FF2B5EF4-FFF2-40B4-BE49-F238E27FC236}">
              <a16:creationId xmlns:a16="http://schemas.microsoft.com/office/drawing/2014/main" id="{00000000-0008-0000-0100-000098010000}"/>
            </a:ext>
          </a:extLst>
        </xdr:cNvPr>
        <xdr:cNvSpPr/>
      </xdr:nvSpPr>
      <xdr:spPr>
        <a:xfrm>
          <a:off x="4584700" y="1803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33564</xdr:rowOff>
    </xdr:from>
    <xdr:to>
      <xdr:col>20</xdr:col>
      <xdr:colOff>38100</xdr:colOff>
      <xdr:row>104</xdr:row>
      <xdr:rowOff>135164</xdr:rowOff>
    </xdr:to>
    <xdr:sp macro="" textlink="">
      <xdr:nvSpPr>
        <xdr:cNvPr id="409" name="フローチャート: 判断 408">
          <a:extLst>
            <a:ext uri="{FF2B5EF4-FFF2-40B4-BE49-F238E27FC236}">
              <a16:creationId xmlns:a16="http://schemas.microsoft.com/office/drawing/2014/main" id="{00000000-0008-0000-0100-000099010000}"/>
            </a:ext>
          </a:extLst>
        </xdr:cNvPr>
        <xdr:cNvSpPr/>
      </xdr:nvSpPr>
      <xdr:spPr>
        <a:xfrm>
          <a:off x="3746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44994</xdr:rowOff>
    </xdr:from>
    <xdr:to>
      <xdr:col>15</xdr:col>
      <xdr:colOff>101600</xdr:colOff>
      <xdr:row>105</xdr:row>
      <xdr:rowOff>146594</xdr:rowOff>
    </xdr:to>
    <xdr:sp macro="" textlink="">
      <xdr:nvSpPr>
        <xdr:cNvPr id="410" name="フローチャート: 判断 409">
          <a:extLst>
            <a:ext uri="{FF2B5EF4-FFF2-40B4-BE49-F238E27FC236}">
              <a16:creationId xmlns:a16="http://schemas.microsoft.com/office/drawing/2014/main" id="{00000000-0008-0000-0100-00009A010000}"/>
            </a:ext>
          </a:extLst>
        </xdr:cNvPr>
        <xdr:cNvSpPr/>
      </xdr:nvSpPr>
      <xdr:spPr>
        <a:xfrm>
          <a:off x="2857500" y="1804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126637</xdr:rowOff>
    </xdr:from>
    <xdr:to>
      <xdr:col>10</xdr:col>
      <xdr:colOff>165100</xdr:colOff>
      <xdr:row>106</xdr:row>
      <xdr:rowOff>56787</xdr:rowOff>
    </xdr:to>
    <xdr:sp macro="" textlink="">
      <xdr:nvSpPr>
        <xdr:cNvPr id="411" name="フローチャート: 判断 410">
          <a:extLst>
            <a:ext uri="{FF2B5EF4-FFF2-40B4-BE49-F238E27FC236}">
              <a16:creationId xmlns:a16="http://schemas.microsoft.com/office/drawing/2014/main" id="{00000000-0008-0000-0100-00009B010000}"/>
            </a:ext>
          </a:extLst>
        </xdr:cNvPr>
        <xdr:cNvSpPr/>
      </xdr:nvSpPr>
      <xdr:spPr>
        <a:xfrm>
          <a:off x="1968500" y="1812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102144</xdr:rowOff>
    </xdr:from>
    <xdr:to>
      <xdr:col>6</xdr:col>
      <xdr:colOff>38100</xdr:colOff>
      <xdr:row>106</xdr:row>
      <xdr:rowOff>32294</xdr:rowOff>
    </xdr:to>
    <xdr:sp macro="" textlink="">
      <xdr:nvSpPr>
        <xdr:cNvPr id="412" name="フローチャート: 判断 411">
          <a:extLst>
            <a:ext uri="{FF2B5EF4-FFF2-40B4-BE49-F238E27FC236}">
              <a16:creationId xmlns:a16="http://schemas.microsoft.com/office/drawing/2014/main" id="{00000000-0008-0000-0100-00009C010000}"/>
            </a:ext>
          </a:extLst>
        </xdr:cNvPr>
        <xdr:cNvSpPr/>
      </xdr:nvSpPr>
      <xdr:spPr>
        <a:xfrm>
          <a:off x="1079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54792</xdr:rowOff>
    </xdr:from>
    <xdr:to>
      <xdr:col>24</xdr:col>
      <xdr:colOff>114300</xdr:colOff>
      <xdr:row>103</xdr:row>
      <xdr:rowOff>156392</xdr:rowOff>
    </xdr:to>
    <xdr:sp macro="" textlink="">
      <xdr:nvSpPr>
        <xdr:cNvPr id="418" name="楕円 417">
          <a:extLst>
            <a:ext uri="{FF2B5EF4-FFF2-40B4-BE49-F238E27FC236}">
              <a16:creationId xmlns:a16="http://schemas.microsoft.com/office/drawing/2014/main" id="{00000000-0008-0000-0100-0000A2010000}"/>
            </a:ext>
          </a:extLst>
        </xdr:cNvPr>
        <xdr:cNvSpPr/>
      </xdr:nvSpPr>
      <xdr:spPr>
        <a:xfrm>
          <a:off x="4584700" y="1771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77669</xdr:rowOff>
    </xdr:from>
    <xdr:ext cx="405111" cy="259045"/>
    <xdr:sp macro="" textlink="">
      <xdr:nvSpPr>
        <xdr:cNvPr id="419" name="【港湾・漁港】&#10;有形固定資産減価償却率該当値テキスト">
          <a:extLst>
            <a:ext uri="{FF2B5EF4-FFF2-40B4-BE49-F238E27FC236}">
              <a16:creationId xmlns:a16="http://schemas.microsoft.com/office/drawing/2014/main" id="{00000000-0008-0000-0100-0000A3010000}"/>
            </a:ext>
          </a:extLst>
        </xdr:cNvPr>
        <xdr:cNvSpPr txBox="1"/>
      </xdr:nvSpPr>
      <xdr:spPr>
        <a:xfrm>
          <a:off x="4673600" y="17565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17236</xdr:rowOff>
    </xdr:from>
    <xdr:to>
      <xdr:col>20</xdr:col>
      <xdr:colOff>38100</xdr:colOff>
      <xdr:row>103</xdr:row>
      <xdr:rowOff>118836</xdr:rowOff>
    </xdr:to>
    <xdr:sp macro="" textlink="">
      <xdr:nvSpPr>
        <xdr:cNvPr id="420" name="楕円 419">
          <a:extLst>
            <a:ext uri="{FF2B5EF4-FFF2-40B4-BE49-F238E27FC236}">
              <a16:creationId xmlns:a16="http://schemas.microsoft.com/office/drawing/2014/main" id="{00000000-0008-0000-0100-0000A4010000}"/>
            </a:ext>
          </a:extLst>
        </xdr:cNvPr>
        <xdr:cNvSpPr/>
      </xdr:nvSpPr>
      <xdr:spPr>
        <a:xfrm>
          <a:off x="3746500" y="176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68036</xdr:rowOff>
    </xdr:from>
    <xdr:to>
      <xdr:col>24</xdr:col>
      <xdr:colOff>63500</xdr:colOff>
      <xdr:row>103</xdr:row>
      <xdr:rowOff>105592</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3797300" y="17727386"/>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165826</xdr:rowOff>
    </xdr:from>
    <xdr:to>
      <xdr:col>15</xdr:col>
      <xdr:colOff>101600</xdr:colOff>
      <xdr:row>100</xdr:row>
      <xdr:rowOff>95976</xdr:rowOff>
    </xdr:to>
    <xdr:sp macro="" textlink="">
      <xdr:nvSpPr>
        <xdr:cNvPr id="422" name="楕円 421">
          <a:extLst>
            <a:ext uri="{FF2B5EF4-FFF2-40B4-BE49-F238E27FC236}">
              <a16:creationId xmlns:a16="http://schemas.microsoft.com/office/drawing/2014/main" id="{00000000-0008-0000-0100-0000A6010000}"/>
            </a:ext>
          </a:extLst>
        </xdr:cNvPr>
        <xdr:cNvSpPr/>
      </xdr:nvSpPr>
      <xdr:spPr>
        <a:xfrm>
          <a:off x="2857500" y="1713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45176</xdr:rowOff>
    </xdr:from>
    <xdr:to>
      <xdr:col>19</xdr:col>
      <xdr:colOff>177800</xdr:colOff>
      <xdr:row>103</xdr:row>
      <xdr:rowOff>68036</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2908300" y="17190176"/>
          <a:ext cx="889000" cy="53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33564</xdr:rowOff>
    </xdr:from>
    <xdr:to>
      <xdr:col>10</xdr:col>
      <xdr:colOff>165100</xdr:colOff>
      <xdr:row>105</xdr:row>
      <xdr:rowOff>135164</xdr:rowOff>
    </xdr:to>
    <xdr:sp macro="" textlink="">
      <xdr:nvSpPr>
        <xdr:cNvPr id="424" name="楕円 423">
          <a:extLst>
            <a:ext uri="{FF2B5EF4-FFF2-40B4-BE49-F238E27FC236}">
              <a16:creationId xmlns:a16="http://schemas.microsoft.com/office/drawing/2014/main" id="{00000000-0008-0000-0100-0000A8010000}"/>
            </a:ext>
          </a:extLst>
        </xdr:cNvPr>
        <xdr:cNvSpPr/>
      </xdr:nvSpPr>
      <xdr:spPr>
        <a:xfrm>
          <a:off x="19685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45176</xdr:rowOff>
    </xdr:from>
    <xdr:to>
      <xdr:col>15</xdr:col>
      <xdr:colOff>50800</xdr:colOff>
      <xdr:row>105</xdr:row>
      <xdr:rowOff>84364</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flipV="1">
          <a:off x="2019300" y="17190176"/>
          <a:ext cx="889000" cy="89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152763</xdr:rowOff>
    </xdr:from>
    <xdr:to>
      <xdr:col>6</xdr:col>
      <xdr:colOff>38100</xdr:colOff>
      <xdr:row>105</xdr:row>
      <xdr:rowOff>82913</xdr:rowOff>
    </xdr:to>
    <xdr:sp macro="" textlink="">
      <xdr:nvSpPr>
        <xdr:cNvPr id="426" name="楕円 425">
          <a:extLst>
            <a:ext uri="{FF2B5EF4-FFF2-40B4-BE49-F238E27FC236}">
              <a16:creationId xmlns:a16="http://schemas.microsoft.com/office/drawing/2014/main" id="{00000000-0008-0000-0100-0000AA010000}"/>
            </a:ext>
          </a:extLst>
        </xdr:cNvPr>
        <xdr:cNvSpPr/>
      </xdr:nvSpPr>
      <xdr:spPr>
        <a:xfrm>
          <a:off x="10795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32113</xdr:rowOff>
    </xdr:from>
    <xdr:to>
      <xdr:col>10</xdr:col>
      <xdr:colOff>114300</xdr:colOff>
      <xdr:row>105</xdr:row>
      <xdr:rowOff>84364</xdr:rowOff>
    </xdr:to>
    <xdr:cxnSp macro="">
      <xdr:nvCxnSpPr>
        <xdr:cNvPr id="427" name="直線コネクタ 426">
          <a:extLst>
            <a:ext uri="{FF2B5EF4-FFF2-40B4-BE49-F238E27FC236}">
              <a16:creationId xmlns:a16="http://schemas.microsoft.com/office/drawing/2014/main" id="{00000000-0008-0000-0100-0000AB010000}"/>
            </a:ext>
          </a:extLst>
        </xdr:cNvPr>
        <xdr:cNvCxnSpPr/>
      </xdr:nvCxnSpPr>
      <xdr:spPr>
        <a:xfrm>
          <a:off x="1130300" y="1803436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126291</xdr:rowOff>
    </xdr:from>
    <xdr:ext cx="405111" cy="259045"/>
    <xdr:sp macro="" textlink="">
      <xdr:nvSpPr>
        <xdr:cNvPr id="428" name="n_1aveValue【港湾・漁港】&#10;有形固定資産減価償却率">
          <a:extLst>
            <a:ext uri="{FF2B5EF4-FFF2-40B4-BE49-F238E27FC236}">
              <a16:creationId xmlns:a16="http://schemas.microsoft.com/office/drawing/2014/main" id="{00000000-0008-0000-0100-0000AC010000}"/>
            </a:ext>
          </a:extLst>
        </xdr:cNvPr>
        <xdr:cNvSpPr txBox="1"/>
      </xdr:nvSpPr>
      <xdr:spPr>
        <a:xfrm>
          <a:off x="3582044" y="1795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137721</xdr:rowOff>
    </xdr:from>
    <xdr:ext cx="405111" cy="259045"/>
    <xdr:sp macro="" textlink="">
      <xdr:nvSpPr>
        <xdr:cNvPr id="429" name="n_2aveValue【港湾・漁港】&#10;有形固定資産減価償却率">
          <a:extLst>
            <a:ext uri="{FF2B5EF4-FFF2-40B4-BE49-F238E27FC236}">
              <a16:creationId xmlns:a16="http://schemas.microsoft.com/office/drawing/2014/main" id="{00000000-0008-0000-0100-0000AD010000}"/>
            </a:ext>
          </a:extLst>
        </xdr:cNvPr>
        <xdr:cNvSpPr txBox="1"/>
      </xdr:nvSpPr>
      <xdr:spPr>
        <a:xfrm>
          <a:off x="2705744" y="1813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47914</xdr:rowOff>
    </xdr:from>
    <xdr:ext cx="405111" cy="259045"/>
    <xdr:sp macro="" textlink="">
      <xdr:nvSpPr>
        <xdr:cNvPr id="430" name="n_3aveValue【港湾・漁港】&#10;有形固定資産減価償却率">
          <a:extLst>
            <a:ext uri="{FF2B5EF4-FFF2-40B4-BE49-F238E27FC236}">
              <a16:creationId xmlns:a16="http://schemas.microsoft.com/office/drawing/2014/main" id="{00000000-0008-0000-0100-0000AE010000}"/>
            </a:ext>
          </a:extLst>
        </xdr:cNvPr>
        <xdr:cNvSpPr txBox="1"/>
      </xdr:nvSpPr>
      <xdr:spPr>
        <a:xfrm>
          <a:off x="1816744" y="1822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23421</xdr:rowOff>
    </xdr:from>
    <xdr:ext cx="405111" cy="259045"/>
    <xdr:sp macro="" textlink="">
      <xdr:nvSpPr>
        <xdr:cNvPr id="431" name="n_4aveValue【港湾・漁港】&#10;有形固定資産減価償却率">
          <a:extLst>
            <a:ext uri="{FF2B5EF4-FFF2-40B4-BE49-F238E27FC236}">
              <a16:creationId xmlns:a16="http://schemas.microsoft.com/office/drawing/2014/main" id="{00000000-0008-0000-0100-0000AF010000}"/>
            </a:ext>
          </a:extLst>
        </xdr:cNvPr>
        <xdr:cNvSpPr txBox="1"/>
      </xdr:nvSpPr>
      <xdr:spPr>
        <a:xfrm>
          <a:off x="927744" y="1819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135363</xdr:rowOff>
    </xdr:from>
    <xdr:ext cx="405111" cy="259045"/>
    <xdr:sp macro="" textlink="">
      <xdr:nvSpPr>
        <xdr:cNvPr id="432" name="n_1mainValue【港湾・漁港】&#10;有形固定資産減価償却率">
          <a:extLst>
            <a:ext uri="{FF2B5EF4-FFF2-40B4-BE49-F238E27FC236}">
              <a16:creationId xmlns:a16="http://schemas.microsoft.com/office/drawing/2014/main" id="{00000000-0008-0000-0100-0000B0010000}"/>
            </a:ext>
          </a:extLst>
        </xdr:cNvPr>
        <xdr:cNvSpPr txBox="1"/>
      </xdr:nvSpPr>
      <xdr:spPr>
        <a:xfrm>
          <a:off x="3582044" y="1745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112503</xdr:rowOff>
    </xdr:from>
    <xdr:ext cx="340478" cy="259045"/>
    <xdr:sp macro="" textlink="">
      <xdr:nvSpPr>
        <xdr:cNvPr id="433" name="n_2mainValue【港湾・漁港】&#10;有形固定資産減価償却率">
          <a:extLst>
            <a:ext uri="{FF2B5EF4-FFF2-40B4-BE49-F238E27FC236}">
              <a16:creationId xmlns:a16="http://schemas.microsoft.com/office/drawing/2014/main" id="{00000000-0008-0000-0100-0000B1010000}"/>
            </a:ext>
          </a:extLst>
        </xdr:cNvPr>
        <xdr:cNvSpPr txBox="1"/>
      </xdr:nvSpPr>
      <xdr:spPr>
        <a:xfrm>
          <a:off x="2738061" y="16914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151691</xdr:rowOff>
    </xdr:from>
    <xdr:ext cx="405111" cy="259045"/>
    <xdr:sp macro="" textlink="">
      <xdr:nvSpPr>
        <xdr:cNvPr id="434" name="n_3mainValue【港湾・漁港】&#10;有形固定資産減価償却率">
          <a:extLst>
            <a:ext uri="{FF2B5EF4-FFF2-40B4-BE49-F238E27FC236}">
              <a16:creationId xmlns:a16="http://schemas.microsoft.com/office/drawing/2014/main" id="{00000000-0008-0000-0100-0000B2010000}"/>
            </a:ext>
          </a:extLst>
        </xdr:cNvPr>
        <xdr:cNvSpPr txBox="1"/>
      </xdr:nvSpPr>
      <xdr:spPr>
        <a:xfrm>
          <a:off x="1816744" y="1781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99440</xdr:rowOff>
    </xdr:from>
    <xdr:ext cx="405111" cy="259045"/>
    <xdr:sp macro="" textlink="">
      <xdr:nvSpPr>
        <xdr:cNvPr id="435" name="n_4mainValue【港湾・漁港】&#10;有形固定資産減価償却率">
          <a:extLst>
            <a:ext uri="{FF2B5EF4-FFF2-40B4-BE49-F238E27FC236}">
              <a16:creationId xmlns:a16="http://schemas.microsoft.com/office/drawing/2014/main" id="{00000000-0008-0000-0100-0000B3010000}"/>
            </a:ext>
          </a:extLst>
        </xdr:cNvPr>
        <xdr:cNvSpPr txBox="1"/>
      </xdr:nvSpPr>
      <xdr:spPr>
        <a:xfrm>
          <a:off x="927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00000000-0008-0000-0100-0000B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00000000-0008-0000-0100-0000B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00000000-0008-0000-0100-0000B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100-0000B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100-0000B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00000000-0008-0000-0100-0000B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00000000-0008-0000-0100-0000B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00000000-0008-0000-0100-0000B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港湾・漁港】&#10;一人当たり有形固定資産（償却資産）額グラフ枠">
          <a:extLst>
            <a:ext uri="{FF2B5EF4-FFF2-40B4-BE49-F238E27FC236}">
              <a16:creationId xmlns:a16="http://schemas.microsoft.com/office/drawing/2014/main" id="{00000000-0008-0000-0100-0000C8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32708</xdr:rowOff>
    </xdr:from>
    <xdr:to>
      <xdr:col>54</xdr:col>
      <xdr:colOff>189865</xdr:colOff>
      <xdr:row>108</xdr:row>
      <xdr:rowOff>76127</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flipV="1">
          <a:off x="10476865" y="17520608"/>
          <a:ext cx="0" cy="1072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79954</xdr:rowOff>
    </xdr:from>
    <xdr:ext cx="378565" cy="259045"/>
    <xdr:sp macro="" textlink="">
      <xdr:nvSpPr>
        <xdr:cNvPr id="458" name="【港湾・漁港】&#10;一人当たり有形固定資産（償却資産）額最小値テキスト">
          <a:extLst>
            <a:ext uri="{FF2B5EF4-FFF2-40B4-BE49-F238E27FC236}">
              <a16:creationId xmlns:a16="http://schemas.microsoft.com/office/drawing/2014/main" id="{00000000-0008-0000-0100-0000CA010000}"/>
            </a:ext>
          </a:extLst>
        </xdr:cNvPr>
        <xdr:cNvSpPr txBox="1"/>
      </xdr:nvSpPr>
      <xdr:spPr>
        <a:xfrm>
          <a:off x="10515600" y="1859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76127</xdr:rowOff>
    </xdr:from>
    <xdr:to>
      <xdr:col>55</xdr:col>
      <xdr:colOff>88900</xdr:colOff>
      <xdr:row>108</xdr:row>
      <xdr:rowOff>76127</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10388600" y="185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150835</xdr:rowOff>
    </xdr:from>
    <xdr:ext cx="690189" cy="259045"/>
    <xdr:sp macro="" textlink="">
      <xdr:nvSpPr>
        <xdr:cNvPr id="460" name="【港湾・漁港】&#10;一人当たり有形固定資産（償却資産）額最大値テキスト">
          <a:extLst>
            <a:ext uri="{FF2B5EF4-FFF2-40B4-BE49-F238E27FC236}">
              <a16:creationId xmlns:a16="http://schemas.microsoft.com/office/drawing/2014/main" id="{00000000-0008-0000-0100-0000CC010000}"/>
            </a:ext>
          </a:extLst>
        </xdr:cNvPr>
        <xdr:cNvSpPr txBox="1"/>
      </xdr:nvSpPr>
      <xdr:spPr>
        <a:xfrm>
          <a:off x="10515600" y="172958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32708</xdr:rowOff>
    </xdr:from>
    <xdr:to>
      <xdr:col>55</xdr:col>
      <xdr:colOff>88900</xdr:colOff>
      <xdr:row>102</xdr:row>
      <xdr:rowOff>32708</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0388600" y="17520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165684</xdr:rowOff>
    </xdr:from>
    <xdr:ext cx="599010" cy="259045"/>
    <xdr:sp macro="" textlink="">
      <xdr:nvSpPr>
        <xdr:cNvPr id="462" name="【港湾・漁港】&#10;一人当たり有形固定資産（償却資産）額平均値テキスト">
          <a:extLst>
            <a:ext uri="{FF2B5EF4-FFF2-40B4-BE49-F238E27FC236}">
              <a16:creationId xmlns:a16="http://schemas.microsoft.com/office/drawing/2014/main" id="{00000000-0008-0000-0100-0000CE010000}"/>
            </a:ext>
          </a:extLst>
        </xdr:cNvPr>
        <xdr:cNvSpPr txBox="1"/>
      </xdr:nvSpPr>
      <xdr:spPr>
        <a:xfrm>
          <a:off x="10515600" y="181679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142807</xdr:rowOff>
    </xdr:from>
    <xdr:to>
      <xdr:col>55</xdr:col>
      <xdr:colOff>50800</xdr:colOff>
      <xdr:row>107</xdr:row>
      <xdr:rowOff>72957</xdr:rowOff>
    </xdr:to>
    <xdr:sp macro="" textlink="">
      <xdr:nvSpPr>
        <xdr:cNvPr id="463" name="フローチャート: 判断 462">
          <a:extLst>
            <a:ext uri="{FF2B5EF4-FFF2-40B4-BE49-F238E27FC236}">
              <a16:creationId xmlns:a16="http://schemas.microsoft.com/office/drawing/2014/main" id="{00000000-0008-0000-0100-0000CF010000}"/>
            </a:ext>
          </a:extLst>
        </xdr:cNvPr>
        <xdr:cNvSpPr/>
      </xdr:nvSpPr>
      <xdr:spPr>
        <a:xfrm>
          <a:off x="10426700" y="1831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16281</xdr:rowOff>
    </xdr:from>
    <xdr:to>
      <xdr:col>50</xdr:col>
      <xdr:colOff>165100</xdr:colOff>
      <xdr:row>107</xdr:row>
      <xdr:rowOff>117881</xdr:rowOff>
    </xdr:to>
    <xdr:sp macro="" textlink="">
      <xdr:nvSpPr>
        <xdr:cNvPr id="464" name="フローチャート: 判断 463">
          <a:extLst>
            <a:ext uri="{FF2B5EF4-FFF2-40B4-BE49-F238E27FC236}">
              <a16:creationId xmlns:a16="http://schemas.microsoft.com/office/drawing/2014/main" id="{00000000-0008-0000-0100-0000D0010000}"/>
            </a:ext>
          </a:extLst>
        </xdr:cNvPr>
        <xdr:cNvSpPr/>
      </xdr:nvSpPr>
      <xdr:spPr>
        <a:xfrm>
          <a:off x="9588500" y="1836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64390</xdr:rowOff>
    </xdr:from>
    <xdr:to>
      <xdr:col>46</xdr:col>
      <xdr:colOff>38100</xdr:colOff>
      <xdr:row>107</xdr:row>
      <xdr:rowOff>165990</xdr:rowOff>
    </xdr:to>
    <xdr:sp macro="" textlink="">
      <xdr:nvSpPr>
        <xdr:cNvPr id="465" name="フローチャート: 判断 464">
          <a:extLst>
            <a:ext uri="{FF2B5EF4-FFF2-40B4-BE49-F238E27FC236}">
              <a16:creationId xmlns:a16="http://schemas.microsoft.com/office/drawing/2014/main" id="{00000000-0008-0000-0100-0000D1010000}"/>
            </a:ext>
          </a:extLst>
        </xdr:cNvPr>
        <xdr:cNvSpPr/>
      </xdr:nvSpPr>
      <xdr:spPr>
        <a:xfrm>
          <a:off x="8699500" y="1840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53539</xdr:rowOff>
    </xdr:from>
    <xdr:to>
      <xdr:col>41</xdr:col>
      <xdr:colOff>101600</xdr:colOff>
      <xdr:row>107</xdr:row>
      <xdr:rowOff>155139</xdr:rowOff>
    </xdr:to>
    <xdr:sp macro="" textlink="">
      <xdr:nvSpPr>
        <xdr:cNvPr id="466" name="フローチャート: 判断 465">
          <a:extLst>
            <a:ext uri="{FF2B5EF4-FFF2-40B4-BE49-F238E27FC236}">
              <a16:creationId xmlns:a16="http://schemas.microsoft.com/office/drawing/2014/main" id="{00000000-0008-0000-0100-0000D2010000}"/>
            </a:ext>
          </a:extLst>
        </xdr:cNvPr>
        <xdr:cNvSpPr/>
      </xdr:nvSpPr>
      <xdr:spPr>
        <a:xfrm>
          <a:off x="7810500" y="1839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49222</xdr:rowOff>
    </xdr:from>
    <xdr:to>
      <xdr:col>36</xdr:col>
      <xdr:colOff>165100</xdr:colOff>
      <xdr:row>107</xdr:row>
      <xdr:rowOff>150822</xdr:rowOff>
    </xdr:to>
    <xdr:sp macro="" textlink="">
      <xdr:nvSpPr>
        <xdr:cNvPr id="467" name="フローチャート: 判断 466">
          <a:extLst>
            <a:ext uri="{FF2B5EF4-FFF2-40B4-BE49-F238E27FC236}">
              <a16:creationId xmlns:a16="http://schemas.microsoft.com/office/drawing/2014/main" id="{00000000-0008-0000-0100-0000D3010000}"/>
            </a:ext>
          </a:extLst>
        </xdr:cNvPr>
        <xdr:cNvSpPr/>
      </xdr:nvSpPr>
      <xdr:spPr>
        <a:xfrm>
          <a:off x="6921500" y="1839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105125</xdr:rowOff>
    </xdr:from>
    <xdr:to>
      <xdr:col>55</xdr:col>
      <xdr:colOff>50800</xdr:colOff>
      <xdr:row>108</xdr:row>
      <xdr:rowOff>35275</xdr:rowOff>
    </xdr:to>
    <xdr:sp macro="" textlink="">
      <xdr:nvSpPr>
        <xdr:cNvPr id="473" name="楕円 472">
          <a:extLst>
            <a:ext uri="{FF2B5EF4-FFF2-40B4-BE49-F238E27FC236}">
              <a16:creationId xmlns:a16="http://schemas.microsoft.com/office/drawing/2014/main" id="{00000000-0008-0000-0100-0000D9010000}"/>
            </a:ext>
          </a:extLst>
        </xdr:cNvPr>
        <xdr:cNvSpPr/>
      </xdr:nvSpPr>
      <xdr:spPr>
        <a:xfrm>
          <a:off x="10426700" y="1845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20052</xdr:rowOff>
    </xdr:from>
    <xdr:ext cx="599010" cy="259045"/>
    <xdr:sp macro="" textlink="">
      <xdr:nvSpPr>
        <xdr:cNvPr id="474" name="【港湾・漁港】&#10;一人当たり有形固定資産（償却資産）額該当値テキスト">
          <a:extLst>
            <a:ext uri="{FF2B5EF4-FFF2-40B4-BE49-F238E27FC236}">
              <a16:creationId xmlns:a16="http://schemas.microsoft.com/office/drawing/2014/main" id="{00000000-0008-0000-0100-0000DA010000}"/>
            </a:ext>
          </a:extLst>
        </xdr:cNvPr>
        <xdr:cNvSpPr txBox="1"/>
      </xdr:nvSpPr>
      <xdr:spPr>
        <a:xfrm>
          <a:off x="10515600" y="18365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108995</xdr:rowOff>
    </xdr:from>
    <xdr:to>
      <xdr:col>50</xdr:col>
      <xdr:colOff>165100</xdr:colOff>
      <xdr:row>108</xdr:row>
      <xdr:rowOff>39145</xdr:rowOff>
    </xdr:to>
    <xdr:sp macro="" textlink="">
      <xdr:nvSpPr>
        <xdr:cNvPr id="475" name="楕円 474">
          <a:extLst>
            <a:ext uri="{FF2B5EF4-FFF2-40B4-BE49-F238E27FC236}">
              <a16:creationId xmlns:a16="http://schemas.microsoft.com/office/drawing/2014/main" id="{00000000-0008-0000-0100-0000DB010000}"/>
            </a:ext>
          </a:extLst>
        </xdr:cNvPr>
        <xdr:cNvSpPr/>
      </xdr:nvSpPr>
      <xdr:spPr>
        <a:xfrm>
          <a:off x="9588500" y="1845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155925</xdr:rowOff>
    </xdr:from>
    <xdr:to>
      <xdr:col>55</xdr:col>
      <xdr:colOff>0</xdr:colOff>
      <xdr:row>107</xdr:row>
      <xdr:rowOff>159795</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flipV="1">
          <a:off x="9639300" y="18501075"/>
          <a:ext cx="838200" cy="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148979</xdr:rowOff>
    </xdr:from>
    <xdr:to>
      <xdr:col>46</xdr:col>
      <xdr:colOff>38100</xdr:colOff>
      <xdr:row>108</xdr:row>
      <xdr:rowOff>79129</xdr:rowOff>
    </xdr:to>
    <xdr:sp macro="" textlink="">
      <xdr:nvSpPr>
        <xdr:cNvPr id="477" name="楕円 476">
          <a:extLst>
            <a:ext uri="{FF2B5EF4-FFF2-40B4-BE49-F238E27FC236}">
              <a16:creationId xmlns:a16="http://schemas.microsoft.com/office/drawing/2014/main" id="{00000000-0008-0000-0100-0000DD010000}"/>
            </a:ext>
          </a:extLst>
        </xdr:cNvPr>
        <xdr:cNvSpPr/>
      </xdr:nvSpPr>
      <xdr:spPr>
        <a:xfrm>
          <a:off x="8699500" y="1849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159795</xdr:rowOff>
    </xdr:from>
    <xdr:to>
      <xdr:col>50</xdr:col>
      <xdr:colOff>114300</xdr:colOff>
      <xdr:row>108</xdr:row>
      <xdr:rowOff>28329</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flipV="1">
          <a:off x="8750300" y="18504945"/>
          <a:ext cx="889000" cy="3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149992</xdr:rowOff>
    </xdr:from>
    <xdr:to>
      <xdr:col>41</xdr:col>
      <xdr:colOff>101600</xdr:colOff>
      <xdr:row>108</xdr:row>
      <xdr:rowOff>80142</xdr:rowOff>
    </xdr:to>
    <xdr:sp macro="" textlink="">
      <xdr:nvSpPr>
        <xdr:cNvPr id="479" name="楕円 478">
          <a:extLst>
            <a:ext uri="{FF2B5EF4-FFF2-40B4-BE49-F238E27FC236}">
              <a16:creationId xmlns:a16="http://schemas.microsoft.com/office/drawing/2014/main" id="{00000000-0008-0000-0100-0000DF010000}"/>
            </a:ext>
          </a:extLst>
        </xdr:cNvPr>
        <xdr:cNvSpPr/>
      </xdr:nvSpPr>
      <xdr:spPr>
        <a:xfrm>
          <a:off x="7810500" y="1849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28329</xdr:rowOff>
    </xdr:from>
    <xdr:to>
      <xdr:col>45</xdr:col>
      <xdr:colOff>177800</xdr:colOff>
      <xdr:row>108</xdr:row>
      <xdr:rowOff>29342</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flipV="1">
          <a:off x="7861300" y="18544929"/>
          <a:ext cx="889000" cy="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149440</xdr:rowOff>
    </xdr:from>
    <xdr:to>
      <xdr:col>36</xdr:col>
      <xdr:colOff>165100</xdr:colOff>
      <xdr:row>108</xdr:row>
      <xdr:rowOff>79590</xdr:rowOff>
    </xdr:to>
    <xdr:sp macro="" textlink="">
      <xdr:nvSpPr>
        <xdr:cNvPr id="481" name="楕円 480">
          <a:extLst>
            <a:ext uri="{FF2B5EF4-FFF2-40B4-BE49-F238E27FC236}">
              <a16:creationId xmlns:a16="http://schemas.microsoft.com/office/drawing/2014/main" id="{00000000-0008-0000-0100-0000E1010000}"/>
            </a:ext>
          </a:extLst>
        </xdr:cNvPr>
        <xdr:cNvSpPr/>
      </xdr:nvSpPr>
      <xdr:spPr>
        <a:xfrm>
          <a:off x="6921500" y="1849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28790</xdr:rowOff>
    </xdr:from>
    <xdr:to>
      <xdr:col>41</xdr:col>
      <xdr:colOff>50800</xdr:colOff>
      <xdr:row>108</xdr:row>
      <xdr:rowOff>29342</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a:off x="6972300" y="18545390"/>
          <a:ext cx="889000" cy="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134408</xdr:rowOff>
    </xdr:from>
    <xdr:ext cx="599010" cy="259045"/>
    <xdr:sp macro="" textlink="">
      <xdr:nvSpPr>
        <xdr:cNvPr id="483" name="n_1aveValue【港湾・漁港】&#10;一人当たり有形固定資産（償却資産）額">
          <a:extLst>
            <a:ext uri="{FF2B5EF4-FFF2-40B4-BE49-F238E27FC236}">
              <a16:creationId xmlns:a16="http://schemas.microsoft.com/office/drawing/2014/main" id="{00000000-0008-0000-0100-0000E3010000}"/>
            </a:ext>
          </a:extLst>
        </xdr:cNvPr>
        <xdr:cNvSpPr txBox="1"/>
      </xdr:nvSpPr>
      <xdr:spPr>
        <a:xfrm>
          <a:off x="9327095" y="18136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11067</xdr:rowOff>
    </xdr:from>
    <xdr:ext cx="599010" cy="259045"/>
    <xdr:sp macro="" textlink="">
      <xdr:nvSpPr>
        <xdr:cNvPr id="484" name="n_2aveValue【港湾・漁港】&#10;一人当たり有形固定資産（償却資産）額">
          <a:extLst>
            <a:ext uri="{FF2B5EF4-FFF2-40B4-BE49-F238E27FC236}">
              <a16:creationId xmlns:a16="http://schemas.microsoft.com/office/drawing/2014/main" id="{00000000-0008-0000-0100-0000E4010000}"/>
            </a:ext>
          </a:extLst>
        </xdr:cNvPr>
        <xdr:cNvSpPr txBox="1"/>
      </xdr:nvSpPr>
      <xdr:spPr>
        <a:xfrm>
          <a:off x="8450795" y="18184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216</xdr:rowOff>
    </xdr:from>
    <xdr:ext cx="599010" cy="259045"/>
    <xdr:sp macro="" textlink="">
      <xdr:nvSpPr>
        <xdr:cNvPr id="485" name="n_3aveValue【港湾・漁港】&#10;一人当たり有形固定資産（償却資産）額">
          <a:extLst>
            <a:ext uri="{FF2B5EF4-FFF2-40B4-BE49-F238E27FC236}">
              <a16:creationId xmlns:a16="http://schemas.microsoft.com/office/drawing/2014/main" id="{00000000-0008-0000-0100-0000E5010000}"/>
            </a:ext>
          </a:extLst>
        </xdr:cNvPr>
        <xdr:cNvSpPr txBox="1"/>
      </xdr:nvSpPr>
      <xdr:spPr>
        <a:xfrm>
          <a:off x="7561795" y="1817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167349</xdr:rowOff>
    </xdr:from>
    <xdr:ext cx="599010" cy="259045"/>
    <xdr:sp macro="" textlink="">
      <xdr:nvSpPr>
        <xdr:cNvPr id="486" name="n_4aveValue【港湾・漁港】&#10;一人当たり有形固定資産（償却資産）額">
          <a:extLst>
            <a:ext uri="{FF2B5EF4-FFF2-40B4-BE49-F238E27FC236}">
              <a16:creationId xmlns:a16="http://schemas.microsoft.com/office/drawing/2014/main" id="{00000000-0008-0000-0100-0000E6010000}"/>
            </a:ext>
          </a:extLst>
        </xdr:cNvPr>
        <xdr:cNvSpPr txBox="1"/>
      </xdr:nvSpPr>
      <xdr:spPr>
        <a:xfrm>
          <a:off x="6672795" y="18169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30272</xdr:rowOff>
    </xdr:from>
    <xdr:ext cx="599010" cy="259045"/>
    <xdr:sp macro="" textlink="">
      <xdr:nvSpPr>
        <xdr:cNvPr id="487" name="n_1mainValue【港湾・漁港】&#10;一人当たり有形固定資産（償却資産）額">
          <a:extLst>
            <a:ext uri="{FF2B5EF4-FFF2-40B4-BE49-F238E27FC236}">
              <a16:creationId xmlns:a16="http://schemas.microsoft.com/office/drawing/2014/main" id="{00000000-0008-0000-0100-0000E7010000}"/>
            </a:ext>
          </a:extLst>
        </xdr:cNvPr>
        <xdr:cNvSpPr txBox="1"/>
      </xdr:nvSpPr>
      <xdr:spPr>
        <a:xfrm>
          <a:off x="9327095" y="18546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70256</xdr:rowOff>
    </xdr:from>
    <xdr:ext cx="599010" cy="259045"/>
    <xdr:sp macro="" textlink="">
      <xdr:nvSpPr>
        <xdr:cNvPr id="488" name="n_2mainValue【港湾・漁港】&#10;一人当たり有形固定資産（償却資産）額">
          <a:extLst>
            <a:ext uri="{FF2B5EF4-FFF2-40B4-BE49-F238E27FC236}">
              <a16:creationId xmlns:a16="http://schemas.microsoft.com/office/drawing/2014/main" id="{00000000-0008-0000-0100-0000E8010000}"/>
            </a:ext>
          </a:extLst>
        </xdr:cNvPr>
        <xdr:cNvSpPr txBox="1"/>
      </xdr:nvSpPr>
      <xdr:spPr>
        <a:xfrm>
          <a:off x="8450795" y="18586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71269</xdr:rowOff>
    </xdr:from>
    <xdr:ext cx="599010" cy="259045"/>
    <xdr:sp macro="" textlink="">
      <xdr:nvSpPr>
        <xdr:cNvPr id="489" name="n_3mainValue【港湾・漁港】&#10;一人当たり有形固定資産（償却資産）額">
          <a:extLst>
            <a:ext uri="{FF2B5EF4-FFF2-40B4-BE49-F238E27FC236}">
              <a16:creationId xmlns:a16="http://schemas.microsoft.com/office/drawing/2014/main" id="{00000000-0008-0000-0100-0000E9010000}"/>
            </a:ext>
          </a:extLst>
        </xdr:cNvPr>
        <xdr:cNvSpPr txBox="1"/>
      </xdr:nvSpPr>
      <xdr:spPr>
        <a:xfrm>
          <a:off x="7561795" y="18587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70717</xdr:rowOff>
    </xdr:from>
    <xdr:ext cx="599010" cy="259045"/>
    <xdr:sp macro="" textlink="">
      <xdr:nvSpPr>
        <xdr:cNvPr id="490" name="n_4mainValue【港湾・漁港】&#10;一人当たり有形固定資産（償却資産）額">
          <a:extLst>
            <a:ext uri="{FF2B5EF4-FFF2-40B4-BE49-F238E27FC236}">
              <a16:creationId xmlns:a16="http://schemas.microsoft.com/office/drawing/2014/main" id="{00000000-0008-0000-0100-0000EA010000}"/>
            </a:ext>
          </a:extLst>
        </xdr:cNvPr>
        <xdr:cNvSpPr txBox="1"/>
      </xdr:nvSpPr>
      <xdr:spPr>
        <a:xfrm>
          <a:off x="6672795" y="18587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a:extLst>
            <a:ext uri="{FF2B5EF4-FFF2-40B4-BE49-F238E27FC236}">
              <a16:creationId xmlns:a16="http://schemas.microsoft.com/office/drawing/2014/main" id="{00000000-0008-0000-0100-0000E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a:extLst>
            <a:ext uri="{FF2B5EF4-FFF2-40B4-BE49-F238E27FC236}">
              <a16:creationId xmlns:a16="http://schemas.microsoft.com/office/drawing/2014/main" id="{00000000-0008-0000-0100-0000E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a:extLst>
            <a:ext uri="{FF2B5EF4-FFF2-40B4-BE49-F238E27FC236}">
              <a16:creationId xmlns:a16="http://schemas.microsoft.com/office/drawing/2014/main" id="{00000000-0008-0000-0100-0000E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a:extLst>
            <a:ext uri="{FF2B5EF4-FFF2-40B4-BE49-F238E27FC236}">
              <a16:creationId xmlns:a16="http://schemas.microsoft.com/office/drawing/2014/main" id="{00000000-0008-0000-0100-0000E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a:extLst>
            <a:ext uri="{FF2B5EF4-FFF2-40B4-BE49-F238E27FC236}">
              <a16:creationId xmlns:a16="http://schemas.microsoft.com/office/drawing/2014/main" id="{00000000-0008-0000-0100-0000E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a:extLst>
            <a:ext uri="{FF2B5EF4-FFF2-40B4-BE49-F238E27FC236}">
              <a16:creationId xmlns:a16="http://schemas.microsoft.com/office/drawing/2014/main" id="{00000000-0008-0000-0100-0000F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a:extLst>
            <a:ext uri="{FF2B5EF4-FFF2-40B4-BE49-F238E27FC236}">
              <a16:creationId xmlns:a16="http://schemas.microsoft.com/office/drawing/2014/main" id="{00000000-0008-0000-0100-0000F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a:extLst>
            <a:ext uri="{FF2B5EF4-FFF2-40B4-BE49-F238E27FC236}">
              <a16:creationId xmlns:a16="http://schemas.microsoft.com/office/drawing/2014/main" id="{00000000-0008-0000-0100-0000F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a:extLst>
            <a:ext uri="{FF2B5EF4-FFF2-40B4-BE49-F238E27FC236}">
              <a16:creationId xmlns:a16="http://schemas.microsoft.com/office/drawing/2014/main" id="{00000000-0008-0000-0100-0000F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6" name="直線コネクタ 505">
          <a:extLst>
            <a:ext uri="{FF2B5EF4-FFF2-40B4-BE49-F238E27FC236}">
              <a16:creationId xmlns:a16="http://schemas.microsoft.com/office/drawing/2014/main" id="{00000000-0008-0000-0100-0000FA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5" name="【認定こども園・幼稚園・保育所】&#10;有形固定資産減価償却率グラフ枠">
          <a:extLst>
            <a:ext uri="{FF2B5EF4-FFF2-40B4-BE49-F238E27FC236}">
              <a16:creationId xmlns:a16="http://schemas.microsoft.com/office/drawing/2014/main" id="{00000000-0008-0000-0100-000003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42</xdr:row>
      <xdr:rowOff>92528</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flipV="1">
          <a:off x="16318864" y="5676900"/>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7" name="【認定こども園・幼稚園・保育所】&#10;有形固定資産減価償却率最小値テキスト">
          <a:extLst>
            <a:ext uri="{FF2B5EF4-FFF2-40B4-BE49-F238E27FC236}">
              <a16:creationId xmlns:a16="http://schemas.microsoft.com/office/drawing/2014/main" id="{00000000-0008-0000-0100-00000502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340478" cy="259045"/>
    <xdr:sp macro="" textlink="">
      <xdr:nvSpPr>
        <xdr:cNvPr id="519" name="【認定こども園・幼稚園・保育所】&#10;有形固定資産減価償却率最大値テキスト">
          <a:extLst>
            <a:ext uri="{FF2B5EF4-FFF2-40B4-BE49-F238E27FC236}">
              <a16:creationId xmlns:a16="http://schemas.microsoft.com/office/drawing/2014/main" id="{00000000-0008-0000-0100-000007020000}"/>
            </a:ext>
          </a:extLst>
        </xdr:cNvPr>
        <xdr:cNvSpPr txBox="1"/>
      </xdr:nvSpPr>
      <xdr:spPr>
        <a:xfrm>
          <a:off x="16357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59707</xdr:rowOff>
    </xdr:from>
    <xdr:ext cx="405111" cy="259045"/>
    <xdr:sp macro="" textlink="">
      <xdr:nvSpPr>
        <xdr:cNvPr id="521" name="【認定こども園・幼稚園・保育所】&#10;有形固定資産減価償却率平均値テキスト">
          <a:extLst>
            <a:ext uri="{FF2B5EF4-FFF2-40B4-BE49-F238E27FC236}">
              <a16:creationId xmlns:a16="http://schemas.microsoft.com/office/drawing/2014/main" id="{00000000-0008-0000-0100-000009020000}"/>
            </a:ext>
          </a:extLst>
        </xdr:cNvPr>
        <xdr:cNvSpPr txBox="1"/>
      </xdr:nvSpPr>
      <xdr:spPr>
        <a:xfrm>
          <a:off x="16357600" y="640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522" name="フローチャート: 判断 521">
          <a:extLst>
            <a:ext uri="{FF2B5EF4-FFF2-40B4-BE49-F238E27FC236}">
              <a16:creationId xmlns:a16="http://schemas.microsoft.com/office/drawing/2014/main" id="{00000000-0008-0000-0100-00000A020000}"/>
            </a:ext>
          </a:extLst>
        </xdr:cNvPr>
        <xdr:cNvSpPr/>
      </xdr:nvSpPr>
      <xdr:spPr>
        <a:xfrm>
          <a:off x="16268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77651</xdr:rowOff>
    </xdr:from>
    <xdr:to>
      <xdr:col>81</xdr:col>
      <xdr:colOff>101600</xdr:colOff>
      <xdr:row>39</xdr:row>
      <xdr:rowOff>7801</xdr:rowOff>
    </xdr:to>
    <xdr:sp macro="" textlink="">
      <xdr:nvSpPr>
        <xdr:cNvPr id="523" name="フローチャート: 判断 522">
          <a:extLst>
            <a:ext uri="{FF2B5EF4-FFF2-40B4-BE49-F238E27FC236}">
              <a16:creationId xmlns:a16="http://schemas.microsoft.com/office/drawing/2014/main" id="{00000000-0008-0000-0100-00000B020000}"/>
            </a:ext>
          </a:extLst>
        </xdr:cNvPr>
        <xdr:cNvSpPr/>
      </xdr:nvSpPr>
      <xdr:spPr>
        <a:xfrm>
          <a:off x="15430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66222</xdr:rowOff>
    </xdr:from>
    <xdr:to>
      <xdr:col>76</xdr:col>
      <xdr:colOff>165100</xdr:colOff>
      <xdr:row>38</xdr:row>
      <xdr:rowOff>167822</xdr:rowOff>
    </xdr:to>
    <xdr:sp macro="" textlink="">
      <xdr:nvSpPr>
        <xdr:cNvPr id="524" name="フローチャート: 判断 523">
          <a:extLst>
            <a:ext uri="{FF2B5EF4-FFF2-40B4-BE49-F238E27FC236}">
              <a16:creationId xmlns:a16="http://schemas.microsoft.com/office/drawing/2014/main" id="{00000000-0008-0000-0100-00000C020000}"/>
            </a:ext>
          </a:extLst>
        </xdr:cNvPr>
        <xdr:cNvSpPr/>
      </xdr:nvSpPr>
      <xdr:spPr>
        <a:xfrm>
          <a:off x="14541500" y="6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107043</xdr:rowOff>
    </xdr:from>
    <xdr:to>
      <xdr:col>72</xdr:col>
      <xdr:colOff>38100</xdr:colOff>
      <xdr:row>39</xdr:row>
      <xdr:rowOff>37193</xdr:rowOff>
    </xdr:to>
    <xdr:sp macro="" textlink="">
      <xdr:nvSpPr>
        <xdr:cNvPr id="525" name="フローチャート: 判断 524">
          <a:extLst>
            <a:ext uri="{FF2B5EF4-FFF2-40B4-BE49-F238E27FC236}">
              <a16:creationId xmlns:a16="http://schemas.microsoft.com/office/drawing/2014/main" id="{00000000-0008-0000-0100-00000D020000}"/>
            </a:ext>
          </a:extLst>
        </xdr:cNvPr>
        <xdr:cNvSpPr/>
      </xdr:nvSpPr>
      <xdr:spPr>
        <a:xfrm>
          <a:off x="13652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98878</xdr:rowOff>
    </xdr:from>
    <xdr:to>
      <xdr:col>67</xdr:col>
      <xdr:colOff>101600</xdr:colOff>
      <xdr:row>36</xdr:row>
      <xdr:rowOff>29028</xdr:rowOff>
    </xdr:to>
    <xdr:sp macro="" textlink="">
      <xdr:nvSpPr>
        <xdr:cNvPr id="526" name="フローチャート: 判断 525">
          <a:extLst>
            <a:ext uri="{FF2B5EF4-FFF2-40B4-BE49-F238E27FC236}">
              <a16:creationId xmlns:a16="http://schemas.microsoft.com/office/drawing/2014/main" id="{00000000-0008-0000-0100-00000E020000}"/>
            </a:ext>
          </a:extLst>
        </xdr:cNvPr>
        <xdr:cNvSpPr/>
      </xdr:nvSpPr>
      <xdr:spPr>
        <a:xfrm>
          <a:off x="12763500" y="609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105410</xdr:rowOff>
    </xdr:from>
    <xdr:to>
      <xdr:col>85</xdr:col>
      <xdr:colOff>177800</xdr:colOff>
      <xdr:row>39</xdr:row>
      <xdr:rowOff>35560</xdr:rowOff>
    </xdr:to>
    <xdr:sp macro="" textlink="">
      <xdr:nvSpPr>
        <xdr:cNvPr id="532" name="楕円 531">
          <a:extLst>
            <a:ext uri="{FF2B5EF4-FFF2-40B4-BE49-F238E27FC236}">
              <a16:creationId xmlns:a16="http://schemas.microsoft.com/office/drawing/2014/main" id="{00000000-0008-0000-0100-000014020000}"/>
            </a:ext>
          </a:extLst>
        </xdr:cNvPr>
        <xdr:cNvSpPr/>
      </xdr:nvSpPr>
      <xdr:spPr>
        <a:xfrm>
          <a:off x="162687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83837</xdr:rowOff>
    </xdr:from>
    <xdr:ext cx="405111" cy="259045"/>
    <xdr:sp macro="" textlink="">
      <xdr:nvSpPr>
        <xdr:cNvPr id="533" name="【認定こども園・幼稚園・保育所】&#10;有形固定資産減価償却率該当値テキスト">
          <a:extLst>
            <a:ext uri="{FF2B5EF4-FFF2-40B4-BE49-F238E27FC236}">
              <a16:creationId xmlns:a16="http://schemas.microsoft.com/office/drawing/2014/main" id="{00000000-0008-0000-0100-000015020000}"/>
            </a:ext>
          </a:extLst>
        </xdr:cNvPr>
        <xdr:cNvSpPr txBox="1"/>
      </xdr:nvSpPr>
      <xdr:spPr>
        <a:xfrm>
          <a:off x="16357600"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82550</xdr:rowOff>
    </xdr:from>
    <xdr:to>
      <xdr:col>81</xdr:col>
      <xdr:colOff>101600</xdr:colOff>
      <xdr:row>39</xdr:row>
      <xdr:rowOff>12700</xdr:rowOff>
    </xdr:to>
    <xdr:sp macro="" textlink="">
      <xdr:nvSpPr>
        <xdr:cNvPr id="534" name="楕円 533">
          <a:extLst>
            <a:ext uri="{FF2B5EF4-FFF2-40B4-BE49-F238E27FC236}">
              <a16:creationId xmlns:a16="http://schemas.microsoft.com/office/drawing/2014/main" id="{00000000-0008-0000-0100-000016020000}"/>
            </a:ext>
          </a:extLst>
        </xdr:cNvPr>
        <xdr:cNvSpPr/>
      </xdr:nvSpPr>
      <xdr:spPr>
        <a:xfrm>
          <a:off x="15430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133350</xdr:rowOff>
    </xdr:from>
    <xdr:to>
      <xdr:col>85</xdr:col>
      <xdr:colOff>127000</xdr:colOff>
      <xdr:row>38</xdr:row>
      <xdr:rowOff>156210</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5481300" y="664845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100511</xdr:rowOff>
    </xdr:from>
    <xdr:to>
      <xdr:col>76</xdr:col>
      <xdr:colOff>165100</xdr:colOff>
      <xdr:row>38</xdr:row>
      <xdr:rowOff>30662</xdr:rowOff>
    </xdr:to>
    <xdr:sp macro="" textlink="">
      <xdr:nvSpPr>
        <xdr:cNvPr id="536" name="楕円 535">
          <a:extLst>
            <a:ext uri="{FF2B5EF4-FFF2-40B4-BE49-F238E27FC236}">
              <a16:creationId xmlns:a16="http://schemas.microsoft.com/office/drawing/2014/main" id="{00000000-0008-0000-0100-000018020000}"/>
            </a:ext>
          </a:extLst>
        </xdr:cNvPr>
        <xdr:cNvSpPr/>
      </xdr:nvSpPr>
      <xdr:spPr>
        <a:xfrm>
          <a:off x="14541500" y="64441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151311</xdr:rowOff>
    </xdr:from>
    <xdr:to>
      <xdr:col>81</xdr:col>
      <xdr:colOff>50800</xdr:colOff>
      <xdr:row>38</xdr:row>
      <xdr:rowOff>133350</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a:off x="14592300" y="6494961"/>
          <a:ext cx="889000" cy="15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98878</xdr:rowOff>
    </xdr:from>
    <xdr:to>
      <xdr:col>72</xdr:col>
      <xdr:colOff>38100</xdr:colOff>
      <xdr:row>41</xdr:row>
      <xdr:rowOff>29028</xdr:rowOff>
    </xdr:to>
    <xdr:sp macro="" textlink="">
      <xdr:nvSpPr>
        <xdr:cNvPr id="538" name="楕円 537">
          <a:extLst>
            <a:ext uri="{FF2B5EF4-FFF2-40B4-BE49-F238E27FC236}">
              <a16:creationId xmlns:a16="http://schemas.microsoft.com/office/drawing/2014/main" id="{00000000-0008-0000-0100-00001A020000}"/>
            </a:ext>
          </a:extLst>
        </xdr:cNvPr>
        <xdr:cNvSpPr/>
      </xdr:nvSpPr>
      <xdr:spPr>
        <a:xfrm>
          <a:off x="13652500" y="695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151311</xdr:rowOff>
    </xdr:from>
    <xdr:to>
      <xdr:col>76</xdr:col>
      <xdr:colOff>114300</xdr:colOff>
      <xdr:row>40</xdr:row>
      <xdr:rowOff>149678</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flipV="1">
          <a:off x="13703300" y="6494961"/>
          <a:ext cx="889000" cy="51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76019</xdr:rowOff>
    </xdr:from>
    <xdr:to>
      <xdr:col>67</xdr:col>
      <xdr:colOff>101600</xdr:colOff>
      <xdr:row>38</xdr:row>
      <xdr:rowOff>6169</xdr:rowOff>
    </xdr:to>
    <xdr:sp macro="" textlink="">
      <xdr:nvSpPr>
        <xdr:cNvPr id="540" name="楕円 539">
          <a:extLst>
            <a:ext uri="{FF2B5EF4-FFF2-40B4-BE49-F238E27FC236}">
              <a16:creationId xmlns:a16="http://schemas.microsoft.com/office/drawing/2014/main" id="{00000000-0008-0000-0100-00001C020000}"/>
            </a:ext>
          </a:extLst>
        </xdr:cNvPr>
        <xdr:cNvSpPr/>
      </xdr:nvSpPr>
      <xdr:spPr>
        <a:xfrm>
          <a:off x="127635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126819</xdr:rowOff>
    </xdr:from>
    <xdr:to>
      <xdr:col>71</xdr:col>
      <xdr:colOff>177800</xdr:colOff>
      <xdr:row>40</xdr:row>
      <xdr:rowOff>149678</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a:off x="12814300" y="6470469"/>
          <a:ext cx="889000" cy="53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24328</xdr:rowOff>
    </xdr:from>
    <xdr:ext cx="405111" cy="259045"/>
    <xdr:sp macro="" textlink="">
      <xdr:nvSpPr>
        <xdr:cNvPr id="542" name="n_1aveValue【認定こども園・幼稚園・保育所】&#10;有形固定資産減価償却率">
          <a:extLst>
            <a:ext uri="{FF2B5EF4-FFF2-40B4-BE49-F238E27FC236}">
              <a16:creationId xmlns:a16="http://schemas.microsoft.com/office/drawing/2014/main" id="{00000000-0008-0000-0100-00001E020000}"/>
            </a:ext>
          </a:extLst>
        </xdr:cNvPr>
        <xdr:cNvSpPr txBox="1"/>
      </xdr:nvSpPr>
      <xdr:spPr>
        <a:xfrm>
          <a:off x="152660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158949</xdr:rowOff>
    </xdr:from>
    <xdr:ext cx="405111" cy="259045"/>
    <xdr:sp macro="" textlink="">
      <xdr:nvSpPr>
        <xdr:cNvPr id="543" name="n_2aveValue【認定こども園・幼稚園・保育所】&#10;有形固定資産減価償却率">
          <a:extLst>
            <a:ext uri="{FF2B5EF4-FFF2-40B4-BE49-F238E27FC236}">
              <a16:creationId xmlns:a16="http://schemas.microsoft.com/office/drawing/2014/main" id="{00000000-0008-0000-0100-00001F020000}"/>
            </a:ext>
          </a:extLst>
        </xdr:cNvPr>
        <xdr:cNvSpPr txBox="1"/>
      </xdr:nvSpPr>
      <xdr:spPr>
        <a:xfrm>
          <a:off x="14389744" y="667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53720</xdr:rowOff>
    </xdr:from>
    <xdr:ext cx="405111" cy="259045"/>
    <xdr:sp macro="" textlink="">
      <xdr:nvSpPr>
        <xdr:cNvPr id="544" name="n_3aveValue【認定こども園・幼稚園・保育所】&#10;有形固定資産減価償却率">
          <a:extLst>
            <a:ext uri="{FF2B5EF4-FFF2-40B4-BE49-F238E27FC236}">
              <a16:creationId xmlns:a16="http://schemas.microsoft.com/office/drawing/2014/main" id="{00000000-0008-0000-0100-000020020000}"/>
            </a:ext>
          </a:extLst>
        </xdr:cNvPr>
        <xdr:cNvSpPr txBox="1"/>
      </xdr:nvSpPr>
      <xdr:spPr>
        <a:xfrm>
          <a:off x="13500744" y="639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45555</xdr:rowOff>
    </xdr:from>
    <xdr:ext cx="405111" cy="259045"/>
    <xdr:sp macro="" textlink="">
      <xdr:nvSpPr>
        <xdr:cNvPr id="545" name="n_4aveValue【認定こども園・幼稚園・保育所】&#10;有形固定資産減価償却率">
          <a:extLst>
            <a:ext uri="{FF2B5EF4-FFF2-40B4-BE49-F238E27FC236}">
              <a16:creationId xmlns:a16="http://schemas.microsoft.com/office/drawing/2014/main" id="{00000000-0008-0000-0100-000021020000}"/>
            </a:ext>
          </a:extLst>
        </xdr:cNvPr>
        <xdr:cNvSpPr txBox="1"/>
      </xdr:nvSpPr>
      <xdr:spPr>
        <a:xfrm>
          <a:off x="12611744" y="587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3827</xdr:rowOff>
    </xdr:from>
    <xdr:ext cx="405111" cy="259045"/>
    <xdr:sp macro="" textlink="">
      <xdr:nvSpPr>
        <xdr:cNvPr id="546" name="n_1mainValue【認定こども園・幼稚園・保育所】&#10;有形固定資産減価償却率">
          <a:extLst>
            <a:ext uri="{FF2B5EF4-FFF2-40B4-BE49-F238E27FC236}">
              <a16:creationId xmlns:a16="http://schemas.microsoft.com/office/drawing/2014/main" id="{00000000-0008-0000-0100-000022020000}"/>
            </a:ext>
          </a:extLst>
        </xdr:cNvPr>
        <xdr:cNvSpPr txBox="1"/>
      </xdr:nvSpPr>
      <xdr:spPr>
        <a:xfrm>
          <a:off x="152660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47188</xdr:rowOff>
    </xdr:from>
    <xdr:ext cx="405111" cy="259045"/>
    <xdr:sp macro="" textlink="">
      <xdr:nvSpPr>
        <xdr:cNvPr id="547" name="n_2mainValue【認定こども園・幼稚園・保育所】&#10;有形固定資産減価償却率">
          <a:extLst>
            <a:ext uri="{FF2B5EF4-FFF2-40B4-BE49-F238E27FC236}">
              <a16:creationId xmlns:a16="http://schemas.microsoft.com/office/drawing/2014/main" id="{00000000-0008-0000-0100-000023020000}"/>
            </a:ext>
          </a:extLst>
        </xdr:cNvPr>
        <xdr:cNvSpPr txBox="1"/>
      </xdr:nvSpPr>
      <xdr:spPr>
        <a:xfrm>
          <a:off x="143897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20155</xdr:rowOff>
    </xdr:from>
    <xdr:ext cx="405111" cy="259045"/>
    <xdr:sp macro="" textlink="">
      <xdr:nvSpPr>
        <xdr:cNvPr id="548" name="n_3mainValue【認定こども園・幼稚園・保育所】&#10;有形固定資産減価償却率">
          <a:extLst>
            <a:ext uri="{FF2B5EF4-FFF2-40B4-BE49-F238E27FC236}">
              <a16:creationId xmlns:a16="http://schemas.microsoft.com/office/drawing/2014/main" id="{00000000-0008-0000-0100-000024020000}"/>
            </a:ext>
          </a:extLst>
        </xdr:cNvPr>
        <xdr:cNvSpPr txBox="1"/>
      </xdr:nvSpPr>
      <xdr:spPr>
        <a:xfrm>
          <a:off x="13500744" y="7049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168746</xdr:rowOff>
    </xdr:from>
    <xdr:ext cx="405111" cy="259045"/>
    <xdr:sp macro="" textlink="">
      <xdr:nvSpPr>
        <xdr:cNvPr id="549" name="n_4mainValue【認定こども園・幼稚園・保育所】&#10;有形固定資産減価償却率">
          <a:extLst>
            <a:ext uri="{FF2B5EF4-FFF2-40B4-BE49-F238E27FC236}">
              <a16:creationId xmlns:a16="http://schemas.microsoft.com/office/drawing/2014/main" id="{00000000-0008-0000-0100-000025020000}"/>
            </a:ext>
          </a:extLst>
        </xdr:cNvPr>
        <xdr:cNvSpPr txBox="1"/>
      </xdr:nvSpPr>
      <xdr:spPr>
        <a:xfrm>
          <a:off x="12611744"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a:extLst>
            <a:ext uri="{FF2B5EF4-FFF2-40B4-BE49-F238E27FC236}">
              <a16:creationId xmlns:a16="http://schemas.microsoft.com/office/drawing/2014/main" id="{00000000-0008-0000-0100-000026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a:extLst>
            <a:ext uri="{FF2B5EF4-FFF2-40B4-BE49-F238E27FC236}">
              <a16:creationId xmlns:a16="http://schemas.microsoft.com/office/drawing/2014/main" id="{00000000-0008-0000-0100-000027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a:extLst>
            <a:ext uri="{FF2B5EF4-FFF2-40B4-BE49-F238E27FC236}">
              <a16:creationId xmlns:a16="http://schemas.microsoft.com/office/drawing/2014/main" id="{00000000-0008-0000-0100-000028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a:extLst>
            <a:ext uri="{FF2B5EF4-FFF2-40B4-BE49-F238E27FC236}">
              <a16:creationId xmlns:a16="http://schemas.microsoft.com/office/drawing/2014/main" id="{00000000-0008-0000-0100-000029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a:extLst>
            <a:ext uri="{FF2B5EF4-FFF2-40B4-BE49-F238E27FC236}">
              <a16:creationId xmlns:a16="http://schemas.microsoft.com/office/drawing/2014/main" id="{00000000-0008-0000-0100-00002A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a:extLst>
            <a:ext uri="{FF2B5EF4-FFF2-40B4-BE49-F238E27FC236}">
              <a16:creationId xmlns:a16="http://schemas.microsoft.com/office/drawing/2014/main" id="{00000000-0008-0000-0100-00002B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a:extLst>
            <a:ext uri="{FF2B5EF4-FFF2-40B4-BE49-F238E27FC236}">
              <a16:creationId xmlns:a16="http://schemas.microsoft.com/office/drawing/2014/main" id="{00000000-0008-0000-0100-00002C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a:extLst>
            <a:ext uri="{FF2B5EF4-FFF2-40B4-BE49-F238E27FC236}">
              <a16:creationId xmlns:a16="http://schemas.microsoft.com/office/drawing/2014/main" id="{00000000-0008-0000-0100-00002D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認定こども園・幼稚園・保育所】&#10;一人当たり面積グラフ枠">
          <a:extLst>
            <a:ext uri="{FF2B5EF4-FFF2-40B4-BE49-F238E27FC236}">
              <a16:creationId xmlns:a16="http://schemas.microsoft.com/office/drawing/2014/main" id="{00000000-0008-0000-0100-00003A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92202</xdr:rowOff>
    </xdr:from>
    <xdr:to>
      <xdr:col>116</xdr:col>
      <xdr:colOff>62864</xdr:colOff>
      <xdr:row>41</xdr:row>
      <xdr:rowOff>85344</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flipV="1">
          <a:off x="22160864" y="592150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89171</xdr:rowOff>
    </xdr:from>
    <xdr:ext cx="469744" cy="259045"/>
    <xdr:sp macro="" textlink="">
      <xdr:nvSpPr>
        <xdr:cNvPr id="572" name="【認定こども園・幼稚園・保育所】&#10;一人当たり面積最小値テキスト">
          <a:extLst>
            <a:ext uri="{FF2B5EF4-FFF2-40B4-BE49-F238E27FC236}">
              <a16:creationId xmlns:a16="http://schemas.microsoft.com/office/drawing/2014/main" id="{00000000-0008-0000-0100-00003C020000}"/>
            </a:ext>
          </a:extLst>
        </xdr:cNvPr>
        <xdr:cNvSpPr txBox="1"/>
      </xdr:nvSpPr>
      <xdr:spPr>
        <a:xfrm>
          <a:off x="22199600" y="711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85344</xdr:rowOff>
    </xdr:from>
    <xdr:to>
      <xdr:col>116</xdr:col>
      <xdr:colOff>152400</xdr:colOff>
      <xdr:row>41</xdr:row>
      <xdr:rowOff>85344</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a:off x="22072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38879</xdr:rowOff>
    </xdr:from>
    <xdr:ext cx="469744" cy="259045"/>
    <xdr:sp macro="" textlink="">
      <xdr:nvSpPr>
        <xdr:cNvPr id="574" name="【認定こども園・幼稚園・保育所】&#10;一人当たり面積最大値テキスト">
          <a:extLst>
            <a:ext uri="{FF2B5EF4-FFF2-40B4-BE49-F238E27FC236}">
              <a16:creationId xmlns:a16="http://schemas.microsoft.com/office/drawing/2014/main" id="{00000000-0008-0000-0100-00003E020000}"/>
            </a:ext>
          </a:extLst>
        </xdr:cNvPr>
        <xdr:cNvSpPr txBox="1"/>
      </xdr:nvSpPr>
      <xdr:spPr>
        <a:xfrm>
          <a:off x="22199600" y="569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92202</xdr:rowOff>
    </xdr:from>
    <xdr:to>
      <xdr:col>116</xdr:col>
      <xdr:colOff>152400</xdr:colOff>
      <xdr:row>34</xdr:row>
      <xdr:rowOff>92202</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22072600" y="592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97553</xdr:rowOff>
    </xdr:from>
    <xdr:ext cx="469744" cy="259045"/>
    <xdr:sp macro="" textlink="">
      <xdr:nvSpPr>
        <xdr:cNvPr id="576" name="【認定こども園・幼稚園・保育所】&#10;一人当たり面積平均値テキスト">
          <a:extLst>
            <a:ext uri="{FF2B5EF4-FFF2-40B4-BE49-F238E27FC236}">
              <a16:creationId xmlns:a16="http://schemas.microsoft.com/office/drawing/2014/main" id="{00000000-0008-0000-0100-000040020000}"/>
            </a:ext>
          </a:extLst>
        </xdr:cNvPr>
        <xdr:cNvSpPr txBox="1"/>
      </xdr:nvSpPr>
      <xdr:spPr>
        <a:xfrm>
          <a:off x="22199600" y="6612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119126</xdr:rowOff>
    </xdr:from>
    <xdr:to>
      <xdr:col>116</xdr:col>
      <xdr:colOff>114300</xdr:colOff>
      <xdr:row>39</xdr:row>
      <xdr:rowOff>49276</xdr:rowOff>
    </xdr:to>
    <xdr:sp macro="" textlink="">
      <xdr:nvSpPr>
        <xdr:cNvPr id="577" name="フローチャート: 判断 576">
          <a:extLst>
            <a:ext uri="{FF2B5EF4-FFF2-40B4-BE49-F238E27FC236}">
              <a16:creationId xmlns:a16="http://schemas.microsoft.com/office/drawing/2014/main" id="{00000000-0008-0000-0100-000041020000}"/>
            </a:ext>
          </a:extLst>
        </xdr:cNvPr>
        <xdr:cNvSpPr/>
      </xdr:nvSpPr>
      <xdr:spPr>
        <a:xfrm>
          <a:off x="221107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164846</xdr:rowOff>
    </xdr:from>
    <xdr:to>
      <xdr:col>112</xdr:col>
      <xdr:colOff>38100</xdr:colOff>
      <xdr:row>39</xdr:row>
      <xdr:rowOff>94996</xdr:rowOff>
    </xdr:to>
    <xdr:sp macro="" textlink="">
      <xdr:nvSpPr>
        <xdr:cNvPr id="578" name="フローチャート: 判断 577">
          <a:extLst>
            <a:ext uri="{FF2B5EF4-FFF2-40B4-BE49-F238E27FC236}">
              <a16:creationId xmlns:a16="http://schemas.microsoft.com/office/drawing/2014/main" id="{00000000-0008-0000-0100-000042020000}"/>
            </a:ext>
          </a:extLst>
        </xdr:cNvPr>
        <xdr:cNvSpPr/>
      </xdr:nvSpPr>
      <xdr:spPr>
        <a:xfrm>
          <a:off x="21272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xdr:rowOff>
    </xdr:from>
    <xdr:to>
      <xdr:col>107</xdr:col>
      <xdr:colOff>101600</xdr:colOff>
      <xdr:row>39</xdr:row>
      <xdr:rowOff>101854</xdr:rowOff>
    </xdr:to>
    <xdr:sp macro="" textlink="">
      <xdr:nvSpPr>
        <xdr:cNvPr id="579" name="フローチャート: 判断 578">
          <a:extLst>
            <a:ext uri="{FF2B5EF4-FFF2-40B4-BE49-F238E27FC236}">
              <a16:creationId xmlns:a16="http://schemas.microsoft.com/office/drawing/2014/main" id="{00000000-0008-0000-0100-000043020000}"/>
            </a:ext>
          </a:extLst>
        </xdr:cNvPr>
        <xdr:cNvSpPr/>
      </xdr:nvSpPr>
      <xdr:spPr>
        <a:xfrm>
          <a:off x="203835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144272</xdr:rowOff>
    </xdr:from>
    <xdr:to>
      <xdr:col>102</xdr:col>
      <xdr:colOff>165100</xdr:colOff>
      <xdr:row>39</xdr:row>
      <xdr:rowOff>74422</xdr:rowOff>
    </xdr:to>
    <xdr:sp macro="" textlink="">
      <xdr:nvSpPr>
        <xdr:cNvPr id="580" name="フローチャート: 判断 579">
          <a:extLst>
            <a:ext uri="{FF2B5EF4-FFF2-40B4-BE49-F238E27FC236}">
              <a16:creationId xmlns:a16="http://schemas.microsoft.com/office/drawing/2014/main" id="{00000000-0008-0000-0100-000044020000}"/>
            </a:ext>
          </a:extLst>
        </xdr:cNvPr>
        <xdr:cNvSpPr/>
      </xdr:nvSpPr>
      <xdr:spPr>
        <a:xfrm>
          <a:off x="194945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135128</xdr:rowOff>
    </xdr:from>
    <xdr:to>
      <xdr:col>98</xdr:col>
      <xdr:colOff>38100</xdr:colOff>
      <xdr:row>39</xdr:row>
      <xdr:rowOff>65278</xdr:rowOff>
    </xdr:to>
    <xdr:sp macro="" textlink="">
      <xdr:nvSpPr>
        <xdr:cNvPr id="581" name="フローチャート: 判断 580">
          <a:extLst>
            <a:ext uri="{FF2B5EF4-FFF2-40B4-BE49-F238E27FC236}">
              <a16:creationId xmlns:a16="http://schemas.microsoft.com/office/drawing/2014/main" id="{00000000-0008-0000-0100-000045020000}"/>
            </a:ext>
          </a:extLst>
        </xdr:cNvPr>
        <xdr:cNvSpPr/>
      </xdr:nvSpPr>
      <xdr:spPr>
        <a:xfrm>
          <a:off x="18605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32258</xdr:rowOff>
    </xdr:from>
    <xdr:to>
      <xdr:col>116</xdr:col>
      <xdr:colOff>114300</xdr:colOff>
      <xdr:row>37</xdr:row>
      <xdr:rowOff>133858</xdr:rowOff>
    </xdr:to>
    <xdr:sp macro="" textlink="">
      <xdr:nvSpPr>
        <xdr:cNvPr id="587" name="楕円 586">
          <a:extLst>
            <a:ext uri="{FF2B5EF4-FFF2-40B4-BE49-F238E27FC236}">
              <a16:creationId xmlns:a16="http://schemas.microsoft.com/office/drawing/2014/main" id="{00000000-0008-0000-0100-00004B020000}"/>
            </a:ext>
          </a:extLst>
        </xdr:cNvPr>
        <xdr:cNvSpPr/>
      </xdr:nvSpPr>
      <xdr:spPr>
        <a:xfrm>
          <a:off x="22110700" y="637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55135</xdr:rowOff>
    </xdr:from>
    <xdr:ext cx="469744" cy="259045"/>
    <xdr:sp macro="" textlink="">
      <xdr:nvSpPr>
        <xdr:cNvPr id="588" name="【認定こども園・幼稚園・保育所】&#10;一人当たり面積該当値テキスト">
          <a:extLst>
            <a:ext uri="{FF2B5EF4-FFF2-40B4-BE49-F238E27FC236}">
              <a16:creationId xmlns:a16="http://schemas.microsoft.com/office/drawing/2014/main" id="{00000000-0008-0000-0100-00004C020000}"/>
            </a:ext>
          </a:extLst>
        </xdr:cNvPr>
        <xdr:cNvSpPr txBox="1"/>
      </xdr:nvSpPr>
      <xdr:spPr>
        <a:xfrm>
          <a:off x="22199600" y="622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45974</xdr:rowOff>
    </xdr:from>
    <xdr:to>
      <xdr:col>112</xdr:col>
      <xdr:colOff>38100</xdr:colOff>
      <xdr:row>37</xdr:row>
      <xdr:rowOff>147574</xdr:rowOff>
    </xdr:to>
    <xdr:sp macro="" textlink="">
      <xdr:nvSpPr>
        <xdr:cNvPr id="589" name="楕円 588">
          <a:extLst>
            <a:ext uri="{FF2B5EF4-FFF2-40B4-BE49-F238E27FC236}">
              <a16:creationId xmlns:a16="http://schemas.microsoft.com/office/drawing/2014/main" id="{00000000-0008-0000-0100-00004D020000}"/>
            </a:ext>
          </a:extLst>
        </xdr:cNvPr>
        <xdr:cNvSpPr/>
      </xdr:nvSpPr>
      <xdr:spPr>
        <a:xfrm>
          <a:off x="21272500" y="638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83058</xdr:rowOff>
    </xdr:from>
    <xdr:to>
      <xdr:col>116</xdr:col>
      <xdr:colOff>63500</xdr:colOff>
      <xdr:row>37</xdr:row>
      <xdr:rowOff>96774</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flipV="1">
          <a:off x="21323300" y="642670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89408</xdr:rowOff>
    </xdr:from>
    <xdr:to>
      <xdr:col>107</xdr:col>
      <xdr:colOff>101600</xdr:colOff>
      <xdr:row>40</xdr:row>
      <xdr:rowOff>19558</xdr:rowOff>
    </xdr:to>
    <xdr:sp macro="" textlink="">
      <xdr:nvSpPr>
        <xdr:cNvPr id="591" name="楕円 590">
          <a:extLst>
            <a:ext uri="{FF2B5EF4-FFF2-40B4-BE49-F238E27FC236}">
              <a16:creationId xmlns:a16="http://schemas.microsoft.com/office/drawing/2014/main" id="{00000000-0008-0000-0100-00004F020000}"/>
            </a:ext>
          </a:extLst>
        </xdr:cNvPr>
        <xdr:cNvSpPr/>
      </xdr:nvSpPr>
      <xdr:spPr>
        <a:xfrm>
          <a:off x="20383500" y="677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96774</xdr:rowOff>
    </xdr:from>
    <xdr:to>
      <xdr:col>111</xdr:col>
      <xdr:colOff>177800</xdr:colOff>
      <xdr:row>39</xdr:row>
      <xdr:rowOff>140208</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flipV="1">
          <a:off x="20434300" y="6440424"/>
          <a:ext cx="889000" cy="38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98552</xdr:rowOff>
    </xdr:from>
    <xdr:to>
      <xdr:col>102</xdr:col>
      <xdr:colOff>165100</xdr:colOff>
      <xdr:row>40</xdr:row>
      <xdr:rowOff>28702</xdr:rowOff>
    </xdr:to>
    <xdr:sp macro="" textlink="">
      <xdr:nvSpPr>
        <xdr:cNvPr id="593" name="楕円 592">
          <a:extLst>
            <a:ext uri="{FF2B5EF4-FFF2-40B4-BE49-F238E27FC236}">
              <a16:creationId xmlns:a16="http://schemas.microsoft.com/office/drawing/2014/main" id="{00000000-0008-0000-0100-000051020000}"/>
            </a:ext>
          </a:extLst>
        </xdr:cNvPr>
        <xdr:cNvSpPr/>
      </xdr:nvSpPr>
      <xdr:spPr>
        <a:xfrm>
          <a:off x="19494500" y="678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140208</xdr:rowOff>
    </xdr:from>
    <xdr:to>
      <xdr:col>107</xdr:col>
      <xdr:colOff>50800</xdr:colOff>
      <xdr:row>39</xdr:row>
      <xdr:rowOff>149352</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flipV="1">
          <a:off x="19545300" y="682675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48260</xdr:rowOff>
    </xdr:from>
    <xdr:to>
      <xdr:col>98</xdr:col>
      <xdr:colOff>38100</xdr:colOff>
      <xdr:row>38</xdr:row>
      <xdr:rowOff>149860</xdr:rowOff>
    </xdr:to>
    <xdr:sp macro="" textlink="">
      <xdr:nvSpPr>
        <xdr:cNvPr id="595" name="楕円 594">
          <a:extLst>
            <a:ext uri="{FF2B5EF4-FFF2-40B4-BE49-F238E27FC236}">
              <a16:creationId xmlns:a16="http://schemas.microsoft.com/office/drawing/2014/main" id="{00000000-0008-0000-0100-000053020000}"/>
            </a:ext>
          </a:extLst>
        </xdr:cNvPr>
        <xdr:cNvSpPr/>
      </xdr:nvSpPr>
      <xdr:spPr>
        <a:xfrm>
          <a:off x="18605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99060</xdr:rowOff>
    </xdr:from>
    <xdr:to>
      <xdr:col>102</xdr:col>
      <xdr:colOff>114300</xdr:colOff>
      <xdr:row>39</xdr:row>
      <xdr:rowOff>149352</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a:off x="18656300" y="6614160"/>
          <a:ext cx="889000" cy="22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86123</xdr:rowOff>
    </xdr:from>
    <xdr:ext cx="469744" cy="259045"/>
    <xdr:sp macro="" textlink="">
      <xdr:nvSpPr>
        <xdr:cNvPr id="597" name="n_1aveValue【認定こども園・幼稚園・保育所】&#10;一人当たり面積">
          <a:extLst>
            <a:ext uri="{FF2B5EF4-FFF2-40B4-BE49-F238E27FC236}">
              <a16:creationId xmlns:a16="http://schemas.microsoft.com/office/drawing/2014/main" id="{00000000-0008-0000-0100-000055020000}"/>
            </a:ext>
          </a:extLst>
        </xdr:cNvPr>
        <xdr:cNvSpPr txBox="1"/>
      </xdr:nvSpPr>
      <xdr:spPr>
        <a:xfrm>
          <a:off x="21075727" y="677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118381</xdr:rowOff>
    </xdr:from>
    <xdr:ext cx="469744" cy="259045"/>
    <xdr:sp macro="" textlink="">
      <xdr:nvSpPr>
        <xdr:cNvPr id="598" name="n_2aveValue【認定こども園・幼稚園・保育所】&#10;一人当たり面積">
          <a:extLst>
            <a:ext uri="{FF2B5EF4-FFF2-40B4-BE49-F238E27FC236}">
              <a16:creationId xmlns:a16="http://schemas.microsoft.com/office/drawing/2014/main" id="{00000000-0008-0000-0100-000056020000}"/>
            </a:ext>
          </a:extLst>
        </xdr:cNvPr>
        <xdr:cNvSpPr txBox="1"/>
      </xdr:nvSpPr>
      <xdr:spPr>
        <a:xfrm>
          <a:off x="20199427" y="646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90949</xdr:rowOff>
    </xdr:from>
    <xdr:ext cx="469744" cy="259045"/>
    <xdr:sp macro="" textlink="">
      <xdr:nvSpPr>
        <xdr:cNvPr id="599" name="n_3aveValue【認定こども園・幼稚園・保育所】&#10;一人当たり面積">
          <a:extLst>
            <a:ext uri="{FF2B5EF4-FFF2-40B4-BE49-F238E27FC236}">
              <a16:creationId xmlns:a16="http://schemas.microsoft.com/office/drawing/2014/main" id="{00000000-0008-0000-0100-000057020000}"/>
            </a:ext>
          </a:extLst>
        </xdr:cNvPr>
        <xdr:cNvSpPr txBox="1"/>
      </xdr:nvSpPr>
      <xdr:spPr>
        <a:xfrm>
          <a:off x="19310427" y="643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56405</xdr:rowOff>
    </xdr:from>
    <xdr:ext cx="469744" cy="259045"/>
    <xdr:sp macro="" textlink="">
      <xdr:nvSpPr>
        <xdr:cNvPr id="600" name="n_4aveValue【認定こども園・幼稚園・保育所】&#10;一人当たり面積">
          <a:extLst>
            <a:ext uri="{FF2B5EF4-FFF2-40B4-BE49-F238E27FC236}">
              <a16:creationId xmlns:a16="http://schemas.microsoft.com/office/drawing/2014/main" id="{00000000-0008-0000-0100-000058020000}"/>
            </a:ext>
          </a:extLst>
        </xdr:cNvPr>
        <xdr:cNvSpPr txBox="1"/>
      </xdr:nvSpPr>
      <xdr:spPr>
        <a:xfrm>
          <a:off x="18421427" y="674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164101</xdr:rowOff>
    </xdr:from>
    <xdr:ext cx="469744" cy="259045"/>
    <xdr:sp macro="" textlink="">
      <xdr:nvSpPr>
        <xdr:cNvPr id="601" name="n_1mainValue【認定こども園・幼稚園・保育所】&#10;一人当たり面積">
          <a:extLst>
            <a:ext uri="{FF2B5EF4-FFF2-40B4-BE49-F238E27FC236}">
              <a16:creationId xmlns:a16="http://schemas.microsoft.com/office/drawing/2014/main" id="{00000000-0008-0000-0100-000059020000}"/>
            </a:ext>
          </a:extLst>
        </xdr:cNvPr>
        <xdr:cNvSpPr txBox="1"/>
      </xdr:nvSpPr>
      <xdr:spPr>
        <a:xfrm>
          <a:off x="21075727" y="616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10685</xdr:rowOff>
    </xdr:from>
    <xdr:ext cx="469744" cy="259045"/>
    <xdr:sp macro="" textlink="">
      <xdr:nvSpPr>
        <xdr:cNvPr id="602" name="n_2mainValue【認定こども園・幼稚園・保育所】&#10;一人当たり面積">
          <a:extLst>
            <a:ext uri="{FF2B5EF4-FFF2-40B4-BE49-F238E27FC236}">
              <a16:creationId xmlns:a16="http://schemas.microsoft.com/office/drawing/2014/main" id="{00000000-0008-0000-0100-00005A020000}"/>
            </a:ext>
          </a:extLst>
        </xdr:cNvPr>
        <xdr:cNvSpPr txBox="1"/>
      </xdr:nvSpPr>
      <xdr:spPr>
        <a:xfrm>
          <a:off x="20199427" y="686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19829</xdr:rowOff>
    </xdr:from>
    <xdr:ext cx="469744" cy="259045"/>
    <xdr:sp macro="" textlink="">
      <xdr:nvSpPr>
        <xdr:cNvPr id="603" name="n_3mainValue【認定こども園・幼稚園・保育所】&#10;一人当たり面積">
          <a:extLst>
            <a:ext uri="{FF2B5EF4-FFF2-40B4-BE49-F238E27FC236}">
              <a16:creationId xmlns:a16="http://schemas.microsoft.com/office/drawing/2014/main" id="{00000000-0008-0000-0100-00005B020000}"/>
            </a:ext>
          </a:extLst>
        </xdr:cNvPr>
        <xdr:cNvSpPr txBox="1"/>
      </xdr:nvSpPr>
      <xdr:spPr>
        <a:xfrm>
          <a:off x="19310427" y="687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166387</xdr:rowOff>
    </xdr:from>
    <xdr:ext cx="469744" cy="259045"/>
    <xdr:sp macro="" textlink="">
      <xdr:nvSpPr>
        <xdr:cNvPr id="604" name="n_4mainValue【認定こども園・幼稚園・保育所】&#10;一人当たり面積">
          <a:extLst>
            <a:ext uri="{FF2B5EF4-FFF2-40B4-BE49-F238E27FC236}">
              <a16:creationId xmlns:a16="http://schemas.microsoft.com/office/drawing/2014/main" id="{00000000-0008-0000-0100-00005C020000}"/>
            </a:ext>
          </a:extLst>
        </xdr:cNvPr>
        <xdr:cNvSpPr txBox="1"/>
      </xdr:nvSpPr>
      <xdr:spPr>
        <a:xfrm>
          <a:off x="18421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a:extLst>
            <a:ext uri="{FF2B5EF4-FFF2-40B4-BE49-F238E27FC236}">
              <a16:creationId xmlns:a16="http://schemas.microsoft.com/office/drawing/2014/main" id="{00000000-0008-0000-0100-00005D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a:extLst>
            <a:ext uri="{FF2B5EF4-FFF2-40B4-BE49-F238E27FC236}">
              <a16:creationId xmlns:a16="http://schemas.microsoft.com/office/drawing/2014/main" id="{00000000-0008-0000-0100-00005E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a:extLst>
            <a:ext uri="{FF2B5EF4-FFF2-40B4-BE49-F238E27FC236}">
              <a16:creationId xmlns:a16="http://schemas.microsoft.com/office/drawing/2014/main" id="{00000000-0008-0000-0100-00005F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a:extLst>
            <a:ext uri="{FF2B5EF4-FFF2-40B4-BE49-F238E27FC236}">
              <a16:creationId xmlns:a16="http://schemas.microsoft.com/office/drawing/2014/main" id="{00000000-0008-0000-0100-000060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a:extLst>
            <a:ext uri="{FF2B5EF4-FFF2-40B4-BE49-F238E27FC236}">
              <a16:creationId xmlns:a16="http://schemas.microsoft.com/office/drawing/2014/main" id="{00000000-0008-0000-0100-000061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a:extLst>
            <a:ext uri="{FF2B5EF4-FFF2-40B4-BE49-F238E27FC236}">
              <a16:creationId xmlns:a16="http://schemas.microsoft.com/office/drawing/2014/main" id="{00000000-0008-0000-0100-000062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a:extLst>
            <a:ext uri="{FF2B5EF4-FFF2-40B4-BE49-F238E27FC236}">
              <a16:creationId xmlns:a16="http://schemas.microsoft.com/office/drawing/2014/main" id="{00000000-0008-0000-0100-000063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a:extLst>
            <a:ext uri="{FF2B5EF4-FFF2-40B4-BE49-F238E27FC236}">
              <a16:creationId xmlns:a16="http://schemas.microsoft.com/office/drawing/2014/main" id="{00000000-0008-0000-0100-000064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a:extLst>
            <a:ext uri="{FF2B5EF4-FFF2-40B4-BE49-F238E27FC236}">
              <a16:creationId xmlns:a16="http://schemas.microsoft.com/office/drawing/2014/main" id="{00000000-0008-0000-0100-000065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6" name="直線コネクタ 615">
          <a:extLst>
            <a:ext uri="{FF2B5EF4-FFF2-40B4-BE49-F238E27FC236}">
              <a16:creationId xmlns:a16="http://schemas.microsoft.com/office/drawing/2014/main" id="{00000000-0008-0000-0100-000068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5" name="テキスト ボックス 624">
          <a:extLst>
            <a:ext uri="{FF2B5EF4-FFF2-40B4-BE49-F238E27FC236}">
              <a16:creationId xmlns:a16="http://schemas.microsoft.com/office/drawing/2014/main" id="{00000000-0008-0000-0100-000071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7" name="テキスト ボックス 626">
          <a:extLst>
            <a:ext uri="{FF2B5EF4-FFF2-40B4-BE49-F238E27FC236}">
              <a16:creationId xmlns:a16="http://schemas.microsoft.com/office/drawing/2014/main" id="{00000000-0008-0000-0100-000073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学校施設】&#10;有形固定資産減価償却率グラフ枠">
          <a:extLst>
            <a:ext uri="{FF2B5EF4-FFF2-40B4-BE49-F238E27FC236}">
              <a16:creationId xmlns:a16="http://schemas.microsoft.com/office/drawing/2014/main" id="{00000000-0008-0000-0100-00007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63</xdr:row>
      <xdr:rowOff>76200</xdr:rowOff>
    </xdr:to>
    <xdr:cxnSp macro="">
      <xdr:nvCxnSpPr>
        <xdr:cNvPr id="629" name="直線コネクタ 628">
          <a:extLst>
            <a:ext uri="{FF2B5EF4-FFF2-40B4-BE49-F238E27FC236}">
              <a16:creationId xmlns:a16="http://schemas.microsoft.com/office/drawing/2014/main" id="{00000000-0008-0000-0100-000075020000}"/>
            </a:ext>
          </a:extLst>
        </xdr:cNvPr>
        <xdr:cNvCxnSpPr/>
      </xdr:nvCxnSpPr>
      <xdr:spPr>
        <a:xfrm flipV="1">
          <a:off x="16318864" y="962406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80027</xdr:rowOff>
    </xdr:from>
    <xdr:ext cx="405111" cy="259045"/>
    <xdr:sp macro="" textlink="">
      <xdr:nvSpPr>
        <xdr:cNvPr id="630" name="【学校施設】&#10;有形固定資産減価償却率最小値テキスト">
          <a:extLst>
            <a:ext uri="{FF2B5EF4-FFF2-40B4-BE49-F238E27FC236}">
              <a16:creationId xmlns:a16="http://schemas.microsoft.com/office/drawing/2014/main" id="{00000000-0008-0000-0100-000076020000}"/>
            </a:ext>
          </a:extLst>
        </xdr:cNvPr>
        <xdr:cNvSpPr txBox="1"/>
      </xdr:nvSpPr>
      <xdr:spPr>
        <a:xfrm>
          <a:off x="16357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76200</xdr:rowOff>
    </xdr:from>
    <xdr:to>
      <xdr:col>86</xdr:col>
      <xdr:colOff>25400</xdr:colOff>
      <xdr:row>63</xdr:row>
      <xdr:rowOff>76200</xdr:rowOff>
    </xdr:to>
    <xdr:cxnSp macro="">
      <xdr:nvCxnSpPr>
        <xdr:cNvPr id="631" name="直線コネクタ 630">
          <a:extLst>
            <a:ext uri="{FF2B5EF4-FFF2-40B4-BE49-F238E27FC236}">
              <a16:creationId xmlns:a16="http://schemas.microsoft.com/office/drawing/2014/main" id="{00000000-0008-0000-0100-000077020000}"/>
            </a:ext>
          </a:extLst>
        </xdr:cNvPr>
        <xdr:cNvCxnSpPr/>
      </xdr:nvCxnSpPr>
      <xdr:spPr>
        <a:xfrm>
          <a:off x="16230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632" name="【学校施設】&#10;有形固定資産減価償却率最大値テキスト">
          <a:extLst>
            <a:ext uri="{FF2B5EF4-FFF2-40B4-BE49-F238E27FC236}">
              <a16:creationId xmlns:a16="http://schemas.microsoft.com/office/drawing/2014/main" id="{00000000-0008-0000-0100-000078020000}"/>
            </a:ext>
          </a:extLst>
        </xdr:cNvPr>
        <xdr:cNvSpPr txBox="1"/>
      </xdr:nvSpPr>
      <xdr:spPr>
        <a:xfrm>
          <a:off x="16357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20972</xdr:rowOff>
    </xdr:from>
    <xdr:ext cx="405111" cy="259045"/>
    <xdr:sp macro="" textlink="">
      <xdr:nvSpPr>
        <xdr:cNvPr id="634" name="【学校施設】&#10;有形固定資産減価償却率平均値テキスト">
          <a:extLst>
            <a:ext uri="{FF2B5EF4-FFF2-40B4-BE49-F238E27FC236}">
              <a16:creationId xmlns:a16="http://schemas.microsoft.com/office/drawing/2014/main" id="{00000000-0008-0000-0100-00007A020000}"/>
            </a:ext>
          </a:extLst>
        </xdr:cNvPr>
        <xdr:cNvSpPr txBox="1"/>
      </xdr:nvSpPr>
      <xdr:spPr>
        <a:xfrm>
          <a:off x="16357600" y="10307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42545</xdr:rowOff>
    </xdr:from>
    <xdr:to>
      <xdr:col>85</xdr:col>
      <xdr:colOff>177800</xdr:colOff>
      <xdr:row>60</xdr:row>
      <xdr:rowOff>144145</xdr:rowOff>
    </xdr:to>
    <xdr:sp macro="" textlink="">
      <xdr:nvSpPr>
        <xdr:cNvPr id="635" name="フローチャート: 判断 634">
          <a:extLst>
            <a:ext uri="{FF2B5EF4-FFF2-40B4-BE49-F238E27FC236}">
              <a16:creationId xmlns:a16="http://schemas.microsoft.com/office/drawing/2014/main" id="{00000000-0008-0000-0100-00007B020000}"/>
            </a:ext>
          </a:extLst>
        </xdr:cNvPr>
        <xdr:cNvSpPr/>
      </xdr:nvSpPr>
      <xdr:spPr>
        <a:xfrm>
          <a:off x="162687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13970</xdr:rowOff>
    </xdr:from>
    <xdr:to>
      <xdr:col>81</xdr:col>
      <xdr:colOff>101600</xdr:colOff>
      <xdr:row>60</xdr:row>
      <xdr:rowOff>115570</xdr:rowOff>
    </xdr:to>
    <xdr:sp macro="" textlink="">
      <xdr:nvSpPr>
        <xdr:cNvPr id="636" name="フローチャート: 判断 635">
          <a:extLst>
            <a:ext uri="{FF2B5EF4-FFF2-40B4-BE49-F238E27FC236}">
              <a16:creationId xmlns:a16="http://schemas.microsoft.com/office/drawing/2014/main" id="{00000000-0008-0000-0100-00007C020000}"/>
            </a:ext>
          </a:extLst>
        </xdr:cNvPr>
        <xdr:cNvSpPr/>
      </xdr:nvSpPr>
      <xdr:spPr>
        <a:xfrm>
          <a:off x="15430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637" name="フローチャート: 判断 636">
          <a:extLst>
            <a:ext uri="{FF2B5EF4-FFF2-40B4-BE49-F238E27FC236}">
              <a16:creationId xmlns:a16="http://schemas.microsoft.com/office/drawing/2014/main" id="{00000000-0008-0000-0100-00007D020000}"/>
            </a:ext>
          </a:extLst>
        </xdr:cNvPr>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154940</xdr:rowOff>
    </xdr:from>
    <xdr:to>
      <xdr:col>72</xdr:col>
      <xdr:colOff>38100</xdr:colOff>
      <xdr:row>60</xdr:row>
      <xdr:rowOff>85090</xdr:rowOff>
    </xdr:to>
    <xdr:sp macro="" textlink="">
      <xdr:nvSpPr>
        <xdr:cNvPr id="638" name="フローチャート: 判断 637">
          <a:extLst>
            <a:ext uri="{FF2B5EF4-FFF2-40B4-BE49-F238E27FC236}">
              <a16:creationId xmlns:a16="http://schemas.microsoft.com/office/drawing/2014/main" id="{00000000-0008-0000-0100-00007E020000}"/>
            </a:ext>
          </a:extLst>
        </xdr:cNvPr>
        <xdr:cNvSpPr/>
      </xdr:nvSpPr>
      <xdr:spPr>
        <a:xfrm>
          <a:off x="13652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639" name="フローチャート: 判断 638">
          <a:extLst>
            <a:ext uri="{FF2B5EF4-FFF2-40B4-BE49-F238E27FC236}">
              <a16:creationId xmlns:a16="http://schemas.microsoft.com/office/drawing/2014/main" id="{00000000-0008-0000-0100-00007F020000}"/>
            </a:ext>
          </a:extLst>
        </xdr:cNvPr>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48260</xdr:rowOff>
    </xdr:from>
    <xdr:to>
      <xdr:col>85</xdr:col>
      <xdr:colOff>177800</xdr:colOff>
      <xdr:row>59</xdr:row>
      <xdr:rowOff>149860</xdr:rowOff>
    </xdr:to>
    <xdr:sp macro="" textlink="">
      <xdr:nvSpPr>
        <xdr:cNvPr id="645" name="楕円 644">
          <a:extLst>
            <a:ext uri="{FF2B5EF4-FFF2-40B4-BE49-F238E27FC236}">
              <a16:creationId xmlns:a16="http://schemas.microsoft.com/office/drawing/2014/main" id="{00000000-0008-0000-0100-000085020000}"/>
            </a:ext>
          </a:extLst>
        </xdr:cNvPr>
        <xdr:cNvSpPr/>
      </xdr:nvSpPr>
      <xdr:spPr>
        <a:xfrm>
          <a:off x="162687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71137</xdr:rowOff>
    </xdr:from>
    <xdr:ext cx="405111" cy="259045"/>
    <xdr:sp macro="" textlink="">
      <xdr:nvSpPr>
        <xdr:cNvPr id="646" name="【学校施設】&#10;有形固定資産減価償却率該当値テキスト">
          <a:extLst>
            <a:ext uri="{FF2B5EF4-FFF2-40B4-BE49-F238E27FC236}">
              <a16:creationId xmlns:a16="http://schemas.microsoft.com/office/drawing/2014/main" id="{00000000-0008-0000-0100-000086020000}"/>
            </a:ext>
          </a:extLst>
        </xdr:cNvPr>
        <xdr:cNvSpPr txBox="1"/>
      </xdr:nvSpPr>
      <xdr:spPr>
        <a:xfrm>
          <a:off x="16357600"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27305</xdr:rowOff>
    </xdr:from>
    <xdr:to>
      <xdr:col>81</xdr:col>
      <xdr:colOff>101600</xdr:colOff>
      <xdr:row>59</xdr:row>
      <xdr:rowOff>128905</xdr:rowOff>
    </xdr:to>
    <xdr:sp macro="" textlink="">
      <xdr:nvSpPr>
        <xdr:cNvPr id="647" name="楕円 646">
          <a:extLst>
            <a:ext uri="{FF2B5EF4-FFF2-40B4-BE49-F238E27FC236}">
              <a16:creationId xmlns:a16="http://schemas.microsoft.com/office/drawing/2014/main" id="{00000000-0008-0000-0100-000087020000}"/>
            </a:ext>
          </a:extLst>
        </xdr:cNvPr>
        <xdr:cNvSpPr/>
      </xdr:nvSpPr>
      <xdr:spPr>
        <a:xfrm>
          <a:off x="154305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78105</xdr:rowOff>
    </xdr:from>
    <xdr:to>
      <xdr:col>85</xdr:col>
      <xdr:colOff>127000</xdr:colOff>
      <xdr:row>59</xdr:row>
      <xdr:rowOff>99060</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5481300" y="1019365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2540</xdr:rowOff>
    </xdr:from>
    <xdr:to>
      <xdr:col>76</xdr:col>
      <xdr:colOff>165100</xdr:colOff>
      <xdr:row>59</xdr:row>
      <xdr:rowOff>104140</xdr:rowOff>
    </xdr:to>
    <xdr:sp macro="" textlink="">
      <xdr:nvSpPr>
        <xdr:cNvPr id="649" name="楕円 648">
          <a:extLst>
            <a:ext uri="{FF2B5EF4-FFF2-40B4-BE49-F238E27FC236}">
              <a16:creationId xmlns:a16="http://schemas.microsoft.com/office/drawing/2014/main" id="{00000000-0008-0000-0100-000089020000}"/>
            </a:ext>
          </a:extLst>
        </xdr:cNvPr>
        <xdr:cNvSpPr/>
      </xdr:nvSpPr>
      <xdr:spPr>
        <a:xfrm>
          <a:off x="145415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53340</xdr:rowOff>
    </xdr:from>
    <xdr:to>
      <xdr:col>81</xdr:col>
      <xdr:colOff>50800</xdr:colOff>
      <xdr:row>59</xdr:row>
      <xdr:rowOff>78105</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4592300" y="1016889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6350</xdr:rowOff>
    </xdr:from>
    <xdr:to>
      <xdr:col>72</xdr:col>
      <xdr:colOff>38100</xdr:colOff>
      <xdr:row>59</xdr:row>
      <xdr:rowOff>107950</xdr:rowOff>
    </xdr:to>
    <xdr:sp macro="" textlink="">
      <xdr:nvSpPr>
        <xdr:cNvPr id="651" name="楕円 650">
          <a:extLst>
            <a:ext uri="{FF2B5EF4-FFF2-40B4-BE49-F238E27FC236}">
              <a16:creationId xmlns:a16="http://schemas.microsoft.com/office/drawing/2014/main" id="{00000000-0008-0000-0100-00008B020000}"/>
            </a:ext>
          </a:extLst>
        </xdr:cNvPr>
        <xdr:cNvSpPr/>
      </xdr:nvSpPr>
      <xdr:spPr>
        <a:xfrm>
          <a:off x="13652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53340</xdr:rowOff>
    </xdr:from>
    <xdr:to>
      <xdr:col>76</xdr:col>
      <xdr:colOff>114300</xdr:colOff>
      <xdr:row>59</xdr:row>
      <xdr:rowOff>57150</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flipV="1">
          <a:off x="13703300" y="101688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116840</xdr:rowOff>
    </xdr:from>
    <xdr:to>
      <xdr:col>67</xdr:col>
      <xdr:colOff>101600</xdr:colOff>
      <xdr:row>59</xdr:row>
      <xdr:rowOff>46990</xdr:rowOff>
    </xdr:to>
    <xdr:sp macro="" textlink="">
      <xdr:nvSpPr>
        <xdr:cNvPr id="653" name="楕円 652">
          <a:extLst>
            <a:ext uri="{FF2B5EF4-FFF2-40B4-BE49-F238E27FC236}">
              <a16:creationId xmlns:a16="http://schemas.microsoft.com/office/drawing/2014/main" id="{00000000-0008-0000-0100-00008D020000}"/>
            </a:ext>
          </a:extLst>
        </xdr:cNvPr>
        <xdr:cNvSpPr/>
      </xdr:nvSpPr>
      <xdr:spPr>
        <a:xfrm>
          <a:off x="127635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167640</xdr:rowOff>
    </xdr:from>
    <xdr:to>
      <xdr:col>71</xdr:col>
      <xdr:colOff>177800</xdr:colOff>
      <xdr:row>59</xdr:row>
      <xdr:rowOff>57150</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12814300" y="101117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106697</xdr:rowOff>
    </xdr:from>
    <xdr:ext cx="405111" cy="259045"/>
    <xdr:sp macro="" textlink="">
      <xdr:nvSpPr>
        <xdr:cNvPr id="655" name="n_1aveValue【学校施設】&#10;有形固定資産減価償却率">
          <a:extLst>
            <a:ext uri="{FF2B5EF4-FFF2-40B4-BE49-F238E27FC236}">
              <a16:creationId xmlns:a16="http://schemas.microsoft.com/office/drawing/2014/main" id="{00000000-0008-0000-0100-00008F020000}"/>
            </a:ext>
          </a:extLst>
        </xdr:cNvPr>
        <xdr:cNvSpPr txBox="1"/>
      </xdr:nvSpPr>
      <xdr:spPr>
        <a:xfrm>
          <a:off x="152660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104792</xdr:rowOff>
    </xdr:from>
    <xdr:ext cx="405111" cy="259045"/>
    <xdr:sp macro="" textlink="">
      <xdr:nvSpPr>
        <xdr:cNvPr id="656" name="n_2aveValue【学校施設】&#10;有形固定資産減価償却率">
          <a:extLst>
            <a:ext uri="{FF2B5EF4-FFF2-40B4-BE49-F238E27FC236}">
              <a16:creationId xmlns:a16="http://schemas.microsoft.com/office/drawing/2014/main" id="{00000000-0008-0000-0100-000090020000}"/>
            </a:ext>
          </a:extLst>
        </xdr:cNvPr>
        <xdr:cNvSpPr txBox="1"/>
      </xdr:nvSpPr>
      <xdr:spPr>
        <a:xfrm>
          <a:off x="14389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76217</xdr:rowOff>
    </xdr:from>
    <xdr:ext cx="405111" cy="259045"/>
    <xdr:sp macro="" textlink="">
      <xdr:nvSpPr>
        <xdr:cNvPr id="657" name="n_3aveValue【学校施設】&#10;有形固定資産減価償却率">
          <a:extLst>
            <a:ext uri="{FF2B5EF4-FFF2-40B4-BE49-F238E27FC236}">
              <a16:creationId xmlns:a16="http://schemas.microsoft.com/office/drawing/2014/main" id="{00000000-0008-0000-0100-000091020000}"/>
            </a:ext>
          </a:extLst>
        </xdr:cNvPr>
        <xdr:cNvSpPr txBox="1"/>
      </xdr:nvSpPr>
      <xdr:spPr>
        <a:xfrm>
          <a:off x="13500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66692</xdr:rowOff>
    </xdr:from>
    <xdr:ext cx="405111" cy="259045"/>
    <xdr:sp macro="" textlink="">
      <xdr:nvSpPr>
        <xdr:cNvPr id="658" name="n_4aveValue【学校施設】&#10;有形固定資産減価償却率">
          <a:extLst>
            <a:ext uri="{FF2B5EF4-FFF2-40B4-BE49-F238E27FC236}">
              <a16:creationId xmlns:a16="http://schemas.microsoft.com/office/drawing/2014/main" id="{00000000-0008-0000-0100-000092020000}"/>
            </a:ext>
          </a:extLst>
        </xdr:cNvPr>
        <xdr:cNvSpPr txBox="1"/>
      </xdr:nvSpPr>
      <xdr:spPr>
        <a:xfrm>
          <a:off x="12611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145432</xdr:rowOff>
    </xdr:from>
    <xdr:ext cx="405111" cy="259045"/>
    <xdr:sp macro="" textlink="">
      <xdr:nvSpPr>
        <xdr:cNvPr id="659" name="n_1mainValue【学校施設】&#10;有形固定資産減価償却率">
          <a:extLst>
            <a:ext uri="{FF2B5EF4-FFF2-40B4-BE49-F238E27FC236}">
              <a16:creationId xmlns:a16="http://schemas.microsoft.com/office/drawing/2014/main" id="{00000000-0008-0000-0100-000093020000}"/>
            </a:ext>
          </a:extLst>
        </xdr:cNvPr>
        <xdr:cNvSpPr txBox="1"/>
      </xdr:nvSpPr>
      <xdr:spPr>
        <a:xfrm>
          <a:off x="15266044"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120667</xdr:rowOff>
    </xdr:from>
    <xdr:ext cx="405111" cy="259045"/>
    <xdr:sp macro="" textlink="">
      <xdr:nvSpPr>
        <xdr:cNvPr id="660" name="n_2mainValue【学校施設】&#10;有形固定資産減価償却率">
          <a:extLst>
            <a:ext uri="{FF2B5EF4-FFF2-40B4-BE49-F238E27FC236}">
              <a16:creationId xmlns:a16="http://schemas.microsoft.com/office/drawing/2014/main" id="{00000000-0008-0000-0100-000094020000}"/>
            </a:ext>
          </a:extLst>
        </xdr:cNvPr>
        <xdr:cNvSpPr txBox="1"/>
      </xdr:nvSpPr>
      <xdr:spPr>
        <a:xfrm>
          <a:off x="14389744"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124477</xdr:rowOff>
    </xdr:from>
    <xdr:ext cx="405111" cy="259045"/>
    <xdr:sp macro="" textlink="">
      <xdr:nvSpPr>
        <xdr:cNvPr id="661" name="n_3mainValue【学校施設】&#10;有形固定資産減価償却率">
          <a:extLst>
            <a:ext uri="{FF2B5EF4-FFF2-40B4-BE49-F238E27FC236}">
              <a16:creationId xmlns:a16="http://schemas.microsoft.com/office/drawing/2014/main" id="{00000000-0008-0000-0100-000095020000}"/>
            </a:ext>
          </a:extLst>
        </xdr:cNvPr>
        <xdr:cNvSpPr txBox="1"/>
      </xdr:nvSpPr>
      <xdr:spPr>
        <a:xfrm>
          <a:off x="13500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63517</xdr:rowOff>
    </xdr:from>
    <xdr:ext cx="405111" cy="259045"/>
    <xdr:sp macro="" textlink="">
      <xdr:nvSpPr>
        <xdr:cNvPr id="662" name="n_4mainValue【学校施設】&#10;有形固定資産減価償却率">
          <a:extLst>
            <a:ext uri="{FF2B5EF4-FFF2-40B4-BE49-F238E27FC236}">
              <a16:creationId xmlns:a16="http://schemas.microsoft.com/office/drawing/2014/main" id="{00000000-0008-0000-0100-000096020000}"/>
            </a:ext>
          </a:extLst>
        </xdr:cNvPr>
        <xdr:cNvSpPr txBox="1"/>
      </xdr:nvSpPr>
      <xdr:spPr>
        <a:xfrm>
          <a:off x="12611744"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a:extLst>
            <a:ext uri="{FF2B5EF4-FFF2-40B4-BE49-F238E27FC236}">
              <a16:creationId xmlns:a16="http://schemas.microsoft.com/office/drawing/2014/main" id="{00000000-0008-0000-0100-00009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a:extLst>
            <a:ext uri="{FF2B5EF4-FFF2-40B4-BE49-F238E27FC236}">
              <a16:creationId xmlns:a16="http://schemas.microsoft.com/office/drawing/2014/main" id="{00000000-0008-0000-0100-00009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a:extLst>
            <a:ext uri="{FF2B5EF4-FFF2-40B4-BE49-F238E27FC236}">
              <a16:creationId xmlns:a16="http://schemas.microsoft.com/office/drawing/2014/main" id="{00000000-0008-0000-0100-00009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a:extLst>
            <a:ext uri="{FF2B5EF4-FFF2-40B4-BE49-F238E27FC236}">
              <a16:creationId xmlns:a16="http://schemas.microsoft.com/office/drawing/2014/main" id="{00000000-0008-0000-0100-00009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a:extLst>
            <a:ext uri="{FF2B5EF4-FFF2-40B4-BE49-F238E27FC236}">
              <a16:creationId xmlns:a16="http://schemas.microsoft.com/office/drawing/2014/main" id="{00000000-0008-0000-0100-00009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a:extLst>
            <a:ext uri="{FF2B5EF4-FFF2-40B4-BE49-F238E27FC236}">
              <a16:creationId xmlns:a16="http://schemas.microsoft.com/office/drawing/2014/main" id="{00000000-0008-0000-0100-00009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a:extLst>
            <a:ext uri="{FF2B5EF4-FFF2-40B4-BE49-F238E27FC236}">
              <a16:creationId xmlns:a16="http://schemas.microsoft.com/office/drawing/2014/main" id="{00000000-0008-0000-0100-00009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a:extLst>
            <a:ext uri="{FF2B5EF4-FFF2-40B4-BE49-F238E27FC236}">
              <a16:creationId xmlns:a16="http://schemas.microsoft.com/office/drawing/2014/main" id="{00000000-0008-0000-0100-00009E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a:extLst>
            <a:ext uri="{FF2B5EF4-FFF2-40B4-BE49-F238E27FC236}">
              <a16:creationId xmlns:a16="http://schemas.microsoft.com/office/drawing/2014/main" id="{00000000-0008-0000-0100-00009F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3" name="テキスト ボックス 672">
          <a:extLst>
            <a:ext uri="{FF2B5EF4-FFF2-40B4-BE49-F238E27FC236}">
              <a16:creationId xmlns:a16="http://schemas.microsoft.com/office/drawing/2014/main" id="{00000000-0008-0000-0100-0000A1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4" name="直線コネクタ 673">
          <a:extLst>
            <a:ext uri="{FF2B5EF4-FFF2-40B4-BE49-F238E27FC236}">
              <a16:creationId xmlns:a16="http://schemas.microsoft.com/office/drawing/2014/main" id="{00000000-0008-0000-0100-0000A2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8" name="直線コネクタ 677">
          <a:extLst>
            <a:ext uri="{FF2B5EF4-FFF2-40B4-BE49-F238E27FC236}">
              <a16:creationId xmlns:a16="http://schemas.microsoft.com/office/drawing/2014/main" id="{00000000-0008-0000-0100-0000A6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0" name="直線コネクタ 679">
          <a:extLst>
            <a:ext uri="{FF2B5EF4-FFF2-40B4-BE49-F238E27FC236}">
              <a16:creationId xmlns:a16="http://schemas.microsoft.com/office/drawing/2014/main" id="{00000000-0008-0000-0100-0000A8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1" name="テキスト ボックス 680">
          <a:extLst>
            <a:ext uri="{FF2B5EF4-FFF2-40B4-BE49-F238E27FC236}">
              <a16:creationId xmlns:a16="http://schemas.microsoft.com/office/drawing/2014/main" id="{00000000-0008-0000-0100-0000A9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2" name="直線コネクタ 681">
          <a:extLst>
            <a:ext uri="{FF2B5EF4-FFF2-40B4-BE49-F238E27FC236}">
              <a16:creationId xmlns:a16="http://schemas.microsoft.com/office/drawing/2014/main" id="{00000000-0008-0000-0100-0000AA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3" name="テキスト ボックス 682">
          <a:extLst>
            <a:ext uri="{FF2B5EF4-FFF2-40B4-BE49-F238E27FC236}">
              <a16:creationId xmlns:a16="http://schemas.microsoft.com/office/drawing/2014/main" id="{00000000-0008-0000-0100-0000AB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a:extLst>
            <a:ext uri="{FF2B5EF4-FFF2-40B4-BE49-F238E27FC236}">
              <a16:creationId xmlns:a16="http://schemas.microsoft.com/office/drawing/2014/main" id="{00000000-0008-0000-0100-0000A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a:extLst>
            <a:ext uri="{FF2B5EF4-FFF2-40B4-BE49-F238E27FC236}">
              <a16:creationId xmlns:a16="http://schemas.microsoft.com/office/drawing/2014/main" id="{00000000-0008-0000-0100-0000AD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学校施設】&#10;一人当たり面積グラフ枠">
          <a:extLst>
            <a:ext uri="{FF2B5EF4-FFF2-40B4-BE49-F238E27FC236}">
              <a16:creationId xmlns:a16="http://schemas.microsoft.com/office/drawing/2014/main" id="{00000000-0008-0000-0100-0000A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64</xdr:row>
      <xdr:rowOff>43053</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flipV="1">
          <a:off x="22160864" y="9596628"/>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46880</xdr:rowOff>
    </xdr:from>
    <xdr:ext cx="469744" cy="259045"/>
    <xdr:sp macro="" textlink="">
      <xdr:nvSpPr>
        <xdr:cNvPr id="688" name="【学校施設】&#10;一人当たり面積最小値テキスト">
          <a:extLst>
            <a:ext uri="{FF2B5EF4-FFF2-40B4-BE49-F238E27FC236}">
              <a16:creationId xmlns:a16="http://schemas.microsoft.com/office/drawing/2014/main" id="{00000000-0008-0000-0100-0000B0020000}"/>
            </a:ext>
          </a:extLst>
        </xdr:cNvPr>
        <xdr:cNvSpPr txBox="1"/>
      </xdr:nvSpPr>
      <xdr:spPr>
        <a:xfrm>
          <a:off x="22199600" y="1101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43053</xdr:rowOff>
    </xdr:from>
    <xdr:to>
      <xdr:col>116</xdr:col>
      <xdr:colOff>152400</xdr:colOff>
      <xdr:row>64</xdr:row>
      <xdr:rowOff>43053</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a:off x="22072600" y="1101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690" name="【学校施設】&#10;一人当たり面積最大値テキスト">
          <a:extLst>
            <a:ext uri="{FF2B5EF4-FFF2-40B4-BE49-F238E27FC236}">
              <a16:creationId xmlns:a16="http://schemas.microsoft.com/office/drawing/2014/main" id="{00000000-0008-0000-0100-0000B2020000}"/>
            </a:ext>
          </a:extLst>
        </xdr:cNvPr>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143527</xdr:rowOff>
    </xdr:from>
    <xdr:ext cx="469744" cy="259045"/>
    <xdr:sp macro="" textlink="">
      <xdr:nvSpPr>
        <xdr:cNvPr id="692" name="【学校施設】&#10;一人当たり面積平均値テキスト">
          <a:extLst>
            <a:ext uri="{FF2B5EF4-FFF2-40B4-BE49-F238E27FC236}">
              <a16:creationId xmlns:a16="http://schemas.microsoft.com/office/drawing/2014/main" id="{00000000-0008-0000-0100-0000B4020000}"/>
            </a:ext>
          </a:extLst>
        </xdr:cNvPr>
        <xdr:cNvSpPr txBox="1"/>
      </xdr:nvSpPr>
      <xdr:spPr>
        <a:xfrm>
          <a:off x="22199600" y="1043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693" name="フローチャート: 判断 692">
          <a:extLst>
            <a:ext uri="{FF2B5EF4-FFF2-40B4-BE49-F238E27FC236}">
              <a16:creationId xmlns:a16="http://schemas.microsoft.com/office/drawing/2014/main" id="{00000000-0008-0000-0100-0000B5020000}"/>
            </a:ext>
          </a:extLst>
        </xdr:cNvPr>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xdr:rowOff>
    </xdr:from>
    <xdr:to>
      <xdr:col>112</xdr:col>
      <xdr:colOff>38100</xdr:colOff>
      <xdr:row>62</xdr:row>
      <xdr:rowOff>111379</xdr:rowOff>
    </xdr:to>
    <xdr:sp macro="" textlink="">
      <xdr:nvSpPr>
        <xdr:cNvPr id="694" name="フローチャート: 判断 693">
          <a:extLst>
            <a:ext uri="{FF2B5EF4-FFF2-40B4-BE49-F238E27FC236}">
              <a16:creationId xmlns:a16="http://schemas.microsoft.com/office/drawing/2014/main" id="{00000000-0008-0000-0100-0000B6020000}"/>
            </a:ext>
          </a:extLst>
        </xdr:cNvPr>
        <xdr:cNvSpPr/>
      </xdr:nvSpPr>
      <xdr:spPr>
        <a:xfrm>
          <a:off x="21272500" y="1063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7112</xdr:rowOff>
    </xdr:from>
    <xdr:to>
      <xdr:col>107</xdr:col>
      <xdr:colOff>101600</xdr:colOff>
      <xdr:row>62</xdr:row>
      <xdr:rowOff>108712</xdr:rowOff>
    </xdr:to>
    <xdr:sp macro="" textlink="">
      <xdr:nvSpPr>
        <xdr:cNvPr id="695" name="フローチャート: 判断 694">
          <a:extLst>
            <a:ext uri="{FF2B5EF4-FFF2-40B4-BE49-F238E27FC236}">
              <a16:creationId xmlns:a16="http://schemas.microsoft.com/office/drawing/2014/main" id="{00000000-0008-0000-0100-0000B7020000}"/>
            </a:ext>
          </a:extLst>
        </xdr:cNvPr>
        <xdr:cNvSpPr/>
      </xdr:nvSpPr>
      <xdr:spPr>
        <a:xfrm>
          <a:off x="20383500" y="1063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4826</xdr:rowOff>
    </xdr:from>
    <xdr:to>
      <xdr:col>102</xdr:col>
      <xdr:colOff>165100</xdr:colOff>
      <xdr:row>62</xdr:row>
      <xdr:rowOff>106426</xdr:rowOff>
    </xdr:to>
    <xdr:sp macro="" textlink="">
      <xdr:nvSpPr>
        <xdr:cNvPr id="696" name="フローチャート: 判断 695">
          <a:extLst>
            <a:ext uri="{FF2B5EF4-FFF2-40B4-BE49-F238E27FC236}">
              <a16:creationId xmlns:a16="http://schemas.microsoft.com/office/drawing/2014/main" id="{00000000-0008-0000-0100-0000B8020000}"/>
            </a:ext>
          </a:extLst>
        </xdr:cNvPr>
        <xdr:cNvSpPr/>
      </xdr:nvSpPr>
      <xdr:spPr>
        <a:xfrm>
          <a:off x="194945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21590</xdr:rowOff>
    </xdr:from>
    <xdr:to>
      <xdr:col>98</xdr:col>
      <xdr:colOff>38100</xdr:colOff>
      <xdr:row>62</xdr:row>
      <xdr:rowOff>123190</xdr:rowOff>
    </xdr:to>
    <xdr:sp macro="" textlink="">
      <xdr:nvSpPr>
        <xdr:cNvPr id="697" name="フローチャート: 判断 696">
          <a:extLst>
            <a:ext uri="{FF2B5EF4-FFF2-40B4-BE49-F238E27FC236}">
              <a16:creationId xmlns:a16="http://schemas.microsoft.com/office/drawing/2014/main" id="{00000000-0008-0000-0100-0000B9020000}"/>
            </a:ext>
          </a:extLst>
        </xdr:cNvPr>
        <xdr:cNvSpPr/>
      </xdr:nvSpPr>
      <xdr:spPr>
        <a:xfrm>
          <a:off x="186055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146177</xdr:rowOff>
    </xdr:from>
    <xdr:to>
      <xdr:col>116</xdr:col>
      <xdr:colOff>114300</xdr:colOff>
      <xdr:row>62</xdr:row>
      <xdr:rowOff>76327</xdr:rowOff>
    </xdr:to>
    <xdr:sp macro="" textlink="">
      <xdr:nvSpPr>
        <xdr:cNvPr id="703" name="楕円 702">
          <a:extLst>
            <a:ext uri="{FF2B5EF4-FFF2-40B4-BE49-F238E27FC236}">
              <a16:creationId xmlns:a16="http://schemas.microsoft.com/office/drawing/2014/main" id="{00000000-0008-0000-0100-0000BF020000}"/>
            </a:ext>
          </a:extLst>
        </xdr:cNvPr>
        <xdr:cNvSpPr/>
      </xdr:nvSpPr>
      <xdr:spPr>
        <a:xfrm>
          <a:off x="22110700" y="106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124604</xdr:rowOff>
    </xdr:from>
    <xdr:ext cx="469744" cy="259045"/>
    <xdr:sp macro="" textlink="">
      <xdr:nvSpPr>
        <xdr:cNvPr id="704" name="【学校施設】&#10;一人当たり面積該当値テキスト">
          <a:extLst>
            <a:ext uri="{FF2B5EF4-FFF2-40B4-BE49-F238E27FC236}">
              <a16:creationId xmlns:a16="http://schemas.microsoft.com/office/drawing/2014/main" id="{00000000-0008-0000-0100-0000C0020000}"/>
            </a:ext>
          </a:extLst>
        </xdr:cNvPr>
        <xdr:cNvSpPr txBox="1"/>
      </xdr:nvSpPr>
      <xdr:spPr>
        <a:xfrm>
          <a:off x="22199600" y="1058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xdr:rowOff>
    </xdr:from>
    <xdr:to>
      <xdr:col>112</xdr:col>
      <xdr:colOff>38100</xdr:colOff>
      <xdr:row>62</xdr:row>
      <xdr:rowOff>102235</xdr:rowOff>
    </xdr:to>
    <xdr:sp macro="" textlink="">
      <xdr:nvSpPr>
        <xdr:cNvPr id="705" name="楕円 704">
          <a:extLst>
            <a:ext uri="{FF2B5EF4-FFF2-40B4-BE49-F238E27FC236}">
              <a16:creationId xmlns:a16="http://schemas.microsoft.com/office/drawing/2014/main" id="{00000000-0008-0000-0100-0000C1020000}"/>
            </a:ext>
          </a:extLst>
        </xdr:cNvPr>
        <xdr:cNvSpPr/>
      </xdr:nvSpPr>
      <xdr:spPr>
        <a:xfrm>
          <a:off x="21272500" y="106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25527</xdr:rowOff>
    </xdr:from>
    <xdr:to>
      <xdr:col>116</xdr:col>
      <xdr:colOff>63500</xdr:colOff>
      <xdr:row>62</xdr:row>
      <xdr:rowOff>51435</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flipV="1">
          <a:off x="21323300" y="10655427"/>
          <a:ext cx="838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18161</xdr:rowOff>
    </xdr:from>
    <xdr:to>
      <xdr:col>107</xdr:col>
      <xdr:colOff>101600</xdr:colOff>
      <xdr:row>62</xdr:row>
      <xdr:rowOff>119761</xdr:rowOff>
    </xdr:to>
    <xdr:sp macro="" textlink="">
      <xdr:nvSpPr>
        <xdr:cNvPr id="707" name="楕円 706">
          <a:extLst>
            <a:ext uri="{FF2B5EF4-FFF2-40B4-BE49-F238E27FC236}">
              <a16:creationId xmlns:a16="http://schemas.microsoft.com/office/drawing/2014/main" id="{00000000-0008-0000-0100-0000C3020000}"/>
            </a:ext>
          </a:extLst>
        </xdr:cNvPr>
        <xdr:cNvSpPr/>
      </xdr:nvSpPr>
      <xdr:spPr>
        <a:xfrm>
          <a:off x="20383500" y="1064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51435</xdr:rowOff>
    </xdr:from>
    <xdr:to>
      <xdr:col>111</xdr:col>
      <xdr:colOff>177800</xdr:colOff>
      <xdr:row>62</xdr:row>
      <xdr:rowOff>68961</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flipV="1">
          <a:off x="20434300" y="10681335"/>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33782</xdr:rowOff>
    </xdr:from>
    <xdr:to>
      <xdr:col>102</xdr:col>
      <xdr:colOff>165100</xdr:colOff>
      <xdr:row>62</xdr:row>
      <xdr:rowOff>135382</xdr:rowOff>
    </xdr:to>
    <xdr:sp macro="" textlink="">
      <xdr:nvSpPr>
        <xdr:cNvPr id="709" name="楕円 708">
          <a:extLst>
            <a:ext uri="{FF2B5EF4-FFF2-40B4-BE49-F238E27FC236}">
              <a16:creationId xmlns:a16="http://schemas.microsoft.com/office/drawing/2014/main" id="{00000000-0008-0000-0100-0000C5020000}"/>
            </a:ext>
          </a:extLst>
        </xdr:cNvPr>
        <xdr:cNvSpPr/>
      </xdr:nvSpPr>
      <xdr:spPr>
        <a:xfrm>
          <a:off x="19494500" y="1066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68961</xdr:rowOff>
    </xdr:from>
    <xdr:to>
      <xdr:col>107</xdr:col>
      <xdr:colOff>50800</xdr:colOff>
      <xdr:row>62</xdr:row>
      <xdr:rowOff>84582</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flipV="1">
          <a:off x="19545300" y="10698861"/>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167513</xdr:rowOff>
    </xdr:from>
    <xdr:to>
      <xdr:col>98</xdr:col>
      <xdr:colOff>38100</xdr:colOff>
      <xdr:row>62</xdr:row>
      <xdr:rowOff>97663</xdr:rowOff>
    </xdr:to>
    <xdr:sp macro="" textlink="">
      <xdr:nvSpPr>
        <xdr:cNvPr id="711" name="楕円 710">
          <a:extLst>
            <a:ext uri="{FF2B5EF4-FFF2-40B4-BE49-F238E27FC236}">
              <a16:creationId xmlns:a16="http://schemas.microsoft.com/office/drawing/2014/main" id="{00000000-0008-0000-0100-0000C7020000}"/>
            </a:ext>
          </a:extLst>
        </xdr:cNvPr>
        <xdr:cNvSpPr/>
      </xdr:nvSpPr>
      <xdr:spPr>
        <a:xfrm>
          <a:off x="18605500" y="1062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46863</xdr:rowOff>
    </xdr:from>
    <xdr:to>
      <xdr:col>102</xdr:col>
      <xdr:colOff>114300</xdr:colOff>
      <xdr:row>62</xdr:row>
      <xdr:rowOff>84582</xdr:rowOff>
    </xdr:to>
    <xdr:cxnSp macro="">
      <xdr:nvCxnSpPr>
        <xdr:cNvPr id="712" name="直線コネクタ 711">
          <a:extLst>
            <a:ext uri="{FF2B5EF4-FFF2-40B4-BE49-F238E27FC236}">
              <a16:creationId xmlns:a16="http://schemas.microsoft.com/office/drawing/2014/main" id="{00000000-0008-0000-0100-0000C8020000}"/>
            </a:ext>
          </a:extLst>
        </xdr:cNvPr>
        <xdr:cNvCxnSpPr/>
      </xdr:nvCxnSpPr>
      <xdr:spPr>
        <a:xfrm>
          <a:off x="18656300" y="10676763"/>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102506</xdr:rowOff>
    </xdr:from>
    <xdr:ext cx="469744" cy="259045"/>
    <xdr:sp macro="" textlink="">
      <xdr:nvSpPr>
        <xdr:cNvPr id="713" name="n_1aveValue【学校施設】&#10;一人当たり面積">
          <a:extLst>
            <a:ext uri="{FF2B5EF4-FFF2-40B4-BE49-F238E27FC236}">
              <a16:creationId xmlns:a16="http://schemas.microsoft.com/office/drawing/2014/main" id="{00000000-0008-0000-0100-0000C9020000}"/>
            </a:ext>
          </a:extLst>
        </xdr:cNvPr>
        <xdr:cNvSpPr txBox="1"/>
      </xdr:nvSpPr>
      <xdr:spPr>
        <a:xfrm>
          <a:off x="21075727" y="10732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125239</xdr:rowOff>
    </xdr:from>
    <xdr:ext cx="469744" cy="259045"/>
    <xdr:sp macro="" textlink="">
      <xdr:nvSpPr>
        <xdr:cNvPr id="714" name="n_2aveValue【学校施設】&#10;一人当たり面積">
          <a:extLst>
            <a:ext uri="{FF2B5EF4-FFF2-40B4-BE49-F238E27FC236}">
              <a16:creationId xmlns:a16="http://schemas.microsoft.com/office/drawing/2014/main" id="{00000000-0008-0000-0100-0000CA020000}"/>
            </a:ext>
          </a:extLst>
        </xdr:cNvPr>
        <xdr:cNvSpPr txBox="1"/>
      </xdr:nvSpPr>
      <xdr:spPr>
        <a:xfrm>
          <a:off x="20199427" y="1041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122953</xdr:rowOff>
    </xdr:from>
    <xdr:ext cx="469744" cy="259045"/>
    <xdr:sp macro="" textlink="">
      <xdr:nvSpPr>
        <xdr:cNvPr id="715" name="n_3aveValue【学校施設】&#10;一人当たり面積">
          <a:extLst>
            <a:ext uri="{FF2B5EF4-FFF2-40B4-BE49-F238E27FC236}">
              <a16:creationId xmlns:a16="http://schemas.microsoft.com/office/drawing/2014/main" id="{00000000-0008-0000-0100-0000CB020000}"/>
            </a:ext>
          </a:extLst>
        </xdr:cNvPr>
        <xdr:cNvSpPr txBox="1"/>
      </xdr:nvSpPr>
      <xdr:spPr>
        <a:xfrm>
          <a:off x="19310427" y="1040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114317</xdr:rowOff>
    </xdr:from>
    <xdr:ext cx="469744" cy="259045"/>
    <xdr:sp macro="" textlink="">
      <xdr:nvSpPr>
        <xdr:cNvPr id="716" name="n_4aveValue【学校施設】&#10;一人当たり面積">
          <a:extLst>
            <a:ext uri="{FF2B5EF4-FFF2-40B4-BE49-F238E27FC236}">
              <a16:creationId xmlns:a16="http://schemas.microsoft.com/office/drawing/2014/main" id="{00000000-0008-0000-0100-0000CC020000}"/>
            </a:ext>
          </a:extLst>
        </xdr:cNvPr>
        <xdr:cNvSpPr txBox="1"/>
      </xdr:nvSpPr>
      <xdr:spPr>
        <a:xfrm>
          <a:off x="18421427" y="1074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118762</xdr:rowOff>
    </xdr:from>
    <xdr:ext cx="469744" cy="259045"/>
    <xdr:sp macro="" textlink="">
      <xdr:nvSpPr>
        <xdr:cNvPr id="717" name="n_1mainValue【学校施設】&#10;一人当たり面積">
          <a:extLst>
            <a:ext uri="{FF2B5EF4-FFF2-40B4-BE49-F238E27FC236}">
              <a16:creationId xmlns:a16="http://schemas.microsoft.com/office/drawing/2014/main" id="{00000000-0008-0000-0100-0000CD020000}"/>
            </a:ext>
          </a:extLst>
        </xdr:cNvPr>
        <xdr:cNvSpPr txBox="1"/>
      </xdr:nvSpPr>
      <xdr:spPr>
        <a:xfrm>
          <a:off x="21075727" y="1040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110888</xdr:rowOff>
    </xdr:from>
    <xdr:ext cx="469744" cy="259045"/>
    <xdr:sp macro="" textlink="">
      <xdr:nvSpPr>
        <xdr:cNvPr id="718" name="n_2mainValue【学校施設】&#10;一人当たり面積">
          <a:extLst>
            <a:ext uri="{FF2B5EF4-FFF2-40B4-BE49-F238E27FC236}">
              <a16:creationId xmlns:a16="http://schemas.microsoft.com/office/drawing/2014/main" id="{00000000-0008-0000-0100-0000CE020000}"/>
            </a:ext>
          </a:extLst>
        </xdr:cNvPr>
        <xdr:cNvSpPr txBox="1"/>
      </xdr:nvSpPr>
      <xdr:spPr>
        <a:xfrm>
          <a:off x="20199427" y="10740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126509</xdr:rowOff>
    </xdr:from>
    <xdr:ext cx="469744" cy="259045"/>
    <xdr:sp macro="" textlink="">
      <xdr:nvSpPr>
        <xdr:cNvPr id="719" name="n_3mainValue【学校施設】&#10;一人当たり面積">
          <a:extLst>
            <a:ext uri="{FF2B5EF4-FFF2-40B4-BE49-F238E27FC236}">
              <a16:creationId xmlns:a16="http://schemas.microsoft.com/office/drawing/2014/main" id="{00000000-0008-0000-0100-0000CF020000}"/>
            </a:ext>
          </a:extLst>
        </xdr:cNvPr>
        <xdr:cNvSpPr txBox="1"/>
      </xdr:nvSpPr>
      <xdr:spPr>
        <a:xfrm>
          <a:off x="19310427" y="1075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114190</xdr:rowOff>
    </xdr:from>
    <xdr:ext cx="469744" cy="259045"/>
    <xdr:sp macro="" textlink="">
      <xdr:nvSpPr>
        <xdr:cNvPr id="720" name="n_4mainValue【学校施設】&#10;一人当たり面積">
          <a:extLst>
            <a:ext uri="{FF2B5EF4-FFF2-40B4-BE49-F238E27FC236}">
              <a16:creationId xmlns:a16="http://schemas.microsoft.com/office/drawing/2014/main" id="{00000000-0008-0000-0100-0000D0020000}"/>
            </a:ext>
          </a:extLst>
        </xdr:cNvPr>
        <xdr:cNvSpPr txBox="1"/>
      </xdr:nvSpPr>
      <xdr:spPr>
        <a:xfrm>
          <a:off x="18421427" y="1040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a:extLst>
            <a:ext uri="{FF2B5EF4-FFF2-40B4-BE49-F238E27FC236}">
              <a16:creationId xmlns:a16="http://schemas.microsoft.com/office/drawing/2014/main" id="{00000000-0008-0000-0100-0000D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a:extLst>
            <a:ext uri="{FF2B5EF4-FFF2-40B4-BE49-F238E27FC236}">
              <a16:creationId xmlns:a16="http://schemas.microsoft.com/office/drawing/2014/main" id="{00000000-0008-0000-0100-0000D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a:extLst>
            <a:ext uri="{FF2B5EF4-FFF2-40B4-BE49-F238E27FC236}">
              <a16:creationId xmlns:a16="http://schemas.microsoft.com/office/drawing/2014/main" id="{00000000-0008-0000-0100-0000D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a:extLst>
            <a:ext uri="{FF2B5EF4-FFF2-40B4-BE49-F238E27FC236}">
              <a16:creationId xmlns:a16="http://schemas.microsoft.com/office/drawing/2014/main" id="{00000000-0008-0000-0100-0000D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a:extLst>
            <a:ext uri="{FF2B5EF4-FFF2-40B4-BE49-F238E27FC236}">
              <a16:creationId xmlns:a16="http://schemas.microsoft.com/office/drawing/2014/main" id="{00000000-0008-0000-0100-0000D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a:extLst>
            <a:ext uri="{FF2B5EF4-FFF2-40B4-BE49-F238E27FC236}">
              <a16:creationId xmlns:a16="http://schemas.microsoft.com/office/drawing/2014/main" id="{00000000-0008-0000-0100-0000D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a:extLst>
            <a:ext uri="{FF2B5EF4-FFF2-40B4-BE49-F238E27FC236}">
              <a16:creationId xmlns:a16="http://schemas.microsoft.com/office/drawing/2014/main" id="{00000000-0008-0000-0100-0000D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a:extLst>
            <a:ext uri="{FF2B5EF4-FFF2-40B4-BE49-F238E27FC236}">
              <a16:creationId xmlns:a16="http://schemas.microsoft.com/office/drawing/2014/main" id="{00000000-0008-0000-0100-0000D8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9" name="正方形/長方形 728">
          <a:extLst>
            <a:ext uri="{FF2B5EF4-FFF2-40B4-BE49-F238E27FC236}">
              <a16:creationId xmlns:a16="http://schemas.microsoft.com/office/drawing/2014/main" id="{00000000-0008-0000-0100-0000D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0" name="正方形/長方形 729">
          <a:extLst>
            <a:ext uri="{FF2B5EF4-FFF2-40B4-BE49-F238E27FC236}">
              <a16:creationId xmlns:a16="http://schemas.microsoft.com/office/drawing/2014/main" id="{00000000-0008-0000-0100-0000D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1" name="正方形/長方形 730">
          <a:extLst>
            <a:ext uri="{FF2B5EF4-FFF2-40B4-BE49-F238E27FC236}">
              <a16:creationId xmlns:a16="http://schemas.microsoft.com/office/drawing/2014/main" id="{00000000-0008-0000-0100-0000D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2" name="正方形/長方形 731">
          <a:extLst>
            <a:ext uri="{FF2B5EF4-FFF2-40B4-BE49-F238E27FC236}">
              <a16:creationId xmlns:a16="http://schemas.microsoft.com/office/drawing/2014/main" id="{00000000-0008-0000-0100-0000D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3" name="正方形/長方形 732">
          <a:extLst>
            <a:ext uri="{FF2B5EF4-FFF2-40B4-BE49-F238E27FC236}">
              <a16:creationId xmlns:a16="http://schemas.microsoft.com/office/drawing/2014/main" id="{00000000-0008-0000-0100-0000D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4" name="正方形/長方形 733">
          <a:extLst>
            <a:ext uri="{FF2B5EF4-FFF2-40B4-BE49-F238E27FC236}">
              <a16:creationId xmlns:a16="http://schemas.microsoft.com/office/drawing/2014/main" id="{00000000-0008-0000-0100-0000D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5" name="正方形/長方形 734">
          <a:extLst>
            <a:ext uri="{FF2B5EF4-FFF2-40B4-BE49-F238E27FC236}">
              <a16:creationId xmlns:a16="http://schemas.microsoft.com/office/drawing/2014/main" id="{00000000-0008-0000-0100-0000D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6" name="正方形/長方形 735">
          <a:extLst>
            <a:ext uri="{FF2B5EF4-FFF2-40B4-BE49-F238E27FC236}">
              <a16:creationId xmlns:a16="http://schemas.microsoft.com/office/drawing/2014/main" id="{00000000-0008-0000-0100-0000E0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00000000-0008-0000-0100-0000E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00000000-0008-0000-0100-0000E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00000000-0008-0000-0100-0000E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00000000-0008-0000-0100-0000E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00000000-0008-0000-0100-0000EB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a:extLst>
            <a:ext uri="{FF2B5EF4-FFF2-40B4-BE49-F238E27FC236}">
              <a16:creationId xmlns:a16="http://schemas.microsoft.com/office/drawing/2014/main" id="{00000000-0008-0000-0100-0000EC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a:extLst>
            <a:ext uri="{FF2B5EF4-FFF2-40B4-BE49-F238E27FC236}">
              <a16:creationId xmlns:a16="http://schemas.microsoft.com/office/drawing/2014/main" id="{00000000-0008-0000-0100-0000ED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a:extLst>
            <a:ext uri="{FF2B5EF4-FFF2-40B4-BE49-F238E27FC236}">
              <a16:creationId xmlns:a16="http://schemas.microsoft.com/office/drawing/2014/main" id="{00000000-0008-0000-0100-0000EE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a:extLst>
            <a:ext uri="{FF2B5EF4-FFF2-40B4-BE49-F238E27FC236}">
              <a16:creationId xmlns:a16="http://schemas.microsoft.com/office/drawing/2014/main" id="{00000000-0008-0000-0100-0000F0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a:extLst>
            <a:ext uri="{FF2B5EF4-FFF2-40B4-BE49-F238E27FC236}">
              <a16:creationId xmlns:a16="http://schemas.microsoft.com/office/drawing/2014/main" id="{00000000-0008-0000-0100-0000F2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a:extLst>
            <a:ext uri="{FF2B5EF4-FFF2-40B4-BE49-F238E27FC236}">
              <a16:creationId xmlns:a16="http://schemas.microsoft.com/office/drawing/2014/main" id="{00000000-0008-0000-0100-0000F4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7" name="テキスト ボックス 756">
          <a:extLst>
            <a:ext uri="{FF2B5EF4-FFF2-40B4-BE49-F238E27FC236}">
              <a16:creationId xmlns:a16="http://schemas.microsoft.com/office/drawing/2014/main" id="{00000000-0008-0000-0100-0000F5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a:extLst>
            <a:ext uri="{FF2B5EF4-FFF2-40B4-BE49-F238E27FC236}">
              <a16:creationId xmlns:a16="http://schemas.microsoft.com/office/drawing/2014/main" id="{00000000-0008-0000-0100-0000F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a:extLst>
            <a:ext uri="{FF2B5EF4-FFF2-40B4-BE49-F238E27FC236}">
              <a16:creationId xmlns:a16="http://schemas.microsoft.com/office/drawing/2014/main" id="{00000000-0008-0000-0100-0000F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0" name="直線コネクタ 759">
          <a:extLst>
            <a:ext uri="{FF2B5EF4-FFF2-40B4-BE49-F238E27FC236}">
              <a16:creationId xmlns:a16="http://schemas.microsoft.com/office/drawing/2014/main" id="{00000000-0008-0000-0100-0000F802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1" name="【公民館】&#10;有形固定資産減価償却率最小値テキスト">
          <a:extLst>
            <a:ext uri="{FF2B5EF4-FFF2-40B4-BE49-F238E27FC236}">
              <a16:creationId xmlns:a16="http://schemas.microsoft.com/office/drawing/2014/main" id="{00000000-0008-0000-0100-0000F902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2" name="直線コネクタ 761">
          <a:extLst>
            <a:ext uri="{FF2B5EF4-FFF2-40B4-BE49-F238E27FC236}">
              <a16:creationId xmlns:a16="http://schemas.microsoft.com/office/drawing/2014/main" id="{00000000-0008-0000-0100-0000FA02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3" name="【公民館】&#10;有形固定資産減価償却率最大値テキスト">
          <a:extLst>
            <a:ext uri="{FF2B5EF4-FFF2-40B4-BE49-F238E27FC236}">
              <a16:creationId xmlns:a16="http://schemas.microsoft.com/office/drawing/2014/main" id="{00000000-0008-0000-0100-0000FB02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4" name="直線コネクタ 763">
          <a:extLst>
            <a:ext uri="{FF2B5EF4-FFF2-40B4-BE49-F238E27FC236}">
              <a16:creationId xmlns:a16="http://schemas.microsoft.com/office/drawing/2014/main" id="{00000000-0008-0000-0100-0000FC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13988</xdr:rowOff>
    </xdr:from>
    <xdr:ext cx="405111" cy="259045"/>
    <xdr:sp macro="" textlink="">
      <xdr:nvSpPr>
        <xdr:cNvPr id="765" name="【公民館】&#10;有形固定資産減価償却率平均値テキスト">
          <a:extLst>
            <a:ext uri="{FF2B5EF4-FFF2-40B4-BE49-F238E27FC236}">
              <a16:creationId xmlns:a16="http://schemas.microsoft.com/office/drawing/2014/main" id="{00000000-0008-0000-0100-0000FD020000}"/>
            </a:ext>
          </a:extLst>
        </xdr:cNvPr>
        <xdr:cNvSpPr txBox="1"/>
      </xdr:nvSpPr>
      <xdr:spPr>
        <a:xfrm>
          <a:off x="16357600" y="17844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35561</xdr:rowOff>
    </xdr:from>
    <xdr:to>
      <xdr:col>85</xdr:col>
      <xdr:colOff>177800</xdr:colOff>
      <xdr:row>104</xdr:row>
      <xdr:rowOff>137161</xdr:rowOff>
    </xdr:to>
    <xdr:sp macro="" textlink="">
      <xdr:nvSpPr>
        <xdr:cNvPr id="766" name="フローチャート: 判断 765">
          <a:extLst>
            <a:ext uri="{FF2B5EF4-FFF2-40B4-BE49-F238E27FC236}">
              <a16:creationId xmlns:a16="http://schemas.microsoft.com/office/drawing/2014/main" id="{00000000-0008-0000-0100-0000FE020000}"/>
            </a:ext>
          </a:extLst>
        </xdr:cNvPr>
        <xdr:cNvSpPr/>
      </xdr:nvSpPr>
      <xdr:spPr>
        <a:xfrm>
          <a:off x="16268700"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31750</xdr:rowOff>
    </xdr:from>
    <xdr:to>
      <xdr:col>81</xdr:col>
      <xdr:colOff>101600</xdr:colOff>
      <xdr:row>105</xdr:row>
      <xdr:rowOff>133350</xdr:rowOff>
    </xdr:to>
    <xdr:sp macro="" textlink="">
      <xdr:nvSpPr>
        <xdr:cNvPr id="767" name="フローチャート: 判断 766">
          <a:extLst>
            <a:ext uri="{FF2B5EF4-FFF2-40B4-BE49-F238E27FC236}">
              <a16:creationId xmlns:a16="http://schemas.microsoft.com/office/drawing/2014/main" id="{00000000-0008-0000-0100-0000FF020000}"/>
            </a:ext>
          </a:extLst>
        </xdr:cNvPr>
        <xdr:cNvSpPr/>
      </xdr:nvSpPr>
      <xdr:spPr>
        <a:xfrm>
          <a:off x="15430500" y="1803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5080</xdr:rowOff>
    </xdr:from>
    <xdr:to>
      <xdr:col>76</xdr:col>
      <xdr:colOff>165100</xdr:colOff>
      <xdr:row>105</xdr:row>
      <xdr:rowOff>106680</xdr:rowOff>
    </xdr:to>
    <xdr:sp macro="" textlink="">
      <xdr:nvSpPr>
        <xdr:cNvPr id="768" name="フローチャート: 判断 767">
          <a:extLst>
            <a:ext uri="{FF2B5EF4-FFF2-40B4-BE49-F238E27FC236}">
              <a16:creationId xmlns:a16="http://schemas.microsoft.com/office/drawing/2014/main" id="{00000000-0008-0000-0100-000000030000}"/>
            </a:ext>
          </a:extLst>
        </xdr:cNvPr>
        <xdr:cNvSpPr/>
      </xdr:nvSpPr>
      <xdr:spPr>
        <a:xfrm>
          <a:off x="145415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123189</xdr:rowOff>
    </xdr:from>
    <xdr:to>
      <xdr:col>72</xdr:col>
      <xdr:colOff>38100</xdr:colOff>
      <xdr:row>105</xdr:row>
      <xdr:rowOff>53339</xdr:rowOff>
    </xdr:to>
    <xdr:sp macro="" textlink="">
      <xdr:nvSpPr>
        <xdr:cNvPr id="769" name="フローチャート: 判断 768">
          <a:extLst>
            <a:ext uri="{FF2B5EF4-FFF2-40B4-BE49-F238E27FC236}">
              <a16:creationId xmlns:a16="http://schemas.microsoft.com/office/drawing/2014/main" id="{00000000-0008-0000-0100-000001030000}"/>
            </a:ext>
          </a:extLst>
        </xdr:cNvPr>
        <xdr:cNvSpPr/>
      </xdr:nvSpPr>
      <xdr:spPr>
        <a:xfrm>
          <a:off x="13652500" y="179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148589</xdr:rowOff>
    </xdr:from>
    <xdr:to>
      <xdr:col>67</xdr:col>
      <xdr:colOff>101600</xdr:colOff>
      <xdr:row>105</xdr:row>
      <xdr:rowOff>78739</xdr:rowOff>
    </xdr:to>
    <xdr:sp macro="" textlink="">
      <xdr:nvSpPr>
        <xdr:cNvPr id="770" name="フローチャート: 判断 769">
          <a:extLst>
            <a:ext uri="{FF2B5EF4-FFF2-40B4-BE49-F238E27FC236}">
              <a16:creationId xmlns:a16="http://schemas.microsoft.com/office/drawing/2014/main" id="{00000000-0008-0000-0100-000002030000}"/>
            </a:ext>
          </a:extLst>
        </xdr:cNvPr>
        <xdr:cNvSpPr/>
      </xdr:nvSpPr>
      <xdr:spPr>
        <a:xfrm>
          <a:off x="12763500" y="17979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100-000003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100-000004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100-000005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100-000006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100-000007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19050</xdr:rowOff>
    </xdr:from>
    <xdr:to>
      <xdr:col>81</xdr:col>
      <xdr:colOff>101600</xdr:colOff>
      <xdr:row>107</xdr:row>
      <xdr:rowOff>120650</xdr:rowOff>
    </xdr:to>
    <xdr:sp macro="" textlink="">
      <xdr:nvSpPr>
        <xdr:cNvPr id="776" name="楕円 775">
          <a:extLst>
            <a:ext uri="{FF2B5EF4-FFF2-40B4-BE49-F238E27FC236}">
              <a16:creationId xmlns:a16="http://schemas.microsoft.com/office/drawing/2014/main" id="{00000000-0008-0000-0100-000008030000}"/>
            </a:ext>
          </a:extLst>
        </xdr:cNvPr>
        <xdr:cNvSpPr/>
      </xdr:nvSpPr>
      <xdr:spPr>
        <a:xfrm>
          <a:off x="15430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19050</xdr:rowOff>
    </xdr:from>
    <xdr:to>
      <xdr:col>76</xdr:col>
      <xdr:colOff>165100</xdr:colOff>
      <xdr:row>107</xdr:row>
      <xdr:rowOff>120650</xdr:rowOff>
    </xdr:to>
    <xdr:sp macro="" textlink="">
      <xdr:nvSpPr>
        <xdr:cNvPr id="777" name="楕円 776">
          <a:extLst>
            <a:ext uri="{FF2B5EF4-FFF2-40B4-BE49-F238E27FC236}">
              <a16:creationId xmlns:a16="http://schemas.microsoft.com/office/drawing/2014/main" id="{00000000-0008-0000-0100-000009030000}"/>
            </a:ext>
          </a:extLst>
        </xdr:cNvPr>
        <xdr:cNvSpPr/>
      </xdr:nvSpPr>
      <xdr:spPr>
        <a:xfrm>
          <a:off x="14541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69850</xdr:rowOff>
    </xdr:from>
    <xdr:to>
      <xdr:col>81</xdr:col>
      <xdr:colOff>50800</xdr:colOff>
      <xdr:row>107</xdr:row>
      <xdr:rowOff>69850</xdr:rowOff>
    </xdr:to>
    <xdr:cxnSp macro="">
      <xdr:nvCxnSpPr>
        <xdr:cNvPr id="778" name="直線コネクタ 777">
          <a:extLst>
            <a:ext uri="{FF2B5EF4-FFF2-40B4-BE49-F238E27FC236}">
              <a16:creationId xmlns:a16="http://schemas.microsoft.com/office/drawing/2014/main" id="{00000000-0008-0000-0100-00000A030000}"/>
            </a:ext>
          </a:extLst>
        </xdr:cNvPr>
        <xdr:cNvCxnSpPr/>
      </xdr:nvCxnSpPr>
      <xdr:spPr>
        <a:xfrm>
          <a:off x="14592300" y="184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19050</xdr:rowOff>
    </xdr:from>
    <xdr:to>
      <xdr:col>72</xdr:col>
      <xdr:colOff>38100</xdr:colOff>
      <xdr:row>107</xdr:row>
      <xdr:rowOff>120650</xdr:rowOff>
    </xdr:to>
    <xdr:sp macro="" textlink="">
      <xdr:nvSpPr>
        <xdr:cNvPr id="779" name="楕円 778">
          <a:extLst>
            <a:ext uri="{FF2B5EF4-FFF2-40B4-BE49-F238E27FC236}">
              <a16:creationId xmlns:a16="http://schemas.microsoft.com/office/drawing/2014/main" id="{00000000-0008-0000-0100-00000B030000}"/>
            </a:ext>
          </a:extLst>
        </xdr:cNvPr>
        <xdr:cNvSpPr/>
      </xdr:nvSpPr>
      <xdr:spPr>
        <a:xfrm>
          <a:off x="13652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69850</xdr:rowOff>
    </xdr:from>
    <xdr:to>
      <xdr:col>76</xdr:col>
      <xdr:colOff>114300</xdr:colOff>
      <xdr:row>107</xdr:row>
      <xdr:rowOff>69850</xdr:rowOff>
    </xdr:to>
    <xdr:cxnSp macro="">
      <xdr:nvCxnSpPr>
        <xdr:cNvPr id="780" name="直線コネクタ 779">
          <a:extLst>
            <a:ext uri="{FF2B5EF4-FFF2-40B4-BE49-F238E27FC236}">
              <a16:creationId xmlns:a16="http://schemas.microsoft.com/office/drawing/2014/main" id="{00000000-0008-0000-0100-00000C030000}"/>
            </a:ext>
          </a:extLst>
        </xdr:cNvPr>
        <xdr:cNvCxnSpPr/>
      </xdr:nvCxnSpPr>
      <xdr:spPr>
        <a:xfrm>
          <a:off x="13703300" y="184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20320</xdr:rowOff>
    </xdr:from>
    <xdr:to>
      <xdr:col>67</xdr:col>
      <xdr:colOff>101600</xdr:colOff>
      <xdr:row>104</xdr:row>
      <xdr:rowOff>121920</xdr:rowOff>
    </xdr:to>
    <xdr:sp macro="" textlink="">
      <xdr:nvSpPr>
        <xdr:cNvPr id="781" name="楕円 780">
          <a:extLst>
            <a:ext uri="{FF2B5EF4-FFF2-40B4-BE49-F238E27FC236}">
              <a16:creationId xmlns:a16="http://schemas.microsoft.com/office/drawing/2014/main" id="{00000000-0008-0000-0100-00000D030000}"/>
            </a:ext>
          </a:extLst>
        </xdr:cNvPr>
        <xdr:cNvSpPr/>
      </xdr:nvSpPr>
      <xdr:spPr>
        <a:xfrm>
          <a:off x="12763500" y="1785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71120</xdr:rowOff>
    </xdr:from>
    <xdr:to>
      <xdr:col>71</xdr:col>
      <xdr:colOff>177800</xdr:colOff>
      <xdr:row>107</xdr:row>
      <xdr:rowOff>69850</xdr:rowOff>
    </xdr:to>
    <xdr:cxnSp macro="">
      <xdr:nvCxnSpPr>
        <xdr:cNvPr id="782" name="直線コネクタ 781">
          <a:extLst>
            <a:ext uri="{FF2B5EF4-FFF2-40B4-BE49-F238E27FC236}">
              <a16:creationId xmlns:a16="http://schemas.microsoft.com/office/drawing/2014/main" id="{00000000-0008-0000-0100-00000E030000}"/>
            </a:ext>
          </a:extLst>
        </xdr:cNvPr>
        <xdr:cNvCxnSpPr/>
      </xdr:nvCxnSpPr>
      <xdr:spPr>
        <a:xfrm>
          <a:off x="12814300" y="17901920"/>
          <a:ext cx="889000" cy="51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149877</xdr:rowOff>
    </xdr:from>
    <xdr:ext cx="405111" cy="259045"/>
    <xdr:sp macro="" textlink="">
      <xdr:nvSpPr>
        <xdr:cNvPr id="783" name="n_1aveValue【公民館】&#10;有形固定資産減価償却率">
          <a:extLst>
            <a:ext uri="{FF2B5EF4-FFF2-40B4-BE49-F238E27FC236}">
              <a16:creationId xmlns:a16="http://schemas.microsoft.com/office/drawing/2014/main" id="{00000000-0008-0000-0100-00000F030000}"/>
            </a:ext>
          </a:extLst>
        </xdr:cNvPr>
        <xdr:cNvSpPr txBox="1"/>
      </xdr:nvSpPr>
      <xdr:spPr>
        <a:xfrm>
          <a:off x="15266044" y="1780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123207</xdr:rowOff>
    </xdr:from>
    <xdr:ext cx="405111" cy="259045"/>
    <xdr:sp macro="" textlink="">
      <xdr:nvSpPr>
        <xdr:cNvPr id="784" name="n_2aveValue【公民館】&#10;有形固定資産減価償却率">
          <a:extLst>
            <a:ext uri="{FF2B5EF4-FFF2-40B4-BE49-F238E27FC236}">
              <a16:creationId xmlns:a16="http://schemas.microsoft.com/office/drawing/2014/main" id="{00000000-0008-0000-0100-000010030000}"/>
            </a:ext>
          </a:extLst>
        </xdr:cNvPr>
        <xdr:cNvSpPr txBox="1"/>
      </xdr:nvSpPr>
      <xdr:spPr>
        <a:xfrm>
          <a:off x="14389744" y="17782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69866</xdr:rowOff>
    </xdr:from>
    <xdr:ext cx="405111" cy="259045"/>
    <xdr:sp macro="" textlink="">
      <xdr:nvSpPr>
        <xdr:cNvPr id="785" name="n_3aveValue【公民館】&#10;有形固定資産減価償却率">
          <a:extLst>
            <a:ext uri="{FF2B5EF4-FFF2-40B4-BE49-F238E27FC236}">
              <a16:creationId xmlns:a16="http://schemas.microsoft.com/office/drawing/2014/main" id="{00000000-0008-0000-0100-000011030000}"/>
            </a:ext>
          </a:extLst>
        </xdr:cNvPr>
        <xdr:cNvSpPr txBox="1"/>
      </xdr:nvSpPr>
      <xdr:spPr>
        <a:xfrm>
          <a:off x="13500744" y="17729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69866</xdr:rowOff>
    </xdr:from>
    <xdr:ext cx="405111" cy="259045"/>
    <xdr:sp macro="" textlink="">
      <xdr:nvSpPr>
        <xdr:cNvPr id="786" name="n_4aveValue【公民館】&#10;有形固定資産減価償却率">
          <a:extLst>
            <a:ext uri="{FF2B5EF4-FFF2-40B4-BE49-F238E27FC236}">
              <a16:creationId xmlns:a16="http://schemas.microsoft.com/office/drawing/2014/main" id="{00000000-0008-0000-0100-000012030000}"/>
            </a:ext>
          </a:extLst>
        </xdr:cNvPr>
        <xdr:cNvSpPr txBox="1"/>
      </xdr:nvSpPr>
      <xdr:spPr>
        <a:xfrm>
          <a:off x="12611744" y="18072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107</xdr:row>
      <xdr:rowOff>111777</xdr:rowOff>
    </xdr:from>
    <xdr:ext cx="469744" cy="259045"/>
    <xdr:sp macro="" textlink="">
      <xdr:nvSpPr>
        <xdr:cNvPr id="787" name="n_1mainValue【公民館】&#10;有形固定資産減価償却率">
          <a:extLst>
            <a:ext uri="{FF2B5EF4-FFF2-40B4-BE49-F238E27FC236}">
              <a16:creationId xmlns:a16="http://schemas.microsoft.com/office/drawing/2014/main" id="{00000000-0008-0000-0100-000013030000}"/>
            </a:ext>
          </a:extLst>
        </xdr:cNvPr>
        <xdr:cNvSpPr txBox="1"/>
      </xdr:nvSpPr>
      <xdr:spPr>
        <a:xfrm>
          <a:off x="152337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107</xdr:row>
      <xdr:rowOff>111777</xdr:rowOff>
    </xdr:from>
    <xdr:ext cx="469744" cy="259045"/>
    <xdr:sp macro="" textlink="">
      <xdr:nvSpPr>
        <xdr:cNvPr id="788" name="n_2mainValue【公民館】&#10;有形固定資産減価償却率">
          <a:extLst>
            <a:ext uri="{FF2B5EF4-FFF2-40B4-BE49-F238E27FC236}">
              <a16:creationId xmlns:a16="http://schemas.microsoft.com/office/drawing/2014/main" id="{00000000-0008-0000-0100-000014030000}"/>
            </a:ext>
          </a:extLst>
        </xdr:cNvPr>
        <xdr:cNvSpPr txBox="1"/>
      </xdr:nvSpPr>
      <xdr:spPr>
        <a:xfrm>
          <a:off x="14357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107</xdr:row>
      <xdr:rowOff>111777</xdr:rowOff>
    </xdr:from>
    <xdr:ext cx="469744" cy="259045"/>
    <xdr:sp macro="" textlink="">
      <xdr:nvSpPr>
        <xdr:cNvPr id="789" name="n_3mainValue【公民館】&#10;有形固定資産減価償却率">
          <a:extLst>
            <a:ext uri="{FF2B5EF4-FFF2-40B4-BE49-F238E27FC236}">
              <a16:creationId xmlns:a16="http://schemas.microsoft.com/office/drawing/2014/main" id="{00000000-0008-0000-0100-000015030000}"/>
            </a:ext>
          </a:extLst>
        </xdr:cNvPr>
        <xdr:cNvSpPr txBox="1"/>
      </xdr:nvSpPr>
      <xdr:spPr>
        <a:xfrm>
          <a:off x="13468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138447</xdr:rowOff>
    </xdr:from>
    <xdr:ext cx="405111" cy="259045"/>
    <xdr:sp macro="" textlink="">
      <xdr:nvSpPr>
        <xdr:cNvPr id="790" name="n_4mainValue【公民館】&#10;有形固定資産減価償却率">
          <a:extLst>
            <a:ext uri="{FF2B5EF4-FFF2-40B4-BE49-F238E27FC236}">
              <a16:creationId xmlns:a16="http://schemas.microsoft.com/office/drawing/2014/main" id="{00000000-0008-0000-0100-000016030000}"/>
            </a:ext>
          </a:extLst>
        </xdr:cNvPr>
        <xdr:cNvSpPr txBox="1"/>
      </xdr:nvSpPr>
      <xdr:spPr>
        <a:xfrm>
          <a:off x="12611744" y="17626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1" name="正方形/長方形 790">
          <a:extLst>
            <a:ext uri="{FF2B5EF4-FFF2-40B4-BE49-F238E27FC236}">
              <a16:creationId xmlns:a16="http://schemas.microsoft.com/office/drawing/2014/main" id="{00000000-0008-0000-0100-000017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2" name="正方形/長方形 791">
          <a:extLst>
            <a:ext uri="{FF2B5EF4-FFF2-40B4-BE49-F238E27FC236}">
              <a16:creationId xmlns:a16="http://schemas.microsoft.com/office/drawing/2014/main" id="{00000000-0008-0000-0100-000018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3" name="正方形/長方形 792">
          <a:extLst>
            <a:ext uri="{FF2B5EF4-FFF2-40B4-BE49-F238E27FC236}">
              <a16:creationId xmlns:a16="http://schemas.microsoft.com/office/drawing/2014/main" id="{00000000-0008-0000-0100-000019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4" name="正方形/長方形 793">
          <a:extLst>
            <a:ext uri="{FF2B5EF4-FFF2-40B4-BE49-F238E27FC236}">
              <a16:creationId xmlns:a16="http://schemas.microsoft.com/office/drawing/2014/main" id="{00000000-0008-0000-0100-00001A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5" name="正方形/長方形 794">
          <a:extLst>
            <a:ext uri="{FF2B5EF4-FFF2-40B4-BE49-F238E27FC236}">
              <a16:creationId xmlns:a16="http://schemas.microsoft.com/office/drawing/2014/main" id="{00000000-0008-0000-0100-00001B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6" name="正方形/長方形 795">
          <a:extLst>
            <a:ext uri="{FF2B5EF4-FFF2-40B4-BE49-F238E27FC236}">
              <a16:creationId xmlns:a16="http://schemas.microsoft.com/office/drawing/2014/main" id="{00000000-0008-0000-0100-00001C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7" name="正方形/長方形 796">
          <a:extLst>
            <a:ext uri="{FF2B5EF4-FFF2-40B4-BE49-F238E27FC236}">
              <a16:creationId xmlns:a16="http://schemas.microsoft.com/office/drawing/2014/main" id="{00000000-0008-0000-0100-00001D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8" name="正方形/長方形 797">
          <a:extLst>
            <a:ext uri="{FF2B5EF4-FFF2-40B4-BE49-F238E27FC236}">
              <a16:creationId xmlns:a16="http://schemas.microsoft.com/office/drawing/2014/main" id="{00000000-0008-0000-0100-00001E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9" name="テキスト ボックス 798">
          <a:extLst>
            <a:ext uri="{FF2B5EF4-FFF2-40B4-BE49-F238E27FC236}">
              <a16:creationId xmlns:a16="http://schemas.microsoft.com/office/drawing/2014/main" id="{00000000-0008-0000-0100-00001F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0" name="直線コネクタ 799">
          <a:extLst>
            <a:ext uri="{FF2B5EF4-FFF2-40B4-BE49-F238E27FC236}">
              <a16:creationId xmlns:a16="http://schemas.microsoft.com/office/drawing/2014/main" id="{00000000-0008-0000-0100-000020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1" name="直線コネクタ 800">
          <a:extLst>
            <a:ext uri="{FF2B5EF4-FFF2-40B4-BE49-F238E27FC236}">
              <a16:creationId xmlns:a16="http://schemas.microsoft.com/office/drawing/2014/main" id="{00000000-0008-0000-0100-000021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2" name="テキスト ボックス 801">
          <a:extLst>
            <a:ext uri="{FF2B5EF4-FFF2-40B4-BE49-F238E27FC236}">
              <a16:creationId xmlns:a16="http://schemas.microsoft.com/office/drawing/2014/main" id="{00000000-0008-0000-0100-000022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3" name="直線コネクタ 802">
          <a:extLst>
            <a:ext uri="{FF2B5EF4-FFF2-40B4-BE49-F238E27FC236}">
              <a16:creationId xmlns:a16="http://schemas.microsoft.com/office/drawing/2014/main" id="{00000000-0008-0000-0100-000023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4" name="テキスト ボックス 803">
          <a:extLst>
            <a:ext uri="{FF2B5EF4-FFF2-40B4-BE49-F238E27FC236}">
              <a16:creationId xmlns:a16="http://schemas.microsoft.com/office/drawing/2014/main" id="{00000000-0008-0000-0100-000024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5" name="直線コネクタ 804">
          <a:extLst>
            <a:ext uri="{FF2B5EF4-FFF2-40B4-BE49-F238E27FC236}">
              <a16:creationId xmlns:a16="http://schemas.microsoft.com/office/drawing/2014/main" id="{00000000-0008-0000-0100-000025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6" name="テキスト ボックス 805">
          <a:extLst>
            <a:ext uri="{FF2B5EF4-FFF2-40B4-BE49-F238E27FC236}">
              <a16:creationId xmlns:a16="http://schemas.microsoft.com/office/drawing/2014/main" id="{00000000-0008-0000-0100-000026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7" name="直線コネクタ 806">
          <a:extLst>
            <a:ext uri="{FF2B5EF4-FFF2-40B4-BE49-F238E27FC236}">
              <a16:creationId xmlns:a16="http://schemas.microsoft.com/office/drawing/2014/main" id="{00000000-0008-0000-0100-000027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8" name="テキスト ボックス 807">
          <a:extLst>
            <a:ext uri="{FF2B5EF4-FFF2-40B4-BE49-F238E27FC236}">
              <a16:creationId xmlns:a16="http://schemas.microsoft.com/office/drawing/2014/main" id="{00000000-0008-0000-0100-000028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9" name="直線コネクタ 808">
          <a:extLst>
            <a:ext uri="{FF2B5EF4-FFF2-40B4-BE49-F238E27FC236}">
              <a16:creationId xmlns:a16="http://schemas.microsoft.com/office/drawing/2014/main" id="{00000000-0008-0000-0100-000029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0" name="テキスト ボックス 809">
          <a:extLst>
            <a:ext uri="{FF2B5EF4-FFF2-40B4-BE49-F238E27FC236}">
              <a16:creationId xmlns:a16="http://schemas.microsoft.com/office/drawing/2014/main" id="{00000000-0008-0000-0100-00002A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a:extLst>
            <a:ext uri="{FF2B5EF4-FFF2-40B4-BE49-F238E27FC236}">
              <a16:creationId xmlns:a16="http://schemas.microsoft.com/office/drawing/2014/main" id="{00000000-0008-0000-0100-00002B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2" name="テキスト ボックス 811">
          <a:extLst>
            <a:ext uri="{FF2B5EF4-FFF2-40B4-BE49-F238E27FC236}">
              <a16:creationId xmlns:a16="http://schemas.microsoft.com/office/drawing/2014/main" id="{00000000-0008-0000-0100-00002C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公民館】&#10;一人当たり面積グラフ枠">
          <a:extLst>
            <a:ext uri="{FF2B5EF4-FFF2-40B4-BE49-F238E27FC236}">
              <a16:creationId xmlns:a16="http://schemas.microsoft.com/office/drawing/2014/main" id="{00000000-0008-0000-0100-00002D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814" name="直線コネクタ 813">
          <a:extLst>
            <a:ext uri="{FF2B5EF4-FFF2-40B4-BE49-F238E27FC236}">
              <a16:creationId xmlns:a16="http://schemas.microsoft.com/office/drawing/2014/main" id="{00000000-0008-0000-0100-00002E030000}"/>
            </a:ext>
          </a:extLst>
        </xdr:cNvPr>
        <xdr:cNvCxnSpPr/>
      </xdr:nvCxnSpPr>
      <xdr:spPr>
        <a:xfrm flipV="1">
          <a:off x="22160864" y="17245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815" name="【公民館】&#10;一人当たり面積最小値テキスト">
          <a:extLst>
            <a:ext uri="{FF2B5EF4-FFF2-40B4-BE49-F238E27FC236}">
              <a16:creationId xmlns:a16="http://schemas.microsoft.com/office/drawing/2014/main" id="{00000000-0008-0000-0100-00002F030000}"/>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816" name="直線コネクタ 815">
          <a:extLst>
            <a:ext uri="{FF2B5EF4-FFF2-40B4-BE49-F238E27FC236}">
              <a16:creationId xmlns:a16="http://schemas.microsoft.com/office/drawing/2014/main" id="{00000000-0008-0000-0100-000030030000}"/>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817" name="【公民館】&#10;一人当たり面積最大値テキスト">
          <a:extLst>
            <a:ext uri="{FF2B5EF4-FFF2-40B4-BE49-F238E27FC236}">
              <a16:creationId xmlns:a16="http://schemas.microsoft.com/office/drawing/2014/main" id="{00000000-0008-0000-0100-000031030000}"/>
            </a:ext>
          </a:extLst>
        </xdr:cNvPr>
        <xdr:cNvSpPr txBox="1"/>
      </xdr:nvSpPr>
      <xdr:spPr>
        <a:xfrm>
          <a:off x="221996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818" name="直線コネクタ 817">
          <a:extLst>
            <a:ext uri="{FF2B5EF4-FFF2-40B4-BE49-F238E27FC236}">
              <a16:creationId xmlns:a16="http://schemas.microsoft.com/office/drawing/2014/main" id="{00000000-0008-0000-0100-000032030000}"/>
            </a:ext>
          </a:extLst>
        </xdr:cNvPr>
        <xdr:cNvCxnSpPr/>
      </xdr:nvCxnSpPr>
      <xdr:spPr>
        <a:xfrm>
          <a:off x="22072600" y="1724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101616</xdr:rowOff>
    </xdr:from>
    <xdr:ext cx="469744" cy="259045"/>
    <xdr:sp macro="" textlink="">
      <xdr:nvSpPr>
        <xdr:cNvPr id="819" name="【公民館】&#10;一人当たり面積平均値テキスト">
          <a:extLst>
            <a:ext uri="{FF2B5EF4-FFF2-40B4-BE49-F238E27FC236}">
              <a16:creationId xmlns:a16="http://schemas.microsoft.com/office/drawing/2014/main" id="{00000000-0008-0000-0100-000033030000}"/>
            </a:ext>
          </a:extLst>
        </xdr:cNvPr>
        <xdr:cNvSpPr txBox="1"/>
      </xdr:nvSpPr>
      <xdr:spPr>
        <a:xfrm>
          <a:off x="22199600" y="18275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123189</xdr:rowOff>
    </xdr:from>
    <xdr:to>
      <xdr:col>116</xdr:col>
      <xdr:colOff>114300</xdr:colOff>
      <xdr:row>107</xdr:row>
      <xdr:rowOff>53339</xdr:rowOff>
    </xdr:to>
    <xdr:sp macro="" textlink="">
      <xdr:nvSpPr>
        <xdr:cNvPr id="820" name="フローチャート: 判断 819">
          <a:extLst>
            <a:ext uri="{FF2B5EF4-FFF2-40B4-BE49-F238E27FC236}">
              <a16:creationId xmlns:a16="http://schemas.microsoft.com/office/drawing/2014/main" id="{00000000-0008-0000-0100-000034030000}"/>
            </a:ext>
          </a:extLst>
        </xdr:cNvPr>
        <xdr:cNvSpPr/>
      </xdr:nvSpPr>
      <xdr:spPr>
        <a:xfrm>
          <a:off x="22110700" y="182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20320</xdr:rowOff>
    </xdr:from>
    <xdr:to>
      <xdr:col>112</xdr:col>
      <xdr:colOff>38100</xdr:colOff>
      <xdr:row>107</xdr:row>
      <xdr:rowOff>121920</xdr:rowOff>
    </xdr:to>
    <xdr:sp macro="" textlink="">
      <xdr:nvSpPr>
        <xdr:cNvPr id="821" name="フローチャート: 判断 820">
          <a:extLst>
            <a:ext uri="{FF2B5EF4-FFF2-40B4-BE49-F238E27FC236}">
              <a16:creationId xmlns:a16="http://schemas.microsoft.com/office/drawing/2014/main" id="{00000000-0008-0000-0100-000035030000}"/>
            </a:ext>
          </a:extLst>
        </xdr:cNvPr>
        <xdr:cNvSpPr/>
      </xdr:nvSpPr>
      <xdr:spPr>
        <a:xfrm>
          <a:off x="21272500" y="1836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12700</xdr:rowOff>
    </xdr:from>
    <xdr:to>
      <xdr:col>107</xdr:col>
      <xdr:colOff>101600</xdr:colOff>
      <xdr:row>107</xdr:row>
      <xdr:rowOff>114300</xdr:rowOff>
    </xdr:to>
    <xdr:sp macro="" textlink="">
      <xdr:nvSpPr>
        <xdr:cNvPr id="822" name="フローチャート: 判断 821">
          <a:extLst>
            <a:ext uri="{FF2B5EF4-FFF2-40B4-BE49-F238E27FC236}">
              <a16:creationId xmlns:a16="http://schemas.microsoft.com/office/drawing/2014/main" id="{00000000-0008-0000-0100-000036030000}"/>
            </a:ext>
          </a:extLst>
        </xdr:cNvPr>
        <xdr:cNvSpPr/>
      </xdr:nvSpPr>
      <xdr:spPr>
        <a:xfrm>
          <a:off x="20383500" y="1835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10161</xdr:rowOff>
    </xdr:from>
    <xdr:to>
      <xdr:col>102</xdr:col>
      <xdr:colOff>165100</xdr:colOff>
      <xdr:row>107</xdr:row>
      <xdr:rowOff>111761</xdr:rowOff>
    </xdr:to>
    <xdr:sp macro="" textlink="">
      <xdr:nvSpPr>
        <xdr:cNvPr id="823" name="フローチャート: 判断 822">
          <a:extLst>
            <a:ext uri="{FF2B5EF4-FFF2-40B4-BE49-F238E27FC236}">
              <a16:creationId xmlns:a16="http://schemas.microsoft.com/office/drawing/2014/main" id="{00000000-0008-0000-0100-000037030000}"/>
            </a:ext>
          </a:extLst>
        </xdr:cNvPr>
        <xdr:cNvSpPr/>
      </xdr:nvSpPr>
      <xdr:spPr>
        <a:xfrm>
          <a:off x="19494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12700</xdr:rowOff>
    </xdr:from>
    <xdr:to>
      <xdr:col>98</xdr:col>
      <xdr:colOff>38100</xdr:colOff>
      <xdr:row>107</xdr:row>
      <xdr:rowOff>114300</xdr:rowOff>
    </xdr:to>
    <xdr:sp macro="" textlink="">
      <xdr:nvSpPr>
        <xdr:cNvPr id="824" name="フローチャート: 判断 823">
          <a:extLst>
            <a:ext uri="{FF2B5EF4-FFF2-40B4-BE49-F238E27FC236}">
              <a16:creationId xmlns:a16="http://schemas.microsoft.com/office/drawing/2014/main" id="{00000000-0008-0000-0100-000038030000}"/>
            </a:ext>
          </a:extLst>
        </xdr:cNvPr>
        <xdr:cNvSpPr/>
      </xdr:nvSpPr>
      <xdr:spPr>
        <a:xfrm>
          <a:off x="18605500" y="1835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00000000-0008-0000-0100-000039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00000000-0008-0000-0100-00003A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000000-0008-0000-0100-00003B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100-00003C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100-00003D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58420</xdr:rowOff>
    </xdr:from>
    <xdr:to>
      <xdr:col>112</xdr:col>
      <xdr:colOff>38100</xdr:colOff>
      <xdr:row>108</xdr:row>
      <xdr:rowOff>160020</xdr:rowOff>
    </xdr:to>
    <xdr:sp macro="" textlink="">
      <xdr:nvSpPr>
        <xdr:cNvPr id="830" name="楕円 829">
          <a:extLst>
            <a:ext uri="{FF2B5EF4-FFF2-40B4-BE49-F238E27FC236}">
              <a16:creationId xmlns:a16="http://schemas.microsoft.com/office/drawing/2014/main" id="{00000000-0008-0000-0100-00003E030000}"/>
            </a:ext>
          </a:extLst>
        </xdr:cNvPr>
        <xdr:cNvSpPr/>
      </xdr:nvSpPr>
      <xdr:spPr>
        <a:xfrm>
          <a:off x="21272500" y="185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53339</xdr:rowOff>
    </xdr:from>
    <xdr:to>
      <xdr:col>107</xdr:col>
      <xdr:colOff>101600</xdr:colOff>
      <xdr:row>107</xdr:row>
      <xdr:rowOff>154939</xdr:rowOff>
    </xdr:to>
    <xdr:sp macro="" textlink="">
      <xdr:nvSpPr>
        <xdr:cNvPr id="831" name="楕円 830">
          <a:extLst>
            <a:ext uri="{FF2B5EF4-FFF2-40B4-BE49-F238E27FC236}">
              <a16:creationId xmlns:a16="http://schemas.microsoft.com/office/drawing/2014/main" id="{00000000-0008-0000-0100-00003F030000}"/>
            </a:ext>
          </a:extLst>
        </xdr:cNvPr>
        <xdr:cNvSpPr/>
      </xdr:nvSpPr>
      <xdr:spPr>
        <a:xfrm>
          <a:off x="20383500" y="1839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104139</xdr:rowOff>
    </xdr:from>
    <xdr:to>
      <xdr:col>111</xdr:col>
      <xdr:colOff>177800</xdr:colOff>
      <xdr:row>108</xdr:row>
      <xdr:rowOff>109220</xdr:rowOff>
    </xdr:to>
    <xdr:cxnSp macro="">
      <xdr:nvCxnSpPr>
        <xdr:cNvPr id="832" name="直線コネクタ 831">
          <a:extLst>
            <a:ext uri="{FF2B5EF4-FFF2-40B4-BE49-F238E27FC236}">
              <a16:creationId xmlns:a16="http://schemas.microsoft.com/office/drawing/2014/main" id="{00000000-0008-0000-0100-000040030000}"/>
            </a:ext>
          </a:extLst>
        </xdr:cNvPr>
        <xdr:cNvCxnSpPr/>
      </xdr:nvCxnSpPr>
      <xdr:spPr>
        <a:xfrm>
          <a:off x="20434300" y="18449289"/>
          <a:ext cx="889000" cy="17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58420</xdr:rowOff>
    </xdr:from>
    <xdr:to>
      <xdr:col>102</xdr:col>
      <xdr:colOff>165100</xdr:colOff>
      <xdr:row>107</xdr:row>
      <xdr:rowOff>160020</xdr:rowOff>
    </xdr:to>
    <xdr:sp macro="" textlink="">
      <xdr:nvSpPr>
        <xdr:cNvPr id="833" name="楕円 832">
          <a:extLst>
            <a:ext uri="{FF2B5EF4-FFF2-40B4-BE49-F238E27FC236}">
              <a16:creationId xmlns:a16="http://schemas.microsoft.com/office/drawing/2014/main" id="{00000000-0008-0000-0100-000041030000}"/>
            </a:ext>
          </a:extLst>
        </xdr:cNvPr>
        <xdr:cNvSpPr/>
      </xdr:nvSpPr>
      <xdr:spPr>
        <a:xfrm>
          <a:off x="19494500" y="1840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104139</xdr:rowOff>
    </xdr:from>
    <xdr:to>
      <xdr:col>107</xdr:col>
      <xdr:colOff>50800</xdr:colOff>
      <xdr:row>107</xdr:row>
      <xdr:rowOff>109220</xdr:rowOff>
    </xdr:to>
    <xdr:cxnSp macro="">
      <xdr:nvCxnSpPr>
        <xdr:cNvPr id="834" name="直線コネクタ 833">
          <a:extLst>
            <a:ext uri="{FF2B5EF4-FFF2-40B4-BE49-F238E27FC236}">
              <a16:creationId xmlns:a16="http://schemas.microsoft.com/office/drawing/2014/main" id="{00000000-0008-0000-0100-000042030000}"/>
            </a:ext>
          </a:extLst>
        </xdr:cNvPr>
        <xdr:cNvCxnSpPr/>
      </xdr:nvCxnSpPr>
      <xdr:spPr>
        <a:xfrm flipV="1">
          <a:off x="19545300" y="18449289"/>
          <a:ext cx="8890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130811</xdr:rowOff>
    </xdr:from>
    <xdr:to>
      <xdr:col>98</xdr:col>
      <xdr:colOff>38100</xdr:colOff>
      <xdr:row>108</xdr:row>
      <xdr:rowOff>60961</xdr:rowOff>
    </xdr:to>
    <xdr:sp macro="" textlink="">
      <xdr:nvSpPr>
        <xdr:cNvPr id="835" name="楕円 834">
          <a:extLst>
            <a:ext uri="{FF2B5EF4-FFF2-40B4-BE49-F238E27FC236}">
              <a16:creationId xmlns:a16="http://schemas.microsoft.com/office/drawing/2014/main" id="{00000000-0008-0000-0100-000043030000}"/>
            </a:ext>
          </a:extLst>
        </xdr:cNvPr>
        <xdr:cNvSpPr/>
      </xdr:nvSpPr>
      <xdr:spPr>
        <a:xfrm>
          <a:off x="18605500" y="1847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109220</xdr:rowOff>
    </xdr:from>
    <xdr:to>
      <xdr:col>102</xdr:col>
      <xdr:colOff>114300</xdr:colOff>
      <xdr:row>108</xdr:row>
      <xdr:rowOff>10161</xdr:rowOff>
    </xdr:to>
    <xdr:cxnSp macro="">
      <xdr:nvCxnSpPr>
        <xdr:cNvPr id="836" name="直線コネクタ 835">
          <a:extLst>
            <a:ext uri="{FF2B5EF4-FFF2-40B4-BE49-F238E27FC236}">
              <a16:creationId xmlns:a16="http://schemas.microsoft.com/office/drawing/2014/main" id="{00000000-0008-0000-0100-000044030000}"/>
            </a:ext>
          </a:extLst>
        </xdr:cNvPr>
        <xdr:cNvCxnSpPr/>
      </xdr:nvCxnSpPr>
      <xdr:spPr>
        <a:xfrm flipV="1">
          <a:off x="18656300" y="1845437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138447</xdr:rowOff>
    </xdr:from>
    <xdr:ext cx="469744" cy="259045"/>
    <xdr:sp macro="" textlink="">
      <xdr:nvSpPr>
        <xdr:cNvPr id="837" name="n_1aveValue【公民館】&#10;一人当たり面積">
          <a:extLst>
            <a:ext uri="{FF2B5EF4-FFF2-40B4-BE49-F238E27FC236}">
              <a16:creationId xmlns:a16="http://schemas.microsoft.com/office/drawing/2014/main" id="{00000000-0008-0000-0100-000045030000}"/>
            </a:ext>
          </a:extLst>
        </xdr:cNvPr>
        <xdr:cNvSpPr txBox="1"/>
      </xdr:nvSpPr>
      <xdr:spPr>
        <a:xfrm>
          <a:off x="21075727" y="1814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130827</xdr:rowOff>
    </xdr:from>
    <xdr:ext cx="469744" cy="259045"/>
    <xdr:sp macro="" textlink="">
      <xdr:nvSpPr>
        <xdr:cNvPr id="838" name="n_2aveValue【公民館】&#10;一人当たり面積">
          <a:extLst>
            <a:ext uri="{FF2B5EF4-FFF2-40B4-BE49-F238E27FC236}">
              <a16:creationId xmlns:a16="http://schemas.microsoft.com/office/drawing/2014/main" id="{00000000-0008-0000-0100-000046030000}"/>
            </a:ext>
          </a:extLst>
        </xdr:cNvPr>
        <xdr:cNvSpPr txBox="1"/>
      </xdr:nvSpPr>
      <xdr:spPr>
        <a:xfrm>
          <a:off x="20199427" y="1813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128288</xdr:rowOff>
    </xdr:from>
    <xdr:ext cx="469744" cy="259045"/>
    <xdr:sp macro="" textlink="">
      <xdr:nvSpPr>
        <xdr:cNvPr id="839" name="n_3aveValue【公民館】&#10;一人当たり面積">
          <a:extLst>
            <a:ext uri="{FF2B5EF4-FFF2-40B4-BE49-F238E27FC236}">
              <a16:creationId xmlns:a16="http://schemas.microsoft.com/office/drawing/2014/main" id="{00000000-0008-0000-0100-000047030000}"/>
            </a:ext>
          </a:extLst>
        </xdr:cNvPr>
        <xdr:cNvSpPr txBox="1"/>
      </xdr:nvSpPr>
      <xdr:spPr>
        <a:xfrm>
          <a:off x="193104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130827</xdr:rowOff>
    </xdr:from>
    <xdr:ext cx="469744" cy="259045"/>
    <xdr:sp macro="" textlink="">
      <xdr:nvSpPr>
        <xdr:cNvPr id="840" name="n_4aveValue【公民館】&#10;一人当たり面積">
          <a:extLst>
            <a:ext uri="{FF2B5EF4-FFF2-40B4-BE49-F238E27FC236}">
              <a16:creationId xmlns:a16="http://schemas.microsoft.com/office/drawing/2014/main" id="{00000000-0008-0000-0100-000048030000}"/>
            </a:ext>
          </a:extLst>
        </xdr:cNvPr>
        <xdr:cNvSpPr txBox="1"/>
      </xdr:nvSpPr>
      <xdr:spPr>
        <a:xfrm>
          <a:off x="18421427" y="1813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151147</xdr:rowOff>
    </xdr:from>
    <xdr:ext cx="469744" cy="259045"/>
    <xdr:sp macro="" textlink="">
      <xdr:nvSpPr>
        <xdr:cNvPr id="841" name="n_1mainValue【公民館】&#10;一人当たり面積">
          <a:extLst>
            <a:ext uri="{FF2B5EF4-FFF2-40B4-BE49-F238E27FC236}">
              <a16:creationId xmlns:a16="http://schemas.microsoft.com/office/drawing/2014/main" id="{00000000-0008-0000-0100-000049030000}"/>
            </a:ext>
          </a:extLst>
        </xdr:cNvPr>
        <xdr:cNvSpPr txBox="1"/>
      </xdr:nvSpPr>
      <xdr:spPr>
        <a:xfrm>
          <a:off x="21075727" y="1866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146066</xdr:rowOff>
    </xdr:from>
    <xdr:ext cx="469744" cy="259045"/>
    <xdr:sp macro="" textlink="">
      <xdr:nvSpPr>
        <xdr:cNvPr id="842" name="n_2mainValue【公民館】&#10;一人当たり面積">
          <a:extLst>
            <a:ext uri="{FF2B5EF4-FFF2-40B4-BE49-F238E27FC236}">
              <a16:creationId xmlns:a16="http://schemas.microsoft.com/office/drawing/2014/main" id="{00000000-0008-0000-0100-00004A030000}"/>
            </a:ext>
          </a:extLst>
        </xdr:cNvPr>
        <xdr:cNvSpPr txBox="1"/>
      </xdr:nvSpPr>
      <xdr:spPr>
        <a:xfrm>
          <a:off x="20199427" y="1849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151147</xdr:rowOff>
    </xdr:from>
    <xdr:ext cx="469744" cy="259045"/>
    <xdr:sp macro="" textlink="">
      <xdr:nvSpPr>
        <xdr:cNvPr id="843" name="n_3mainValue【公民館】&#10;一人当たり面積">
          <a:extLst>
            <a:ext uri="{FF2B5EF4-FFF2-40B4-BE49-F238E27FC236}">
              <a16:creationId xmlns:a16="http://schemas.microsoft.com/office/drawing/2014/main" id="{00000000-0008-0000-0100-00004B030000}"/>
            </a:ext>
          </a:extLst>
        </xdr:cNvPr>
        <xdr:cNvSpPr txBox="1"/>
      </xdr:nvSpPr>
      <xdr:spPr>
        <a:xfrm>
          <a:off x="19310427" y="1849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52088</xdr:rowOff>
    </xdr:from>
    <xdr:ext cx="469744" cy="259045"/>
    <xdr:sp macro="" textlink="">
      <xdr:nvSpPr>
        <xdr:cNvPr id="844" name="n_4mainValue【公民館】&#10;一人当たり面積">
          <a:extLst>
            <a:ext uri="{FF2B5EF4-FFF2-40B4-BE49-F238E27FC236}">
              <a16:creationId xmlns:a16="http://schemas.microsoft.com/office/drawing/2014/main" id="{00000000-0008-0000-0100-00004C030000}"/>
            </a:ext>
          </a:extLst>
        </xdr:cNvPr>
        <xdr:cNvSpPr txBox="1"/>
      </xdr:nvSpPr>
      <xdr:spPr>
        <a:xfrm>
          <a:off x="18421427" y="18568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5" name="正方形/長方形 844">
          <a:extLst>
            <a:ext uri="{FF2B5EF4-FFF2-40B4-BE49-F238E27FC236}">
              <a16:creationId xmlns:a16="http://schemas.microsoft.com/office/drawing/2014/main" id="{00000000-0008-0000-0100-00004D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6" name="正方形/長方形 845">
          <a:extLst>
            <a:ext uri="{FF2B5EF4-FFF2-40B4-BE49-F238E27FC236}">
              <a16:creationId xmlns:a16="http://schemas.microsoft.com/office/drawing/2014/main" id="{00000000-0008-0000-0100-00004E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7" name="テキスト ボックス 846">
          <a:extLst>
            <a:ext uri="{FF2B5EF4-FFF2-40B4-BE49-F238E27FC236}">
              <a16:creationId xmlns:a16="http://schemas.microsoft.com/office/drawing/2014/main" id="{00000000-0008-0000-0100-00004F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公民館の有形固定資産減価償却率は</a:t>
          </a:r>
          <a:r>
            <a:rPr kumimoji="1" lang="en-US" altLang="ja-JP" sz="1100" baseline="0">
              <a:solidFill>
                <a:schemeClr val="dk1"/>
              </a:solidFill>
              <a:effectLst/>
              <a:latin typeface="+mn-lt"/>
              <a:ea typeface="+mn-ea"/>
              <a:cs typeface="+mn-cs"/>
            </a:rPr>
            <a:t>100%</a:t>
          </a:r>
          <a:r>
            <a:rPr kumimoji="1" lang="ja-JP" altLang="ja-JP" sz="1100" baseline="0">
              <a:solidFill>
                <a:schemeClr val="dk1"/>
              </a:solidFill>
              <a:effectLst/>
              <a:latin typeface="+mn-lt"/>
              <a:ea typeface="+mn-ea"/>
              <a:cs typeface="+mn-cs"/>
            </a:rPr>
            <a:t>となっているが、</a:t>
          </a:r>
          <a:r>
            <a:rPr kumimoji="1" lang="ja-JP" altLang="en-US" sz="1100" baseline="0">
              <a:solidFill>
                <a:schemeClr val="dk1"/>
              </a:solidFill>
              <a:effectLst/>
              <a:latin typeface="+mn-lt"/>
              <a:ea typeface="+mn-ea"/>
              <a:cs typeface="+mn-cs"/>
            </a:rPr>
            <a:t>令和</a:t>
          </a:r>
          <a:r>
            <a:rPr kumimoji="1" lang="en-US" altLang="ja-JP" sz="1100" baseline="0">
              <a:solidFill>
                <a:schemeClr val="dk1"/>
              </a:solidFill>
              <a:effectLst/>
              <a:latin typeface="+mn-lt"/>
              <a:ea typeface="+mn-ea"/>
              <a:cs typeface="+mn-cs"/>
            </a:rPr>
            <a:t>2</a:t>
          </a:r>
          <a:r>
            <a:rPr kumimoji="1" lang="ja-JP" altLang="en-US" sz="1100" baseline="0">
              <a:solidFill>
                <a:schemeClr val="dk1"/>
              </a:solidFill>
              <a:effectLst/>
              <a:latin typeface="+mn-lt"/>
              <a:ea typeface="+mn-ea"/>
              <a:cs typeface="+mn-cs"/>
            </a:rPr>
            <a:t>年度から</a:t>
          </a:r>
          <a:r>
            <a:rPr kumimoji="1" lang="ja-JP" altLang="ja-JP" sz="1100" baseline="0">
              <a:solidFill>
                <a:schemeClr val="dk1"/>
              </a:solidFill>
              <a:effectLst/>
              <a:latin typeface="+mn-lt"/>
              <a:ea typeface="+mn-ea"/>
              <a:cs typeface="+mn-cs"/>
            </a:rPr>
            <a:t>建替え</a:t>
          </a:r>
          <a:r>
            <a:rPr kumimoji="1" lang="ja-JP" altLang="en-US" sz="1100" baseline="0">
              <a:solidFill>
                <a:schemeClr val="dk1"/>
              </a:solidFill>
              <a:effectLst/>
              <a:latin typeface="+mn-lt"/>
              <a:ea typeface="+mn-ea"/>
              <a:cs typeface="+mn-cs"/>
            </a:rPr>
            <a:t>事業を進めている</a:t>
          </a:r>
          <a:r>
            <a:rPr kumimoji="1" lang="ja-JP" altLang="ja-JP" sz="1100" baseline="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橋りょう・トンネルの有形固定資産減価償却率についても</a:t>
          </a:r>
          <a:r>
            <a:rPr kumimoji="1" lang="en-US" altLang="ja-JP" sz="1100">
              <a:solidFill>
                <a:schemeClr val="dk1"/>
              </a:solidFill>
              <a:effectLst/>
              <a:latin typeface="+mn-lt"/>
              <a:ea typeface="+mn-ea"/>
              <a:cs typeface="+mn-cs"/>
            </a:rPr>
            <a:t>86.8%</a:t>
          </a:r>
          <a:r>
            <a:rPr kumimoji="1" lang="ja-JP" altLang="ja-JP" sz="1100">
              <a:solidFill>
                <a:schemeClr val="dk1"/>
              </a:solidFill>
              <a:effectLst/>
              <a:latin typeface="+mn-lt"/>
              <a:ea typeface="+mn-ea"/>
              <a:cs typeface="+mn-cs"/>
            </a:rPr>
            <a:t>で高い数値となっている。橋りょうについては、平成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月に那智勝浦町橋梁個別施設計画を作成しており、</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年サイクルで点検を実施し、点検結果に基づき計画的に補修・修繕を行っていく。</a:t>
          </a:r>
          <a:endParaRPr lang="ja-JP" altLang="ja-JP" sz="1400">
            <a:effectLst/>
          </a:endParaRPr>
        </a:p>
        <a:p>
          <a:r>
            <a:rPr kumimoji="1" lang="ja-JP" altLang="ja-JP" sz="1100">
              <a:solidFill>
                <a:schemeClr val="dk1"/>
              </a:solidFill>
              <a:effectLst/>
              <a:latin typeface="+mn-lt"/>
              <a:ea typeface="+mn-ea"/>
              <a:cs typeface="+mn-cs"/>
            </a:rPr>
            <a:t>また、公営住宅についても類似団体と比較して高い値となっているが、平成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年に長寿命化計画を作成しており、今後も当該計画に基づいて更新・整備を行っていく。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和歌山県那智勝浦町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14,607
14,479
183.31
11,280,804
11,000,142
65,310
5,176,192
11,619,584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26.9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20683</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660572"/>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2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30316</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202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7439</xdr:rowOff>
    </xdr:from>
    <xdr:to>
      <xdr:col>24</xdr:col>
      <xdr:colOff>114300</xdr:colOff>
      <xdr:row>37</xdr:row>
      <xdr:rowOff>109039</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170724</xdr:rowOff>
    </xdr:from>
    <xdr:to>
      <xdr:col>20</xdr:col>
      <xdr:colOff>38100</xdr:colOff>
      <xdr:row>37</xdr:row>
      <xdr:rowOff>100874</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9072</xdr:rowOff>
    </xdr:from>
    <xdr:to>
      <xdr:col>15</xdr:col>
      <xdr:colOff>101600</xdr:colOff>
      <xdr:row>37</xdr:row>
      <xdr:rowOff>110672</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154396</xdr:rowOff>
    </xdr:from>
    <xdr:to>
      <xdr:col>10</xdr:col>
      <xdr:colOff>165100</xdr:colOff>
      <xdr:row>37</xdr:row>
      <xdr:rowOff>84546</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149497</xdr:rowOff>
    </xdr:from>
    <xdr:to>
      <xdr:col>6</xdr:col>
      <xdr:colOff>38100</xdr:colOff>
      <xdr:row>37</xdr:row>
      <xdr:rowOff>79647</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90715</xdr:rowOff>
    </xdr:from>
    <xdr:to>
      <xdr:col>24</xdr:col>
      <xdr:colOff>114300</xdr:colOff>
      <xdr:row>41</xdr:row>
      <xdr:rowOff>20865</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69142</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92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58057</xdr:rowOff>
    </xdr:from>
    <xdr:to>
      <xdr:col>20</xdr:col>
      <xdr:colOff>38100</xdr:colOff>
      <xdr:row>40</xdr:row>
      <xdr:rowOff>159657</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108857</xdr:rowOff>
    </xdr:from>
    <xdr:to>
      <xdr:col>24</xdr:col>
      <xdr:colOff>63500</xdr:colOff>
      <xdr:row>40</xdr:row>
      <xdr:rowOff>141515</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9668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164193</xdr:rowOff>
    </xdr:from>
    <xdr:to>
      <xdr:col>15</xdr:col>
      <xdr:colOff>101600</xdr:colOff>
      <xdr:row>40</xdr:row>
      <xdr:rowOff>94343</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43543</xdr:rowOff>
    </xdr:from>
    <xdr:to>
      <xdr:col>19</xdr:col>
      <xdr:colOff>177800</xdr:colOff>
      <xdr:row>40</xdr:row>
      <xdr:rowOff>108857</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9015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164193</xdr:rowOff>
    </xdr:from>
    <xdr:to>
      <xdr:col>10</xdr:col>
      <xdr:colOff>165100</xdr:colOff>
      <xdr:row>40</xdr:row>
      <xdr:rowOff>94343</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43543</xdr:rowOff>
    </xdr:from>
    <xdr:to>
      <xdr:col>15</xdr:col>
      <xdr:colOff>50800</xdr:colOff>
      <xdr:row>40</xdr:row>
      <xdr:rowOff>43543</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901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131535</xdr:rowOff>
    </xdr:from>
    <xdr:to>
      <xdr:col>6</xdr:col>
      <xdr:colOff>38100</xdr:colOff>
      <xdr:row>40</xdr:row>
      <xdr:rowOff>61685</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10885</xdr:rowOff>
    </xdr:from>
    <xdr:to>
      <xdr:col>10</xdr:col>
      <xdr:colOff>114300</xdr:colOff>
      <xdr:row>40</xdr:row>
      <xdr:rowOff>43543</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868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117401</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11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127199</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101073</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96174</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150784</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700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85470</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85470</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52812</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2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xdr:rowOff>
    </xdr:from>
    <xdr:to>
      <xdr:col>54</xdr:col>
      <xdr:colOff>189865</xdr:colOff>
      <xdr:row>42</xdr:row>
      <xdr:rowOff>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flipV="1">
          <a:off x="10476865" y="566166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200-000074000000}"/>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121937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200-000076000000}"/>
            </a:ext>
          </a:extLst>
        </xdr:cNvPr>
        <xdr:cNvSpPr txBox="1"/>
      </xdr:nvSpPr>
      <xdr:spPr>
        <a:xfrm>
          <a:off x="10515600" y="543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xdr:rowOff>
    </xdr:from>
    <xdr:to>
      <xdr:col>55</xdr:col>
      <xdr:colOff>88900</xdr:colOff>
      <xdr:row>33</xdr:row>
      <xdr:rowOff>3810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10388600" y="566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6367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200-000078000000}"/>
            </a:ext>
          </a:extLst>
        </xdr:cNvPr>
        <xdr:cNvSpPr txBox="1"/>
      </xdr:nvSpPr>
      <xdr:spPr>
        <a:xfrm>
          <a:off x="10515600" y="6692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154940</xdr:rowOff>
    </xdr:from>
    <xdr:to>
      <xdr:col>55</xdr:col>
      <xdr:colOff>50800</xdr:colOff>
      <xdr:row>40</xdr:row>
      <xdr:rowOff>85090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104267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6350</xdr:rowOff>
    </xdr:from>
    <xdr:to>
      <xdr:col>50</xdr:col>
      <xdr:colOff>165100</xdr:colOff>
      <xdr:row>40</xdr:row>
      <xdr:rowOff>107950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9588500" y="686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17780</xdr:rowOff>
    </xdr:from>
    <xdr:to>
      <xdr:col>46</xdr:col>
      <xdr:colOff>38100</xdr:colOff>
      <xdr:row>40</xdr:row>
      <xdr:rowOff>119380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86995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36830</xdr:rowOff>
    </xdr:from>
    <xdr:to>
      <xdr:col>41</xdr:col>
      <xdr:colOff>101600</xdr:colOff>
      <xdr:row>40</xdr:row>
      <xdr:rowOff>138430</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7810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44450</xdr:rowOff>
    </xdr:from>
    <xdr:to>
      <xdr:col>36</xdr:col>
      <xdr:colOff>165100</xdr:colOff>
      <xdr:row>40</xdr:row>
      <xdr:rowOff>146050</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6921500" y="690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21590</xdr:rowOff>
    </xdr:from>
    <xdr:to>
      <xdr:col>55</xdr:col>
      <xdr:colOff>50800</xdr:colOff>
      <xdr:row>41</xdr:row>
      <xdr:rowOff>123190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104267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107967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200-000084000000}"/>
            </a:ext>
          </a:extLst>
        </xdr:cNvPr>
        <xdr:cNvSpPr txBox="1"/>
      </xdr:nvSpPr>
      <xdr:spPr>
        <a:xfrm>
          <a:off x="10515600" y="696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21590</xdr:rowOff>
    </xdr:from>
    <xdr:to>
      <xdr:col>50</xdr:col>
      <xdr:colOff>165100</xdr:colOff>
      <xdr:row>41</xdr:row>
      <xdr:rowOff>123190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95885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72390</xdr:rowOff>
    </xdr:from>
    <xdr:to>
      <xdr:col>55</xdr:col>
      <xdr:colOff>0</xdr:colOff>
      <xdr:row>41</xdr:row>
      <xdr:rowOff>72390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9639300" y="71018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25400</xdr:rowOff>
    </xdr:from>
    <xdr:to>
      <xdr:col>46</xdr:col>
      <xdr:colOff>38100</xdr:colOff>
      <xdr:row>41</xdr:row>
      <xdr:rowOff>127000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8699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72390</xdr:rowOff>
    </xdr:from>
    <xdr:to>
      <xdr:col>50</xdr:col>
      <xdr:colOff>114300</xdr:colOff>
      <xdr:row>41</xdr:row>
      <xdr:rowOff>76200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8750300" y="71018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29210</xdr:rowOff>
    </xdr:from>
    <xdr:to>
      <xdr:col>41</xdr:col>
      <xdr:colOff>101600</xdr:colOff>
      <xdr:row>41</xdr:row>
      <xdr:rowOff>130810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7810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76200</xdr:rowOff>
    </xdr:from>
    <xdr:to>
      <xdr:col>45</xdr:col>
      <xdr:colOff>177800</xdr:colOff>
      <xdr:row>41</xdr:row>
      <xdr:rowOff>80010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flipV="1">
          <a:off x="7861300" y="71056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33020</xdr:rowOff>
    </xdr:from>
    <xdr:to>
      <xdr:col>36</xdr:col>
      <xdr:colOff>165100</xdr:colOff>
      <xdr:row>41</xdr:row>
      <xdr:rowOff>134620</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6921500" y="70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80010</xdr:rowOff>
    </xdr:from>
    <xdr:to>
      <xdr:col>41</xdr:col>
      <xdr:colOff>50800</xdr:colOff>
      <xdr:row>41</xdr:row>
      <xdr:rowOff>83820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flipV="1">
          <a:off x="6972300" y="71094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124477</xdr:rowOff>
    </xdr:from>
    <xdr:ext cx="469744" cy="259045"/>
    <xdr:sp macro="" textlink="">
      <xdr:nvSpPr>
        <xdr:cNvPr id="141" name="n_1aveValue【図書館】&#10;一人当たり面積">
          <a:extLst>
            <a:ext uri="{FF2B5EF4-FFF2-40B4-BE49-F238E27FC236}">
              <a16:creationId xmlns:a16="http://schemas.microsoft.com/office/drawing/2014/main" id="{00000000-0008-0000-0200-00008D000000}"/>
            </a:ext>
          </a:extLst>
        </xdr:cNvPr>
        <xdr:cNvSpPr txBox="1"/>
      </xdr:nvSpPr>
      <xdr:spPr>
        <a:xfrm>
          <a:off x="9391727" y="66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135907</xdr:rowOff>
    </xdr:from>
    <xdr:ext cx="469744" cy="259045"/>
    <xdr:sp macro="" textlink="">
      <xdr:nvSpPr>
        <xdr:cNvPr id="142" name="n_2aveValue【図書館】&#10;一人当たり面積">
          <a:extLst>
            <a:ext uri="{FF2B5EF4-FFF2-40B4-BE49-F238E27FC236}">
              <a16:creationId xmlns:a16="http://schemas.microsoft.com/office/drawing/2014/main" id="{00000000-0008-0000-0200-00008E000000}"/>
            </a:ext>
          </a:extLst>
        </xdr:cNvPr>
        <xdr:cNvSpPr txBox="1"/>
      </xdr:nvSpPr>
      <xdr:spPr>
        <a:xfrm>
          <a:off x="8515427" y="665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154957</xdr:rowOff>
    </xdr:from>
    <xdr:ext cx="469744" cy="259045"/>
    <xdr:sp macro="" textlink="">
      <xdr:nvSpPr>
        <xdr:cNvPr id="143" name="n_3aveValue【図書館】&#10;一人当たり面積">
          <a:extLst>
            <a:ext uri="{FF2B5EF4-FFF2-40B4-BE49-F238E27FC236}">
              <a16:creationId xmlns:a16="http://schemas.microsoft.com/office/drawing/2014/main" id="{00000000-0008-0000-0200-00008F000000}"/>
            </a:ext>
          </a:extLst>
        </xdr:cNvPr>
        <xdr:cNvSpPr txBox="1"/>
      </xdr:nvSpPr>
      <xdr:spPr>
        <a:xfrm>
          <a:off x="7626427" y="667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162577</xdr:rowOff>
    </xdr:from>
    <xdr:ext cx="469744" cy="259045"/>
    <xdr:sp macro="" textlink="">
      <xdr:nvSpPr>
        <xdr:cNvPr id="144" name="n_4aveValue【図書館】&#10;一人当たり面積">
          <a:extLst>
            <a:ext uri="{FF2B5EF4-FFF2-40B4-BE49-F238E27FC236}">
              <a16:creationId xmlns:a16="http://schemas.microsoft.com/office/drawing/2014/main" id="{00000000-0008-0000-0200-000090000000}"/>
            </a:ext>
          </a:extLst>
        </xdr:cNvPr>
        <xdr:cNvSpPr txBox="1"/>
      </xdr:nvSpPr>
      <xdr:spPr>
        <a:xfrm>
          <a:off x="6737427" y="667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114317</xdr:rowOff>
    </xdr:from>
    <xdr:ext cx="469744" cy="259045"/>
    <xdr:sp macro="" textlink="">
      <xdr:nvSpPr>
        <xdr:cNvPr id="145" name="n_1mainValue【図書館】&#10;一人当たり面積">
          <a:extLst>
            <a:ext uri="{FF2B5EF4-FFF2-40B4-BE49-F238E27FC236}">
              <a16:creationId xmlns:a16="http://schemas.microsoft.com/office/drawing/2014/main" id="{00000000-0008-0000-0200-000091000000}"/>
            </a:ext>
          </a:extLst>
        </xdr:cNvPr>
        <xdr:cNvSpPr txBox="1"/>
      </xdr:nvSpPr>
      <xdr:spPr>
        <a:xfrm>
          <a:off x="9391727" y="714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118127</xdr:rowOff>
    </xdr:from>
    <xdr:ext cx="469744" cy="259045"/>
    <xdr:sp macro="" textlink="">
      <xdr:nvSpPr>
        <xdr:cNvPr id="146" name="n_2mainValue【図書館】&#10;一人当たり面積">
          <a:extLst>
            <a:ext uri="{FF2B5EF4-FFF2-40B4-BE49-F238E27FC236}">
              <a16:creationId xmlns:a16="http://schemas.microsoft.com/office/drawing/2014/main" id="{00000000-0008-0000-0200-000092000000}"/>
            </a:ext>
          </a:extLst>
        </xdr:cNvPr>
        <xdr:cNvSpPr txBox="1"/>
      </xdr:nvSpPr>
      <xdr:spPr>
        <a:xfrm>
          <a:off x="8515427" y="714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121937</xdr:rowOff>
    </xdr:from>
    <xdr:ext cx="469744" cy="259045"/>
    <xdr:sp macro="" textlink="">
      <xdr:nvSpPr>
        <xdr:cNvPr id="147" name="n_3mainValue【図書館】&#10;一人当たり面積">
          <a:extLst>
            <a:ext uri="{FF2B5EF4-FFF2-40B4-BE49-F238E27FC236}">
              <a16:creationId xmlns:a16="http://schemas.microsoft.com/office/drawing/2014/main" id="{00000000-0008-0000-0200-000093000000}"/>
            </a:ext>
          </a:extLst>
        </xdr:cNvPr>
        <xdr:cNvSpPr txBox="1"/>
      </xdr:nvSpPr>
      <xdr:spPr>
        <a:xfrm>
          <a:off x="76264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125747</xdr:rowOff>
    </xdr:from>
    <xdr:ext cx="469744" cy="259045"/>
    <xdr:sp macro="" textlink="">
      <xdr:nvSpPr>
        <xdr:cNvPr id="148" name="n_4mainValue【図書館】&#10;一人当たり面積">
          <a:extLst>
            <a:ext uri="{FF2B5EF4-FFF2-40B4-BE49-F238E27FC236}">
              <a16:creationId xmlns:a16="http://schemas.microsoft.com/office/drawing/2014/main" id="{00000000-0008-0000-0200-000094000000}"/>
            </a:ext>
          </a:extLst>
        </xdr:cNvPr>
        <xdr:cNvSpPr txBox="1"/>
      </xdr:nvSpPr>
      <xdr:spPr>
        <a:xfrm>
          <a:off x="6737427" y="715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0000000-0008-0000-02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flipV="1">
          <a:off x="4634865" y="953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00000000-0008-0000-0200-0000AF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00000000-0008-0000-0200-0000B1000000}"/>
            </a:ext>
          </a:extLst>
        </xdr:cNvPr>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55353</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0000000-0008-0000-0200-0000B3000000}"/>
            </a:ext>
          </a:extLst>
        </xdr:cNvPr>
        <xdr:cNvSpPr txBox="1"/>
      </xdr:nvSpPr>
      <xdr:spPr>
        <a:xfrm>
          <a:off x="4673600" y="10342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4584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21046</xdr:rowOff>
    </xdr:from>
    <xdr:to>
      <xdr:col>15</xdr:col>
      <xdr:colOff>101600</xdr:colOff>
      <xdr:row>61</xdr:row>
      <xdr:rowOff>122646</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2857500" y="1047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164737</xdr:rowOff>
    </xdr:from>
    <xdr:to>
      <xdr:col>10</xdr:col>
      <xdr:colOff>165100</xdr:colOff>
      <xdr:row>61</xdr:row>
      <xdr:rowOff>94887</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1968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184" name="フローチャート: 判断 183">
          <a:extLst>
            <a:ext uri="{FF2B5EF4-FFF2-40B4-BE49-F238E27FC236}">
              <a16:creationId xmlns:a16="http://schemas.microsoft.com/office/drawing/2014/main" id="{00000000-0008-0000-0200-0000B8000000}"/>
            </a:ext>
          </a:extLst>
        </xdr:cNvPr>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11249</xdr:rowOff>
    </xdr:from>
    <xdr:to>
      <xdr:col>24</xdr:col>
      <xdr:colOff>114300</xdr:colOff>
      <xdr:row>62</xdr:row>
      <xdr:rowOff>112849</xdr:rowOff>
    </xdr:to>
    <xdr:sp macro="" textlink="">
      <xdr:nvSpPr>
        <xdr:cNvPr id="190" name="楕円 189">
          <a:extLst>
            <a:ext uri="{FF2B5EF4-FFF2-40B4-BE49-F238E27FC236}">
              <a16:creationId xmlns:a16="http://schemas.microsoft.com/office/drawing/2014/main" id="{00000000-0008-0000-0200-0000BE000000}"/>
            </a:ext>
          </a:extLst>
        </xdr:cNvPr>
        <xdr:cNvSpPr/>
      </xdr:nvSpPr>
      <xdr:spPr>
        <a:xfrm>
          <a:off x="4584700" y="1064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161126</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00000000-0008-0000-0200-0000BF000000}"/>
            </a:ext>
          </a:extLst>
        </xdr:cNvPr>
        <xdr:cNvSpPr txBox="1"/>
      </xdr:nvSpPr>
      <xdr:spPr>
        <a:xfrm>
          <a:off x="4673600" y="1061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146776</xdr:rowOff>
    </xdr:from>
    <xdr:to>
      <xdr:col>20</xdr:col>
      <xdr:colOff>38100</xdr:colOff>
      <xdr:row>62</xdr:row>
      <xdr:rowOff>76926</xdr:rowOff>
    </xdr:to>
    <xdr:sp macro="" textlink="">
      <xdr:nvSpPr>
        <xdr:cNvPr id="192" name="楕円 191">
          <a:extLst>
            <a:ext uri="{FF2B5EF4-FFF2-40B4-BE49-F238E27FC236}">
              <a16:creationId xmlns:a16="http://schemas.microsoft.com/office/drawing/2014/main" id="{00000000-0008-0000-0200-0000C0000000}"/>
            </a:ext>
          </a:extLst>
        </xdr:cNvPr>
        <xdr:cNvSpPr/>
      </xdr:nvSpPr>
      <xdr:spPr>
        <a:xfrm>
          <a:off x="3746500" y="106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26126</xdr:rowOff>
    </xdr:from>
    <xdr:to>
      <xdr:col>24</xdr:col>
      <xdr:colOff>63500</xdr:colOff>
      <xdr:row>62</xdr:row>
      <xdr:rowOff>62049</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3797300" y="1065602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92891</xdr:rowOff>
    </xdr:from>
    <xdr:to>
      <xdr:col>15</xdr:col>
      <xdr:colOff>101600</xdr:colOff>
      <xdr:row>62</xdr:row>
      <xdr:rowOff>23041</xdr:rowOff>
    </xdr:to>
    <xdr:sp macro="" textlink="">
      <xdr:nvSpPr>
        <xdr:cNvPr id="194" name="楕円 193">
          <a:extLst>
            <a:ext uri="{FF2B5EF4-FFF2-40B4-BE49-F238E27FC236}">
              <a16:creationId xmlns:a16="http://schemas.microsoft.com/office/drawing/2014/main" id="{00000000-0008-0000-0200-0000C2000000}"/>
            </a:ext>
          </a:extLst>
        </xdr:cNvPr>
        <xdr:cNvSpPr/>
      </xdr:nvSpPr>
      <xdr:spPr>
        <a:xfrm>
          <a:off x="2857500" y="1055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143691</xdr:rowOff>
    </xdr:from>
    <xdr:to>
      <xdr:col>19</xdr:col>
      <xdr:colOff>177800</xdr:colOff>
      <xdr:row>62</xdr:row>
      <xdr:rowOff>26126</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2908300" y="10602141"/>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92891</xdr:rowOff>
    </xdr:from>
    <xdr:to>
      <xdr:col>10</xdr:col>
      <xdr:colOff>165100</xdr:colOff>
      <xdr:row>62</xdr:row>
      <xdr:rowOff>23041</xdr:rowOff>
    </xdr:to>
    <xdr:sp macro="" textlink="">
      <xdr:nvSpPr>
        <xdr:cNvPr id="196" name="楕円 195">
          <a:extLst>
            <a:ext uri="{FF2B5EF4-FFF2-40B4-BE49-F238E27FC236}">
              <a16:creationId xmlns:a16="http://schemas.microsoft.com/office/drawing/2014/main" id="{00000000-0008-0000-0200-0000C4000000}"/>
            </a:ext>
          </a:extLst>
        </xdr:cNvPr>
        <xdr:cNvSpPr/>
      </xdr:nvSpPr>
      <xdr:spPr>
        <a:xfrm>
          <a:off x="1968500" y="1055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143691</xdr:rowOff>
    </xdr:from>
    <xdr:to>
      <xdr:col>15</xdr:col>
      <xdr:colOff>50800</xdr:colOff>
      <xdr:row>61</xdr:row>
      <xdr:rowOff>143691</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2019300" y="106021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65133</xdr:rowOff>
    </xdr:from>
    <xdr:to>
      <xdr:col>6</xdr:col>
      <xdr:colOff>38100</xdr:colOff>
      <xdr:row>61</xdr:row>
      <xdr:rowOff>166733</xdr:rowOff>
    </xdr:to>
    <xdr:sp macro="" textlink="">
      <xdr:nvSpPr>
        <xdr:cNvPr id="198" name="楕円 197">
          <a:extLst>
            <a:ext uri="{FF2B5EF4-FFF2-40B4-BE49-F238E27FC236}">
              <a16:creationId xmlns:a16="http://schemas.microsoft.com/office/drawing/2014/main" id="{00000000-0008-0000-0200-0000C6000000}"/>
            </a:ext>
          </a:extLst>
        </xdr:cNvPr>
        <xdr:cNvSpPr/>
      </xdr:nvSpPr>
      <xdr:spPr>
        <a:xfrm>
          <a:off x="10795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115933</xdr:rowOff>
    </xdr:from>
    <xdr:to>
      <xdr:col>10</xdr:col>
      <xdr:colOff>114300</xdr:colOff>
      <xdr:row>61</xdr:row>
      <xdr:rowOff>143691</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a:off x="1130300" y="1057438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200" name="n_1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139173</xdr:rowOff>
    </xdr:from>
    <xdr:ext cx="405111" cy="259045"/>
    <xdr:sp macro="" textlink="">
      <xdr:nvSpPr>
        <xdr:cNvPr id="201" name="n_2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2705744" y="10254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111414</xdr:rowOff>
    </xdr:from>
    <xdr:ext cx="405111" cy="259045"/>
    <xdr:sp macro="" textlink="">
      <xdr:nvSpPr>
        <xdr:cNvPr id="202" name="n_3ave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1816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203" name="n_4ave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927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68053</xdr:rowOff>
    </xdr:from>
    <xdr:ext cx="405111" cy="259045"/>
    <xdr:sp macro="" textlink="">
      <xdr:nvSpPr>
        <xdr:cNvPr id="204" name="n_1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3582044"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14168</xdr:rowOff>
    </xdr:from>
    <xdr:ext cx="405111" cy="259045"/>
    <xdr:sp macro="" textlink="">
      <xdr:nvSpPr>
        <xdr:cNvPr id="205" name="n_2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2705744" y="1064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14168</xdr:rowOff>
    </xdr:from>
    <xdr:ext cx="405111" cy="259045"/>
    <xdr:sp macro="" textlink="">
      <xdr:nvSpPr>
        <xdr:cNvPr id="206" name="n_3main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1816744" y="1064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157860</xdr:rowOff>
    </xdr:from>
    <xdr:ext cx="405111" cy="259045"/>
    <xdr:sp macro="" textlink="">
      <xdr:nvSpPr>
        <xdr:cNvPr id="207" name="n_4mainValue【体育館・プール】&#10;有形固定資産減価償却率">
          <a:extLst>
            <a:ext uri="{FF2B5EF4-FFF2-40B4-BE49-F238E27FC236}">
              <a16:creationId xmlns:a16="http://schemas.microsoft.com/office/drawing/2014/main" id="{00000000-0008-0000-0200-0000CF000000}"/>
            </a:ext>
          </a:extLst>
        </xdr:cNvPr>
        <xdr:cNvSpPr txBox="1"/>
      </xdr:nvSpPr>
      <xdr:spPr>
        <a:xfrm>
          <a:off x="927744"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a:extLst>
            <a:ext uri="{FF2B5EF4-FFF2-40B4-BE49-F238E27FC236}">
              <a16:creationId xmlns:a16="http://schemas.microsoft.com/office/drawing/2014/main" id="{00000000-0008-0000-0200-0000E8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124097</xdr:rowOff>
    </xdr:from>
    <xdr:to>
      <xdr:col>54</xdr:col>
      <xdr:colOff>189865</xdr:colOff>
      <xdr:row>64</xdr:row>
      <xdr:rowOff>3266</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flipV="1">
          <a:off x="10476865" y="938239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7093</xdr:rowOff>
    </xdr:from>
    <xdr:ext cx="469744" cy="259045"/>
    <xdr:sp macro="" textlink="">
      <xdr:nvSpPr>
        <xdr:cNvPr id="234" name="【体育館・プール】&#10;一人当たり面積最小値テキスト">
          <a:extLst>
            <a:ext uri="{FF2B5EF4-FFF2-40B4-BE49-F238E27FC236}">
              <a16:creationId xmlns:a16="http://schemas.microsoft.com/office/drawing/2014/main" id="{00000000-0008-0000-0200-0000EA000000}"/>
            </a:ext>
          </a:extLst>
        </xdr:cNvPr>
        <xdr:cNvSpPr txBox="1"/>
      </xdr:nvSpPr>
      <xdr:spPr>
        <a:xfrm>
          <a:off x="10515600" y="1097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3266</xdr:rowOff>
    </xdr:from>
    <xdr:to>
      <xdr:col>55</xdr:col>
      <xdr:colOff>88900</xdr:colOff>
      <xdr:row>64</xdr:row>
      <xdr:rowOff>3266</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10388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70774</xdr:rowOff>
    </xdr:from>
    <xdr:ext cx="469744" cy="259045"/>
    <xdr:sp macro="" textlink="">
      <xdr:nvSpPr>
        <xdr:cNvPr id="236" name="【体育館・プール】&#10;一人当たり面積最大値テキスト">
          <a:extLst>
            <a:ext uri="{FF2B5EF4-FFF2-40B4-BE49-F238E27FC236}">
              <a16:creationId xmlns:a16="http://schemas.microsoft.com/office/drawing/2014/main" id="{00000000-0008-0000-0200-0000EC000000}"/>
            </a:ext>
          </a:extLst>
        </xdr:cNvPr>
        <xdr:cNvSpPr txBox="1"/>
      </xdr:nvSpPr>
      <xdr:spPr>
        <a:xfrm>
          <a:off x="10515600" y="915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124097</xdr:rowOff>
    </xdr:from>
    <xdr:to>
      <xdr:col>55</xdr:col>
      <xdr:colOff>88900</xdr:colOff>
      <xdr:row>54</xdr:row>
      <xdr:rowOff>124097</xdr:rowOff>
    </xdr:to>
    <xdr:cxnSp macro="">
      <xdr:nvCxnSpPr>
        <xdr:cNvPr id="237" name="直線コネクタ 236">
          <a:extLst>
            <a:ext uri="{FF2B5EF4-FFF2-40B4-BE49-F238E27FC236}">
              <a16:creationId xmlns:a16="http://schemas.microsoft.com/office/drawing/2014/main" id="{00000000-0008-0000-0200-0000ED000000}"/>
            </a:ext>
          </a:extLst>
        </xdr:cNvPr>
        <xdr:cNvCxnSpPr/>
      </xdr:nvCxnSpPr>
      <xdr:spPr>
        <a:xfrm>
          <a:off x="10388600" y="938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103976</xdr:rowOff>
    </xdr:from>
    <xdr:ext cx="469744" cy="259045"/>
    <xdr:sp macro="" textlink="">
      <xdr:nvSpPr>
        <xdr:cNvPr id="238" name="【体育館・プール】&#10;一人当たり面積平均値テキスト">
          <a:extLst>
            <a:ext uri="{FF2B5EF4-FFF2-40B4-BE49-F238E27FC236}">
              <a16:creationId xmlns:a16="http://schemas.microsoft.com/office/drawing/2014/main" id="{00000000-0008-0000-0200-0000EE000000}"/>
            </a:ext>
          </a:extLst>
        </xdr:cNvPr>
        <xdr:cNvSpPr txBox="1"/>
      </xdr:nvSpPr>
      <xdr:spPr>
        <a:xfrm>
          <a:off x="10515600" y="10390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125549</xdr:rowOff>
    </xdr:from>
    <xdr:to>
      <xdr:col>55</xdr:col>
      <xdr:colOff>50800</xdr:colOff>
      <xdr:row>61</xdr:row>
      <xdr:rowOff>55699</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10426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136978</xdr:rowOff>
    </xdr:from>
    <xdr:to>
      <xdr:col>50</xdr:col>
      <xdr:colOff>165100</xdr:colOff>
      <xdr:row>61</xdr:row>
      <xdr:rowOff>67128</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9588500" y="104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1451</xdr:rowOff>
    </xdr:from>
    <xdr:to>
      <xdr:col>46</xdr:col>
      <xdr:colOff>38100</xdr:colOff>
      <xdr:row>61</xdr:row>
      <xdr:rowOff>103051</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8699500" y="104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120650</xdr:rowOff>
    </xdr:from>
    <xdr:to>
      <xdr:col>41</xdr:col>
      <xdr:colOff>101600</xdr:colOff>
      <xdr:row>61</xdr:row>
      <xdr:rowOff>50800</xdr:rowOff>
    </xdr:to>
    <xdr:sp macro="" textlink="">
      <xdr:nvSpPr>
        <xdr:cNvPr id="242" name="フローチャート: 判断 241">
          <a:extLst>
            <a:ext uri="{FF2B5EF4-FFF2-40B4-BE49-F238E27FC236}">
              <a16:creationId xmlns:a16="http://schemas.microsoft.com/office/drawing/2014/main" id="{00000000-0008-0000-0200-0000F2000000}"/>
            </a:ext>
          </a:extLst>
        </xdr:cNvPr>
        <xdr:cNvSpPr/>
      </xdr:nvSpPr>
      <xdr:spPr>
        <a:xfrm>
          <a:off x="7810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3084</xdr:rowOff>
    </xdr:from>
    <xdr:to>
      <xdr:col>36</xdr:col>
      <xdr:colOff>165100</xdr:colOff>
      <xdr:row>61</xdr:row>
      <xdr:rowOff>104684</xdr:rowOff>
    </xdr:to>
    <xdr:sp macro="" textlink="">
      <xdr:nvSpPr>
        <xdr:cNvPr id="243" name="フローチャート: 判断 242">
          <a:extLst>
            <a:ext uri="{FF2B5EF4-FFF2-40B4-BE49-F238E27FC236}">
              <a16:creationId xmlns:a16="http://schemas.microsoft.com/office/drawing/2014/main" id="{00000000-0008-0000-0200-0000F3000000}"/>
            </a:ext>
          </a:extLst>
        </xdr:cNvPr>
        <xdr:cNvSpPr/>
      </xdr:nvSpPr>
      <xdr:spPr>
        <a:xfrm>
          <a:off x="6921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102688</xdr:rowOff>
    </xdr:from>
    <xdr:to>
      <xdr:col>55</xdr:col>
      <xdr:colOff>50800</xdr:colOff>
      <xdr:row>61</xdr:row>
      <xdr:rowOff>32838</xdr:rowOff>
    </xdr:to>
    <xdr:sp macro="" textlink="">
      <xdr:nvSpPr>
        <xdr:cNvPr id="249" name="楕円 248">
          <a:extLst>
            <a:ext uri="{FF2B5EF4-FFF2-40B4-BE49-F238E27FC236}">
              <a16:creationId xmlns:a16="http://schemas.microsoft.com/office/drawing/2014/main" id="{00000000-0008-0000-0200-0000F9000000}"/>
            </a:ext>
          </a:extLst>
        </xdr:cNvPr>
        <xdr:cNvSpPr/>
      </xdr:nvSpPr>
      <xdr:spPr>
        <a:xfrm>
          <a:off x="10426700" y="10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125565</xdr:rowOff>
    </xdr:from>
    <xdr:ext cx="469744" cy="259045"/>
    <xdr:sp macro="" textlink="">
      <xdr:nvSpPr>
        <xdr:cNvPr id="250" name="【体育館・プール】&#10;一人当たり面積該当値テキスト">
          <a:extLst>
            <a:ext uri="{FF2B5EF4-FFF2-40B4-BE49-F238E27FC236}">
              <a16:creationId xmlns:a16="http://schemas.microsoft.com/office/drawing/2014/main" id="{00000000-0008-0000-0200-0000FA000000}"/>
            </a:ext>
          </a:extLst>
        </xdr:cNvPr>
        <xdr:cNvSpPr txBox="1"/>
      </xdr:nvSpPr>
      <xdr:spPr>
        <a:xfrm>
          <a:off x="10515600" y="1024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115751</xdr:rowOff>
    </xdr:from>
    <xdr:to>
      <xdr:col>50</xdr:col>
      <xdr:colOff>165100</xdr:colOff>
      <xdr:row>61</xdr:row>
      <xdr:rowOff>45901</xdr:rowOff>
    </xdr:to>
    <xdr:sp macro="" textlink="">
      <xdr:nvSpPr>
        <xdr:cNvPr id="251" name="楕円 250">
          <a:extLst>
            <a:ext uri="{FF2B5EF4-FFF2-40B4-BE49-F238E27FC236}">
              <a16:creationId xmlns:a16="http://schemas.microsoft.com/office/drawing/2014/main" id="{00000000-0008-0000-0200-0000FB000000}"/>
            </a:ext>
          </a:extLst>
        </xdr:cNvPr>
        <xdr:cNvSpPr/>
      </xdr:nvSpPr>
      <xdr:spPr>
        <a:xfrm>
          <a:off x="95885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153488</xdr:rowOff>
    </xdr:from>
    <xdr:to>
      <xdr:col>55</xdr:col>
      <xdr:colOff>0</xdr:colOff>
      <xdr:row>60</xdr:row>
      <xdr:rowOff>166551</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flipV="1">
          <a:off x="9639300" y="10440488"/>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17780</xdr:rowOff>
    </xdr:from>
    <xdr:to>
      <xdr:col>46</xdr:col>
      <xdr:colOff>38100</xdr:colOff>
      <xdr:row>60</xdr:row>
      <xdr:rowOff>119380</xdr:rowOff>
    </xdr:to>
    <xdr:sp macro="" textlink="">
      <xdr:nvSpPr>
        <xdr:cNvPr id="253" name="楕円 252">
          <a:extLst>
            <a:ext uri="{FF2B5EF4-FFF2-40B4-BE49-F238E27FC236}">
              <a16:creationId xmlns:a16="http://schemas.microsoft.com/office/drawing/2014/main" id="{00000000-0008-0000-0200-0000FD000000}"/>
            </a:ext>
          </a:extLst>
        </xdr:cNvPr>
        <xdr:cNvSpPr/>
      </xdr:nvSpPr>
      <xdr:spPr>
        <a:xfrm>
          <a:off x="8699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68580</xdr:rowOff>
    </xdr:from>
    <xdr:to>
      <xdr:col>50</xdr:col>
      <xdr:colOff>114300</xdr:colOff>
      <xdr:row>60</xdr:row>
      <xdr:rowOff>166551</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a:off x="8750300" y="1035558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34109</xdr:rowOff>
    </xdr:from>
    <xdr:to>
      <xdr:col>41</xdr:col>
      <xdr:colOff>101600</xdr:colOff>
      <xdr:row>60</xdr:row>
      <xdr:rowOff>135709</xdr:rowOff>
    </xdr:to>
    <xdr:sp macro="" textlink="">
      <xdr:nvSpPr>
        <xdr:cNvPr id="255" name="楕円 254">
          <a:extLst>
            <a:ext uri="{FF2B5EF4-FFF2-40B4-BE49-F238E27FC236}">
              <a16:creationId xmlns:a16="http://schemas.microsoft.com/office/drawing/2014/main" id="{00000000-0008-0000-0200-0000FF000000}"/>
            </a:ext>
          </a:extLst>
        </xdr:cNvPr>
        <xdr:cNvSpPr/>
      </xdr:nvSpPr>
      <xdr:spPr>
        <a:xfrm>
          <a:off x="7810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68580</xdr:rowOff>
    </xdr:from>
    <xdr:to>
      <xdr:col>45</xdr:col>
      <xdr:colOff>177800</xdr:colOff>
      <xdr:row>60</xdr:row>
      <xdr:rowOff>84909</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flipV="1">
          <a:off x="7861300" y="1035558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112485</xdr:rowOff>
    </xdr:from>
    <xdr:to>
      <xdr:col>36</xdr:col>
      <xdr:colOff>165100</xdr:colOff>
      <xdr:row>61</xdr:row>
      <xdr:rowOff>42635</xdr:rowOff>
    </xdr:to>
    <xdr:sp macro="" textlink="">
      <xdr:nvSpPr>
        <xdr:cNvPr id="257" name="楕円 256">
          <a:extLst>
            <a:ext uri="{FF2B5EF4-FFF2-40B4-BE49-F238E27FC236}">
              <a16:creationId xmlns:a16="http://schemas.microsoft.com/office/drawing/2014/main" id="{00000000-0008-0000-0200-000001010000}"/>
            </a:ext>
          </a:extLst>
        </xdr:cNvPr>
        <xdr:cNvSpPr/>
      </xdr:nvSpPr>
      <xdr:spPr>
        <a:xfrm>
          <a:off x="6921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84909</xdr:rowOff>
    </xdr:from>
    <xdr:to>
      <xdr:col>41</xdr:col>
      <xdr:colOff>50800</xdr:colOff>
      <xdr:row>60</xdr:row>
      <xdr:rowOff>163285</xdr:rowOff>
    </xdr:to>
    <xdr:cxnSp macro="">
      <xdr:nvCxnSpPr>
        <xdr:cNvPr id="258" name="直線コネクタ 257">
          <a:extLst>
            <a:ext uri="{FF2B5EF4-FFF2-40B4-BE49-F238E27FC236}">
              <a16:creationId xmlns:a16="http://schemas.microsoft.com/office/drawing/2014/main" id="{00000000-0008-0000-0200-000002010000}"/>
            </a:ext>
          </a:extLst>
        </xdr:cNvPr>
        <xdr:cNvCxnSpPr/>
      </xdr:nvCxnSpPr>
      <xdr:spPr>
        <a:xfrm flipV="1">
          <a:off x="6972300" y="10371909"/>
          <a:ext cx="8890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58255</xdr:rowOff>
    </xdr:from>
    <xdr:ext cx="469744" cy="259045"/>
    <xdr:sp macro="" textlink="">
      <xdr:nvSpPr>
        <xdr:cNvPr id="259" name="n_1aveValue【体育館・プール】&#10;一人当たり面積">
          <a:extLst>
            <a:ext uri="{FF2B5EF4-FFF2-40B4-BE49-F238E27FC236}">
              <a16:creationId xmlns:a16="http://schemas.microsoft.com/office/drawing/2014/main" id="{00000000-0008-0000-0200-000003010000}"/>
            </a:ext>
          </a:extLst>
        </xdr:cNvPr>
        <xdr:cNvSpPr txBox="1"/>
      </xdr:nvSpPr>
      <xdr:spPr>
        <a:xfrm>
          <a:off x="9391727" y="10516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94178</xdr:rowOff>
    </xdr:from>
    <xdr:ext cx="469744" cy="259045"/>
    <xdr:sp macro="" textlink="">
      <xdr:nvSpPr>
        <xdr:cNvPr id="260" name="n_2aveValue【体育館・プール】&#10;一人当たり面積">
          <a:extLst>
            <a:ext uri="{FF2B5EF4-FFF2-40B4-BE49-F238E27FC236}">
              <a16:creationId xmlns:a16="http://schemas.microsoft.com/office/drawing/2014/main" id="{00000000-0008-0000-0200-000004010000}"/>
            </a:ext>
          </a:extLst>
        </xdr:cNvPr>
        <xdr:cNvSpPr txBox="1"/>
      </xdr:nvSpPr>
      <xdr:spPr>
        <a:xfrm>
          <a:off x="8515427" y="10552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41927</xdr:rowOff>
    </xdr:from>
    <xdr:ext cx="469744" cy="259045"/>
    <xdr:sp macro="" textlink="">
      <xdr:nvSpPr>
        <xdr:cNvPr id="261" name="n_3aveValue【体育館・プール】&#10;一人当たり面積">
          <a:extLst>
            <a:ext uri="{FF2B5EF4-FFF2-40B4-BE49-F238E27FC236}">
              <a16:creationId xmlns:a16="http://schemas.microsoft.com/office/drawing/2014/main" id="{00000000-0008-0000-0200-000005010000}"/>
            </a:ext>
          </a:extLst>
        </xdr:cNvPr>
        <xdr:cNvSpPr txBox="1"/>
      </xdr:nvSpPr>
      <xdr:spPr>
        <a:xfrm>
          <a:off x="7626427" y="1050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95811</xdr:rowOff>
    </xdr:from>
    <xdr:ext cx="469744" cy="259045"/>
    <xdr:sp macro="" textlink="">
      <xdr:nvSpPr>
        <xdr:cNvPr id="262" name="n_4aveValue【体育館・プール】&#10;一人当たり面積">
          <a:extLst>
            <a:ext uri="{FF2B5EF4-FFF2-40B4-BE49-F238E27FC236}">
              <a16:creationId xmlns:a16="http://schemas.microsoft.com/office/drawing/2014/main" id="{00000000-0008-0000-0200-000006010000}"/>
            </a:ext>
          </a:extLst>
        </xdr:cNvPr>
        <xdr:cNvSpPr txBox="1"/>
      </xdr:nvSpPr>
      <xdr:spPr>
        <a:xfrm>
          <a:off x="6737427" y="1055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62428</xdr:rowOff>
    </xdr:from>
    <xdr:ext cx="469744" cy="259045"/>
    <xdr:sp macro="" textlink="">
      <xdr:nvSpPr>
        <xdr:cNvPr id="263" name="n_1mainValue【体育館・プール】&#10;一人当たり面積">
          <a:extLst>
            <a:ext uri="{FF2B5EF4-FFF2-40B4-BE49-F238E27FC236}">
              <a16:creationId xmlns:a16="http://schemas.microsoft.com/office/drawing/2014/main" id="{00000000-0008-0000-0200-000007010000}"/>
            </a:ext>
          </a:extLst>
        </xdr:cNvPr>
        <xdr:cNvSpPr txBox="1"/>
      </xdr:nvSpPr>
      <xdr:spPr>
        <a:xfrm>
          <a:off x="9391727" y="1017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135907</xdr:rowOff>
    </xdr:from>
    <xdr:ext cx="469744" cy="259045"/>
    <xdr:sp macro="" textlink="">
      <xdr:nvSpPr>
        <xdr:cNvPr id="264" name="n_2mainValue【体育館・プール】&#10;一人当たり面積">
          <a:extLst>
            <a:ext uri="{FF2B5EF4-FFF2-40B4-BE49-F238E27FC236}">
              <a16:creationId xmlns:a16="http://schemas.microsoft.com/office/drawing/2014/main" id="{00000000-0008-0000-0200-000008010000}"/>
            </a:ext>
          </a:extLst>
        </xdr:cNvPr>
        <xdr:cNvSpPr txBox="1"/>
      </xdr:nvSpPr>
      <xdr:spPr>
        <a:xfrm>
          <a:off x="8515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152236</xdr:rowOff>
    </xdr:from>
    <xdr:ext cx="469744" cy="259045"/>
    <xdr:sp macro="" textlink="">
      <xdr:nvSpPr>
        <xdr:cNvPr id="265" name="n_3mainValue【体育館・プール】&#10;一人当たり面積">
          <a:extLst>
            <a:ext uri="{FF2B5EF4-FFF2-40B4-BE49-F238E27FC236}">
              <a16:creationId xmlns:a16="http://schemas.microsoft.com/office/drawing/2014/main" id="{00000000-0008-0000-0200-000009010000}"/>
            </a:ext>
          </a:extLst>
        </xdr:cNvPr>
        <xdr:cNvSpPr txBox="1"/>
      </xdr:nvSpPr>
      <xdr:spPr>
        <a:xfrm>
          <a:off x="7626427" y="1009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59162</xdr:rowOff>
    </xdr:from>
    <xdr:ext cx="469744" cy="259045"/>
    <xdr:sp macro="" textlink="">
      <xdr:nvSpPr>
        <xdr:cNvPr id="266" name="n_4mainValue【体育館・プール】&#10;一人当たり面積">
          <a:extLst>
            <a:ext uri="{FF2B5EF4-FFF2-40B4-BE49-F238E27FC236}">
              <a16:creationId xmlns:a16="http://schemas.microsoft.com/office/drawing/2014/main" id="{00000000-0008-0000-0200-00000A010000}"/>
            </a:ext>
          </a:extLst>
        </xdr:cNvPr>
        <xdr:cNvSpPr txBox="1"/>
      </xdr:nvSpPr>
      <xdr:spPr>
        <a:xfrm>
          <a:off x="6737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a:extLst>
            <a:ext uri="{FF2B5EF4-FFF2-40B4-BE49-F238E27FC236}">
              <a16:creationId xmlns:a16="http://schemas.microsoft.com/office/drawing/2014/main" id="{00000000-0008-0000-0200-000022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114300</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flipV="1">
          <a:off x="4634865" y="13502639"/>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2" name="【福祉施設】&#10;有形固定資産減価償却率最小値テキスト">
          <a:extLst>
            <a:ext uri="{FF2B5EF4-FFF2-40B4-BE49-F238E27FC236}">
              <a16:creationId xmlns:a16="http://schemas.microsoft.com/office/drawing/2014/main" id="{00000000-0008-0000-0200-000024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294" name="【福祉施設】&#10;有形固定資産減価償却率最大値テキスト">
          <a:extLst>
            <a:ext uri="{FF2B5EF4-FFF2-40B4-BE49-F238E27FC236}">
              <a16:creationId xmlns:a16="http://schemas.microsoft.com/office/drawing/2014/main" id="{00000000-0008-0000-0200-000026010000}"/>
            </a:ext>
          </a:extLst>
        </xdr:cNvPr>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96" name="【福祉施設】&#10;有形固定資産減価償却率平均値テキスト">
          <a:extLst>
            <a:ext uri="{FF2B5EF4-FFF2-40B4-BE49-F238E27FC236}">
              <a16:creationId xmlns:a16="http://schemas.microsoft.com/office/drawing/2014/main" id="{00000000-0008-0000-0200-000028010000}"/>
            </a:ext>
          </a:extLst>
        </xdr:cNvPr>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111125</xdr:rowOff>
    </xdr:from>
    <xdr:to>
      <xdr:col>20</xdr:col>
      <xdr:colOff>38100</xdr:colOff>
      <xdr:row>82</xdr:row>
      <xdr:rowOff>41275</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37465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46355</xdr:rowOff>
    </xdr:from>
    <xdr:to>
      <xdr:col>15</xdr:col>
      <xdr:colOff>101600</xdr:colOff>
      <xdr:row>81</xdr:row>
      <xdr:rowOff>147955</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2857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27305</xdr:rowOff>
    </xdr:from>
    <xdr:to>
      <xdr:col>10</xdr:col>
      <xdr:colOff>165100</xdr:colOff>
      <xdr:row>81</xdr:row>
      <xdr:rowOff>128905</xdr:rowOff>
    </xdr:to>
    <xdr:sp macro="" textlink="">
      <xdr:nvSpPr>
        <xdr:cNvPr id="300" name="フローチャート: 判断 299">
          <a:extLst>
            <a:ext uri="{FF2B5EF4-FFF2-40B4-BE49-F238E27FC236}">
              <a16:creationId xmlns:a16="http://schemas.microsoft.com/office/drawing/2014/main" id="{00000000-0008-0000-0200-00002C010000}"/>
            </a:ext>
          </a:extLst>
        </xdr:cNvPr>
        <xdr:cNvSpPr/>
      </xdr:nvSpPr>
      <xdr:spPr>
        <a:xfrm>
          <a:off x="1968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133986</xdr:rowOff>
    </xdr:from>
    <xdr:to>
      <xdr:col>6</xdr:col>
      <xdr:colOff>38100</xdr:colOff>
      <xdr:row>81</xdr:row>
      <xdr:rowOff>64136</xdr:rowOff>
    </xdr:to>
    <xdr:sp macro="" textlink="">
      <xdr:nvSpPr>
        <xdr:cNvPr id="301" name="フローチャート: 判断 300">
          <a:extLst>
            <a:ext uri="{FF2B5EF4-FFF2-40B4-BE49-F238E27FC236}">
              <a16:creationId xmlns:a16="http://schemas.microsoft.com/office/drawing/2014/main" id="{00000000-0008-0000-0200-00002D010000}"/>
            </a:ext>
          </a:extLst>
        </xdr:cNvPr>
        <xdr:cNvSpPr/>
      </xdr:nvSpPr>
      <xdr:spPr>
        <a:xfrm>
          <a:off x="1079500" y="1384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42545</xdr:rowOff>
    </xdr:from>
    <xdr:to>
      <xdr:col>24</xdr:col>
      <xdr:colOff>114300</xdr:colOff>
      <xdr:row>79</xdr:row>
      <xdr:rowOff>144145</xdr:rowOff>
    </xdr:to>
    <xdr:sp macro="" textlink="">
      <xdr:nvSpPr>
        <xdr:cNvPr id="307" name="楕円 306">
          <a:extLst>
            <a:ext uri="{FF2B5EF4-FFF2-40B4-BE49-F238E27FC236}">
              <a16:creationId xmlns:a16="http://schemas.microsoft.com/office/drawing/2014/main" id="{00000000-0008-0000-0200-000033010000}"/>
            </a:ext>
          </a:extLst>
        </xdr:cNvPr>
        <xdr:cNvSpPr/>
      </xdr:nvSpPr>
      <xdr:spPr>
        <a:xfrm>
          <a:off x="4584700" y="1358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65422</xdr:rowOff>
    </xdr:from>
    <xdr:ext cx="405111" cy="259045"/>
    <xdr:sp macro="" textlink="">
      <xdr:nvSpPr>
        <xdr:cNvPr id="308" name="【福祉施設】&#10;有形固定資産減価償却率該当値テキスト">
          <a:extLst>
            <a:ext uri="{FF2B5EF4-FFF2-40B4-BE49-F238E27FC236}">
              <a16:creationId xmlns:a16="http://schemas.microsoft.com/office/drawing/2014/main" id="{00000000-0008-0000-0200-000034010000}"/>
            </a:ext>
          </a:extLst>
        </xdr:cNvPr>
        <xdr:cNvSpPr txBox="1"/>
      </xdr:nvSpPr>
      <xdr:spPr>
        <a:xfrm>
          <a:off x="4673600" y="1343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2539</xdr:rowOff>
    </xdr:from>
    <xdr:to>
      <xdr:col>20</xdr:col>
      <xdr:colOff>38100</xdr:colOff>
      <xdr:row>79</xdr:row>
      <xdr:rowOff>104139</xdr:rowOff>
    </xdr:to>
    <xdr:sp macro="" textlink="">
      <xdr:nvSpPr>
        <xdr:cNvPr id="309" name="楕円 308">
          <a:extLst>
            <a:ext uri="{FF2B5EF4-FFF2-40B4-BE49-F238E27FC236}">
              <a16:creationId xmlns:a16="http://schemas.microsoft.com/office/drawing/2014/main" id="{00000000-0008-0000-0200-000035010000}"/>
            </a:ext>
          </a:extLst>
        </xdr:cNvPr>
        <xdr:cNvSpPr/>
      </xdr:nvSpPr>
      <xdr:spPr>
        <a:xfrm>
          <a:off x="3746500" y="1354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53339</xdr:rowOff>
    </xdr:from>
    <xdr:to>
      <xdr:col>24</xdr:col>
      <xdr:colOff>63500</xdr:colOff>
      <xdr:row>79</xdr:row>
      <xdr:rowOff>93345</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3797300" y="13597889"/>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95886</xdr:rowOff>
    </xdr:from>
    <xdr:to>
      <xdr:col>15</xdr:col>
      <xdr:colOff>101600</xdr:colOff>
      <xdr:row>79</xdr:row>
      <xdr:rowOff>26036</xdr:rowOff>
    </xdr:to>
    <xdr:sp macro="" textlink="">
      <xdr:nvSpPr>
        <xdr:cNvPr id="311" name="楕円 310">
          <a:extLst>
            <a:ext uri="{FF2B5EF4-FFF2-40B4-BE49-F238E27FC236}">
              <a16:creationId xmlns:a16="http://schemas.microsoft.com/office/drawing/2014/main" id="{00000000-0008-0000-0200-000037010000}"/>
            </a:ext>
          </a:extLst>
        </xdr:cNvPr>
        <xdr:cNvSpPr/>
      </xdr:nvSpPr>
      <xdr:spPr>
        <a:xfrm>
          <a:off x="2857500" y="1346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146686</xdr:rowOff>
    </xdr:from>
    <xdr:to>
      <xdr:col>19</xdr:col>
      <xdr:colOff>177800</xdr:colOff>
      <xdr:row>79</xdr:row>
      <xdr:rowOff>53339</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2908300" y="13519786"/>
          <a:ext cx="889000" cy="7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8255</xdr:rowOff>
    </xdr:from>
    <xdr:to>
      <xdr:col>10</xdr:col>
      <xdr:colOff>165100</xdr:colOff>
      <xdr:row>78</xdr:row>
      <xdr:rowOff>109855</xdr:rowOff>
    </xdr:to>
    <xdr:sp macro="" textlink="">
      <xdr:nvSpPr>
        <xdr:cNvPr id="313" name="楕円 312">
          <a:extLst>
            <a:ext uri="{FF2B5EF4-FFF2-40B4-BE49-F238E27FC236}">
              <a16:creationId xmlns:a16="http://schemas.microsoft.com/office/drawing/2014/main" id="{00000000-0008-0000-0200-000039010000}"/>
            </a:ext>
          </a:extLst>
        </xdr:cNvPr>
        <xdr:cNvSpPr/>
      </xdr:nvSpPr>
      <xdr:spPr>
        <a:xfrm>
          <a:off x="1968500" y="1338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59055</xdr:rowOff>
    </xdr:from>
    <xdr:to>
      <xdr:col>15</xdr:col>
      <xdr:colOff>50800</xdr:colOff>
      <xdr:row>78</xdr:row>
      <xdr:rowOff>146686</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2019300" y="13432155"/>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65405</xdr:rowOff>
    </xdr:from>
    <xdr:to>
      <xdr:col>6</xdr:col>
      <xdr:colOff>38100</xdr:colOff>
      <xdr:row>81</xdr:row>
      <xdr:rowOff>167005</xdr:rowOff>
    </xdr:to>
    <xdr:sp macro="" textlink="">
      <xdr:nvSpPr>
        <xdr:cNvPr id="315" name="楕円 314">
          <a:extLst>
            <a:ext uri="{FF2B5EF4-FFF2-40B4-BE49-F238E27FC236}">
              <a16:creationId xmlns:a16="http://schemas.microsoft.com/office/drawing/2014/main" id="{00000000-0008-0000-0200-00003B010000}"/>
            </a:ext>
          </a:extLst>
        </xdr:cNvPr>
        <xdr:cNvSpPr/>
      </xdr:nvSpPr>
      <xdr:spPr>
        <a:xfrm>
          <a:off x="1079500" y="1395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59055</xdr:rowOff>
    </xdr:from>
    <xdr:to>
      <xdr:col>10</xdr:col>
      <xdr:colOff>114300</xdr:colOff>
      <xdr:row>81</xdr:row>
      <xdr:rowOff>116205</xdr:rowOff>
    </xdr:to>
    <xdr:cxnSp macro="">
      <xdr:nvCxnSpPr>
        <xdr:cNvPr id="316" name="直線コネクタ 315">
          <a:extLst>
            <a:ext uri="{FF2B5EF4-FFF2-40B4-BE49-F238E27FC236}">
              <a16:creationId xmlns:a16="http://schemas.microsoft.com/office/drawing/2014/main" id="{00000000-0008-0000-0200-00003C010000}"/>
            </a:ext>
          </a:extLst>
        </xdr:cNvPr>
        <xdr:cNvCxnSpPr/>
      </xdr:nvCxnSpPr>
      <xdr:spPr>
        <a:xfrm flipV="1">
          <a:off x="1130300" y="13432155"/>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32402</xdr:rowOff>
    </xdr:from>
    <xdr:ext cx="405111" cy="259045"/>
    <xdr:sp macro="" textlink="">
      <xdr:nvSpPr>
        <xdr:cNvPr id="317" name="n_1aveValue【福祉施設】&#10;有形固定資産減価償却率">
          <a:extLst>
            <a:ext uri="{FF2B5EF4-FFF2-40B4-BE49-F238E27FC236}">
              <a16:creationId xmlns:a16="http://schemas.microsoft.com/office/drawing/2014/main" id="{00000000-0008-0000-0200-00003D010000}"/>
            </a:ext>
          </a:extLst>
        </xdr:cNvPr>
        <xdr:cNvSpPr txBox="1"/>
      </xdr:nvSpPr>
      <xdr:spPr>
        <a:xfrm>
          <a:off x="3582044" y="1409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139082</xdr:rowOff>
    </xdr:from>
    <xdr:ext cx="405111" cy="259045"/>
    <xdr:sp macro="" textlink="">
      <xdr:nvSpPr>
        <xdr:cNvPr id="318" name="n_2aveValue【福祉施設】&#10;有形固定資産減価償却率">
          <a:extLst>
            <a:ext uri="{FF2B5EF4-FFF2-40B4-BE49-F238E27FC236}">
              <a16:creationId xmlns:a16="http://schemas.microsoft.com/office/drawing/2014/main" id="{00000000-0008-0000-0200-00003E010000}"/>
            </a:ext>
          </a:extLst>
        </xdr:cNvPr>
        <xdr:cNvSpPr txBox="1"/>
      </xdr:nvSpPr>
      <xdr:spPr>
        <a:xfrm>
          <a:off x="2705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120032</xdr:rowOff>
    </xdr:from>
    <xdr:ext cx="405111" cy="259045"/>
    <xdr:sp macro="" textlink="">
      <xdr:nvSpPr>
        <xdr:cNvPr id="319" name="n_3aveValue【福祉施設】&#10;有形固定資産減価償却率">
          <a:extLst>
            <a:ext uri="{FF2B5EF4-FFF2-40B4-BE49-F238E27FC236}">
              <a16:creationId xmlns:a16="http://schemas.microsoft.com/office/drawing/2014/main" id="{00000000-0008-0000-0200-00003F010000}"/>
            </a:ext>
          </a:extLst>
        </xdr:cNvPr>
        <xdr:cNvSpPr txBox="1"/>
      </xdr:nvSpPr>
      <xdr:spPr>
        <a:xfrm>
          <a:off x="1816744"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80663</xdr:rowOff>
    </xdr:from>
    <xdr:ext cx="405111" cy="259045"/>
    <xdr:sp macro="" textlink="">
      <xdr:nvSpPr>
        <xdr:cNvPr id="320" name="n_4aveValue【福祉施設】&#10;有形固定資産減価償却率">
          <a:extLst>
            <a:ext uri="{FF2B5EF4-FFF2-40B4-BE49-F238E27FC236}">
              <a16:creationId xmlns:a16="http://schemas.microsoft.com/office/drawing/2014/main" id="{00000000-0008-0000-0200-000040010000}"/>
            </a:ext>
          </a:extLst>
        </xdr:cNvPr>
        <xdr:cNvSpPr txBox="1"/>
      </xdr:nvSpPr>
      <xdr:spPr>
        <a:xfrm>
          <a:off x="927744" y="1362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120666</xdr:rowOff>
    </xdr:from>
    <xdr:ext cx="405111" cy="259045"/>
    <xdr:sp macro="" textlink="">
      <xdr:nvSpPr>
        <xdr:cNvPr id="321" name="n_1mainValue【福祉施設】&#10;有形固定資産減価償却率">
          <a:extLst>
            <a:ext uri="{FF2B5EF4-FFF2-40B4-BE49-F238E27FC236}">
              <a16:creationId xmlns:a16="http://schemas.microsoft.com/office/drawing/2014/main" id="{00000000-0008-0000-0200-000041010000}"/>
            </a:ext>
          </a:extLst>
        </xdr:cNvPr>
        <xdr:cNvSpPr txBox="1"/>
      </xdr:nvSpPr>
      <xdr:spPr>
        <a:xfrm>
          <a:off x="3582044" y="1332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42563</xdr:rowOff>
    </xdr:from>
    <xdr:ext cx="405111" cy="259045"/>
    <xdr:sp macro="" textlink="">
      <xdr:nvSpPr>
        <xdr:cNvPr id="322" name="n_2mainValue【福祉施設】&#10;有形固定資産減価償却率">
          <a:extLst>
            <a:ext uri="{FF2B5EF4-FFF2-40B4-BE49-F238E27FC236}">
              <a16:creationId xmlns:a16="http://schemas.microsoft.com/office/drawing/2014/main" id="{00000000-0008-0000-0200-000042010000}"/>
            </a:ext>
          </a:extLst>
        </xdr:cNvPr>
        <xdr:cNvSpPr txBox="1"/>
      </xdr:nvSpPr>
      <xdr:spPr>
        <a:xfrm>
          <a:off x="2705744" y="1324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126382</xdr:rowOff>
    </xdr:from>
    <xdr:ext cx="405111" cy="259045"/>
    <xdr:sp macro="" textlink="">
      <xdr:nvSpPr>
        <xdr:cNvPr id="323" name="n_3mainValue【福祉施設】&#10;有形固定資産減価償却率">
          <a:extLst>
            <a:ext uri="{FF2B5EF4-FFF2-40B4-BE49-F238E27FC236}">
              <a16:creationId xmlns:a16="http://schemas.microsoft.com/office/drawing/2014/main" id="{00000000-0008-0000-0200-000043010000}"/>
            </a:ext>
          </a:extLst>
        </xdr:cNvPr>
        <xdr:cNvSpPr txBox="1"/>
      </xdr:nvSpPr>
      <xdr:spPr>
        <a:xfrm>
          <a:off x="1816744" y="1315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158132</xdr:rowOff>
    </xdr:from>
    <xdr:ext cx="405111" cy="259045"/>
    <xdr:sp macro="" textlink="">
      <xdr:nvSpPr>
        <xdr:cNvPr id="324" name="n_4mainValue【福祉施設】&#10;有形固定資産減価償却率">
          <a:extLst>
            <a:ext uri="{FF2B5EF4-FFF2-40B4-BE49-F238E27FC236}">
              <a16:creationId xmlns:a16="http://schemas.microsoft.com/office/drawing/2014/main" id="{00000000-0008-0000-0200-000044010000}"/>
            </a:ext>
          </a:extLst>
        </xdr:cNvPr>
        <xdr:cNvSpPr txBox="1"/>
      </xdr:nvSpPr>
      <xdr:spPr>
        <a:xfrm>
          <a:off x="927744" y="1404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00000000-0008-0000-0200-00004C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id="{00000000-0008-0000-0200-00005B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95250</xdr:rowOff>
    </xdr:from>
    <xdr:to>
      <xdr:col>54</xdr:col>
      <xdr:colOff>189865</xdr:colOff>
      <xdr:row>86</xdr:row>
      <xdr:rowOff>100330</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flipV="1">
          <a:off x="10476865" y="13296900"/>
          <a:ext cx="0" cy="1548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104157</xdr:rowOff>
    </xdr:from>
    <xdr:ext cx="469744" cy="259045"/>
    <xdr:sp macro="" textlink="">
      <xdr:nvSpPr>
        <xdr:cNvPr id="349" name="【福祉施設】&#10;一人当たり面積最小値テキスト">
          <a:extLst>
            <a:ext uri="{FF2B5EF4-FFF2-40B4-BE49-F238E27FC236}">
              <a16:creationId xmlns:a16="http://schemas.microsoft.com/office/drawing/2014/main" id="{00000000-0008-0000-0200-00005D010000}"/>
            </a:ext>
          </a:extLst>
        </xdr:cNvPr>
        <xdr:cNvSpPr txBox="1"/>
      </xdr:nvSpPr>
      <xdr:spPr>
        <a:xfrm>
          <a:off x="10515600"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100330</xdr:rowOff>
    </xdr:from>
    <xdr:to>
      <xdr:col>55</xdr:col>
      <xdr:colOff>88900</xdr:colOff>
      <xdr:row>86</xdr:row>
      <xdr:rowOff>100330</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10388600" y="1484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41927</xdr:rowOff>
    </xdr:from>
    <xdr:ext cx="469744" cy="259045"/>
    <xdr:sp macro="" textlink="">
      <xdr:nvSpPr>
        <xdr:cNvPr id="351" name="【福祉施設】&#10;一人当たり面積最大値テキスト">
          <a:extLst>
            <a:ext uri="{FF2B5EF4-FFF2-40B4-BE49-F238E27FC236}">
              <a16:creationId xmlns:a16="http://schemas.microsoft.com/office/drawing/2014/main" id="{00000000-0008-0000-0200-00005F010000}"/>
            </a:ext>
          </a:extLst>
        </xdr:cNvPr>
        <xdr:cNvSpPr txBox="1"/>
      </xdr:nvSpPr>
      <xdr:spPr>
        <a:xfrm>
          <a:off x="10515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95250</xdr:rowOff>
    </xdr:from>
    <xdr:to>
      <xdr:col>55</xdr:col>
      <xdr:colOff>88900</xdr:colOff>
      <xdr:row>77</xdr:row>
      <xdr:rowOff>95250</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10388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166388</xdr:rowOff>
    </xdr:from>
    <xdr:ext cx="469744" cy="259045"/>
    <xdr:sp macro="" textlink="">
      <xdr:nvSpPr>
        <xdr:cNvPr id="353" name="【福祉施設】&#10;一人当たり面積平均値テキスト">
          <a:extLst>
            <a:ext uri="{FF2B5EF4-FFF2-40B4-BE49-F238E27FC236}">
              <a16:creationId xmlns:a16="http://schemas.microsoft.com/office/drawing/2014/main" id="{00000000-0008-0000-0200-000061010000}"/>
            </a:ext>
          </a:extLst>
        </xdr:cNvPr>
        <xdr:cNvSpPr txBox="1"/>
      </xdr:nvSpPr>
      <xdr:spPr>
        <a:xfrm>
          <a:off x="10515600" y="14396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143511</xdr:rowOff>
    </xdr:from>
    <xdr:to>
      <xdr:col>55</xdr:col>
      <xdr:colOff>50800</xdr:colOff>
      <xdr:row>85</xdr:row>
      <xdr:rowOff>73661</xdr:rowOff>
    </xdr:to>
    <xdr:sp macro="" textlink="">
      <xdr:nvSpPr>
        <xdr:cNvPr id="354" name="フローチャート: 判断 353">
          <a:extLst>
            <a:ext uri="{FF2B5EF4-FFF2-40B4-BE49-F238E27FC236}">
              <a16:creationId xmlns:a16="http://schemas.microsoft.com/office/drawing/2014/main" id="{00000000-0008-0000-0200-000062010000}"/>
            </a:ext>
          </a:extLst>
        </xdr:cNvPr>
        <xdr:cNvSpPr/>
      </xdr:nvSpPr>
      <xdr:spPr>
        <a:xfrm>
          <a:off x="104267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17780</xdr:rowOff>
    </xdr:from>
    <xdr:to>
      <xdr:col>50</xdr:col>
      <xdr:colOff>165100</xdr:colOff>
      <xdr:row>85</xdr:row>
      <xdr:rowOff>119380</xdr:rowOff>
    </xdr:to>
    <xdr:sp macro="" textlink="">
      <xdr:nvSpPr>
        <xdr:cNvPr id="355" name="フローチャート: 判断 354">
          <a:extLst>
            <a:ext uri="{FF2B5EF4-FFF2-40B4-BE49-F238E27FC236}">
              <a16:creationId xmlns:a16="http://schemas.microsoft.com/office/drawing/2014/main" id="{00000000-0008-0000-0200-000063010000}"/>
            </a:ext>
          </a:extLst>
        </xdr:cNvPr>
        <xdr:cNvSpPr/>
      </xdr:nvSpPr>
      <xdr:spPr>
        <a:xfrm>
          <a:off x="9588500" y="1459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29211</xdr:rowOff>
    </xdr:from>
    <xdr:to>
      <xdr:col>46</xdr:col>
      <xdr:colOff>38100</xdr:colOff>
      <xdr:row>85</xdr:row>
      <xdr:rowOff>130811</xdr:rowOff>
    </xdr:to>
    <xdr:sp macro="" textlink="">
      <xdr:nvSpPr>
        <xdr:cNvPr id="356" name="フローチャート: 判断 355">
          <a:extLst>
            <a:ext uri="{FF2B5EF4-FFF2-40B4-BE49-F238E27FC236}">
              <a16:creationId xmlns:a16="http://schemas.microsoft.com/office/drawing/2014/main" id="{00000000-0008-0000-0200-000064010000}"/>
            </a:ext>
          </a:extLst>
        </xdr:cNvPr>
        <xdr:cNvSpPr/>
      </xdr:nvSpPr>
      <xdr:spPr>
        <a:xfrm>
          <a:off x="86995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41911</xdr:rowOff>
    </xdr:from>
    <xdr:to>
      <xdr:col>41</xdr:col>
      <xdr:colOff>101600</xdr:colOff>
      <xdr:row>85</xdr:row>
      <xdr:rowOff>143511</xdr:rowOff>
    </xdr:to>
    <xdr:sp macro="" textlink="">
      <xdr:nvSpPr>
        <xdr:cNvPr id="357" name="フローチャート: 判断 356">
          <a:extLst>
            <a:ext uri="{FF2B5EF4-FFF2-40B4-BE49-F238E27FC236}">
              <a16:creationId xmlns:a16="http://schemas.microsoft.com/office/drawing/2014/main" id="{00000000-0008-0000-0200-000065010000}"/>
            </a:ext>
          </a:extLst>
        </xdr:cNvPr>
        <xdr:cNvSpPr/>
      </xdr:nvSpPr>
      <xdr:spPr>
        <a:xfrm>
          <a:off x="7810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12700</xdr:rowOff>
    </xdr:from>
    <xdr:to>
      <xdr:col>36</xdr:col>
      <xdr:colOff>165100</xdr:colOff>
      <xdr:row>85</xdr:row>
      <xdr:rowOff>114300</xdr:rowOff>
    </xdr:to>
    <xdr:sp macro="" textlink="">
      <xdr:nvSpPr>
        <xdr:cNvPr id="358" name="フローチャート: 判断 357">
          <a:extLst>
            <a:ext uri="{FF2B5EF4-FFF2-40B4-BE49-F238E27FC236}">
              <a16:creationId xmlns:a16="http://schemas.microsoft.com/office/drawing/2014/main" id="{00000000-0008-0000-0200-000066010000}"/>
            </a:ext>
          </a:extLst>
        </xdr:cNvPr>
        <xdr:cNvSpPr/>
      </xdr:nvSpPr>
      <xdr:spPr>
        <a:xfrm>
          <a:off x="6921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158750</xdr:rowOff>
    </xdr:from>
    <xdr:to>
      <xdr:col>55</xdr:col>
      <xdr:colOff>50800</xdr:colOff>
      <xdr:row>86</xdr:row>
      <xdr:rowOff>88900</xdr:rowOff>
    </xdr:to>
    <xdr:sp macro="" textlink="">
      <xdr:nvSpPr>
        <xdr:cNvPr id="364" name="楕円 363">
          <a:extLst>
            <a:ext uri="{FF2B5EF4-FFF2-40B4-BE49-F238E27FC236}">
              <a16:creationId xmlns:a16="http://schemas.microsoft.com/office/drawing/2014/main" id="{00000000-0008-0000-0200-00006C010000}"/>
            </a:ext>
          </a:extLst>
        </xdr:cNvPr>
        <xdr:cNvSpPr/>
      </xdr:nvSpPr>
      <xdr:spPr>
        <a:xfrm>
          <a:off x="10426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73677</xdr:rowOff>
    </xdr:from>
    <xdr:ext cx="469744" cy="259045"/>
    <xdr:sp macro="" textlink="">
      <xdr:nvSpPr>
        <xdr:cNvPr id="365" name="【福祉施設】&#10;一人当たり面積該当値テキスト">
          <a:extLst>
            <a:ext uri="{FF2B5EF4-FFF2-40B4-BE49-F238E27FC236}">
              <a16:creationId xmlns:a16="http://schemas.microsoft.com/office/drawing/2014/main" id="{00000000-0008-0000-0200-00006D010000}"/>
            </a:ext>
          </a:extLst>
        </xdr:cNvPr>
        <xdr:cNvSpPr txBox="1"/>
      </xdr:nvSpPr>
      <xdr:spPr>
        <a:xfrm>
          <a:off x="10515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160020</xdr:rowOff>
    </xdr:from>
    <xdr:to>
      <xdr:col>50</xdr:col>
      <xdr:colOff>165100</xdr:colOff>
      <xdr:row>86</xdr:row>
      <xdr:rowOff>90170</xdr:rowOff>
    </xdr:to>
    <xdr:sp macro="" textlink="">
      <xdr:nvSpPr>
        <xdr:cNvPr id="366" name="楕円 365">
          <a:extLst>
            <a:ext uri="{FF2B5EF4-FFF2-40B4-BE49-F238E27FC236}">
              <a16:creationId xmlns:a16="http://schemas.microsoft.com/office/drawing/2014/main" id="{00000000-0008-0000-0200-00006E010000}"/>
            </a:ext>
          </a:extLst>
        </xdr:cNvPr>
        <xdr:cNvSpPr/>
      </xdr:nvSpPr>
      <xdr:spPr>
        <a:xfrm>
          <a:off x="9588500" y="1473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38100</xdr:rowOff>
    </xdr:from>
    <xdr:to>
      <xdr:col>55</xdr:col>
      <xdr:colOff>0</xdr:colOff>
      <xdr:row>86</xdr:row>
      <xdr:rowOff>39370</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flipV="1">
          <a:off x="9639300" y="1478280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161289</xdr:rowOff>
    </xdr:from>
    <xdr:to>
      <xdr:col>46</xdr:col>
      <xdr:colOff>38100</xdr:colOff>
      <xdr:row>86</xdr:row>
      <xdr:rowOff>91439</xdr:rowOff>
    </xdr:to>
    <xdr:sp macro="" textlink="">
      <xdr:nvSpPr>
        <xdr:cNvPr id="368" name="楕円 367">
          <a:extLst>
            <a:ext uri="{FF2B5EF4-FFF2-40B4-BE49-F238E27FC236}">
              <a16:creationId xmlns:a16="http://schemas.microsoft.com/office/drawing/2014/main" id="{00000000-0008-0000-0200-000070010000}"/>
            </a:ext>
          </a:extLst>
        </xdr:cNvPr>
        <xdr:cNvSpPr/>
      </xdr:nvSpPr>
      <xdr:spPr>
        <a:xfrm>
          <a:off x="8699500" y="1473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39370</xdr:rowOff>
    </xdr:from>
    <xdr:to>
      <xdr:col>50</xdr:col>
      <xdr:colOff>114300</xdr:colOff>
      <xdr:row>86</xdr:row>
      <xdr:rowOff>40639</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flipV="1">
          <a:off x="8750300" y="1478407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162561</xdr:rowOff>
    </xdr:from>
    <xdr:to>
      <xdr:col>41</xdr:col>
      <xdr:colOff>101600</xdr:colOff>
      <xdr:row>86</xdr:row>
      <xdr:rowOff>92711</xdr:rowOff>
    </xdr:to>
    <xdr:sp macro="" textlink="">
      <xdr:nvSpPr>
        <xdr:cNvPr id="370" name="楕円 369">
          <a:extLst>
            <a:ext uri="{FF2B5EF4-FFF2-40B4-BE49-F238E27FC236}">
              <a16:creationId xmlns:a16="http://schemas.microsoft.com/office/drawing/2014/main" id="{00000000-0008-0000-0200-000072010000}"/>
            </a:ext>
          </a:extLst>
        </xdr:cNvPr>
        <xdr:cNvSpPr/>
      </xdr:nvSpPr>
      <xdr:spPr>
        <a:xfrm>
          <a:off x="78105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40639</xdr:rowOff>
    </xdr:from>
    <xdr:to>
      <xdr:col>45</xdr:col>
      <xdr:colOff>177800</xdr:colOff>
      <xdr:row>86</xdr:row>
      <xdr:rowOff>41911</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flipV="1">
          <a:off x="7861300" y="1478533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93980</xdr:rowOff>
    </xdr:from>
    <xdr:to>
      <xdr:col>36</xdr:col>
      <xdr:colOff>165100</xdr:colOff>
      <xdr:row>85</xdr:row>
      <xdr:rowOff>24130</xdr:rowOff>
    </xdr:to>
    <xdr:sp macro="" textlink="">
      <xdr:nvSpPr>
        <xdr:cNvPr id="372" name="楕円 371">
          <a:extLst>
            <a:ext uri="{FF2B5EF4-FFF2-40B4-BE49-F238E27FC236}">
              <a16:creationId xmlns:a16="http://schemas.microsoft.com/office/drawing/2014/main" id="{00000000-0008-0000-0200-000074010000}"/>
            </a:ext>
          </a:extLst>
        </xdr:cNvPr>
        <xdr:cNvSpPr/>
      </xdr:nvSpPr>
      <xdr:spPr>
        <a:xfrm>
          <a:off x="69215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144780</xdr:rowOff>
    </xdr:from>
    <xdr:to>
      <xdr:col>41</xdr:col>
      <xdr:colOff>50800</xdr:colOff>
      <xdr:row>86</xdr:row>
      <xdr:rowOff>41911</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a:off x="6972300" y="14546580"/>
          <a:ext cx="889000" cy="24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135907</xdr:rowOff>
    </xdr:from>
    <xdr:ext cx="469744" cy="259045"/>
    <xdr:sp macro="" textlink="">
      <xdr:nvSpPr>
        <xdr:cNvPr id="374" name="n_1aveValue【福祉施設】&#10;一人当たり面積">
          <a:extLst>
            <a:ext uri="{FF2B5EF4-FFF2-40B4-BE49-F238E27FC236}">
              <a16:creationId xmlns:a16="http://schemas.microsoft.com/office/drawing/2014/main" id="{00000000-0008-0000-0200-000076010000}"/>
            </a:ext>
          </a:extLst>
        </xdr:cNvPr>
        <xdr:cNvSpPr txBox="1"/>
      </xdr:nvSpPr>
      <xdr:spPr>
        <a:xfrm>
          <a:off x="9391727" y="1436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147338</xdr:rowOff>
    </xdr:from>
    <xdr:ext cx="469744" cy="259045"/>
    <xdr:sp macro="" textlink="">
      <xdr:nvSpPr>
        <xdr:cNvPr id="375" name="n_2aveValue【福祉施設】&#10;一人当たり面積">
          <a:extLst>
            <a:ext uri="{FF2B5EF4-FFF2-40B4-BE49-F238E27FC236}">
              <a16:creationId xmlns:a16="http://schemas.microsoft.com/office/drawing/2014/main" id="{00000000-0008-0000-0200-000077010000}"/>
            </a:ext>
          </a:extLst>
        </xdr:cNvPr>
        <xdr:cNvSpPr txBox="1"/>
      </xdr:nvSpPr>
      <xdr:spPr>
        <a:xfrm>
          <a:off x="8515427" y="14377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160038</xdr:rowOff>
    </xdr:from>
    <xdr:ext cx="469744" cy="259045"/>
    <xdr:sp macro="" textlink="">
      <xdr:nvSpPr>
        <xdr:cNvPr id="376" name="n_3aveValue【福祉施設】&#10;一人当たり面積">
          <a:extLst>
            <a:ext uri="{FF2B5EF4-FFF2-40B4-BE49-F238E27FC236}">
              <a16:creationId xmlns:a16="http://schemas.microsoft.com/office/drawing/2014/main" id="{00000000-0008-0000-0200-000078010000}"/>
            </a:ext>
          </a:extLst>
        </xdr:cNvPr>
        <xdr:cNvSpPr txBox="1"/>
      </xdr:nvSpPr>
      <xdr:spPr>
        <a:xfrm>
          <a:off x="7626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105427</xdr:rowOff>
    </xdr:from>
    <xdr:ext cx="469744" cy="259045"/>
    <xdr:sp macro="" textlink="">
      <xdr:nvSpPr>
        <xdr:cNvPr id="377" name="n_4aveValue【福祉施設】&#10;一人当たり面積">
          <a:extLst>
            <a:ext uri="{FF2B5EF4-FFF2-40B4-BE49-F238E27FC236}">
              <a16:creationId xmlns:a16="http://schemas.microsoft.com/office/drawing/2014/main" id="{00000000-0008-0000-0200-000079010000}"/>
            </a:ext>
          </a:extLst>
        </xdr:cNvPr>
        <xdr:cNvSpPr txBox="1"/>
      </xdr:nvSpPr>
      <xdr:spPr>
        <a:xfrm>
          <a:off x="6737427" y="1467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81297</xdr:rowOff>
    </xdr:from>
    <xdr:ext cx="469744" cy="259045"/>
    <xdr:sp macro="" textlink="">
      <xdr:nvSpPr>
        <xdr:cNvPr id="378" name="n_1mainValue【福祉施設】&#10;一人当たり面積">
          <a:extLst>
            <a:ext uri="{FF2B5EF4-FFF2-40B4-BE49-F238E27FC236}">
              <a16:creationId xmlns:a16="http://schemas.microsoft.com/office/drawing/2014/main" id="{00000000-0008-0000-0200-00007A010000}"/>
            </a:ext>
          </a:extLst>
        </xdr:cNvPr>
        <xdr:cNvSpPr txBox="1"/>
      </xdr:nvSpPr>
      <xdr:spPr>
        <a:xfrm>
          <a:off x="9391727" y="1482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82566</xdr:rowOff>
    </xdr:from>
    <xdr:ext cx="469744" cy="259045"/>
    <xdr:sp macro="" textlink="">
      <xdr:nvSpPr>
        <xdr:cNvPr id="379" name="n_2mainValue【福祉施設】&#10;一人当たり面積">
          <a:extLst>
            <a:ext uri="{FF2B5EF4-FFF2-40B4-BE49-F238E27FC236}">
              <a16:creationId xmlns:a16="http://schemas.microsoft.com/office/drawing/2014/main" id="{00000000-0008-0000-0200-00007B010000}"/>
            </a:ext>
          </a:extLst>
        </xdr:cNvPr>
        <xdr:cNvSpPr txBox="1"/>
      </xdr:nvSpPr>
      <xdr:spPr>
        <a:xfrm>
          <a:off x="8515427" y="1482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83838</xdr:rowOff>
    </xdr:from>
    <xdr:ext cx="469744" cy="259045"/>
    <xdr:sp macro="" textlink="">
      <xdr:nvSpPr>
        <xdr:cNvPr id="380" name="n_3mainValue【福祉施設】&#10;一人当たり面積">
          <a:extLst>
            <a:ext uri="{FF2B5EF4-FFF2-40B4-BE49-F238E27FC236}">
              <a16:creationId xmlns:a16="http://schemas.microsoft.com/office/drawing/2014/main" id="{00000000-0008-0000-0200-00007C010000}"/>
            </a:ext>
          </a:extLst>
        </xdr:cNvPr>
        <xdr:cNvSpPr txBox="1"/>
      </xdr:nvSpPr>
      <xdr:spPr>
        <a:xfrm>
          <a:off x="7626427" y="1482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40657</xdr:rowOff>
    </xdr:from>
    <xdr:ext cx="469744" cy="259045"/>
    <xdr:sp macro="" textlink="">
      <xdr:nvSpPr>
        <xdr:cNvPr id="381" name="n_4mainValue【福祉施設】&#10;一人当たり面積">
          <a:extLst>
            <a:ext uri="{FF2B5EF4-FFF2-40B4-BE49-F238E27FC236}">
              <a16:creationId xmlns:a16="http://schemas.microsoft.com/office/drawing/2014/main" id="{00000000-0008-0000-0200-00007D010000}"/>
            </a:ext>
          </a:extLst>
        </xdr:cNvPr>
        <xdr:cNvSpPr txBox="1"/>
      </xdr:nvSpPr>
      <xdr:spPr>
        <a:xfrm>
          <a:off x="6737427" y="1427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1" name="正方形/長方形 390">
          <a:extLst>
            <a:ext uri="{FF2B5EF4-FFF2-40B4-BE49-F238E27FC236}">
              <a16:creationId xmlns:a16="http://schemas.microsoft.com/office/drawing/2014/main" id="{00000000-0008-0000-0200-00008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2" name="正方形/長方形 391">
          <a:extLst>
            <a:ext uri="{FF2B5EF4-FFF2-40B4-BE49-F238E27FC236}">
              <a16:creationId xmlns:a16="http://schemas.microsoft.com/office/drawing/2014/main" id="{00000000-0008-0000-0200-00008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3" name="正方形/長方形 392">
          <a:extLst>
            <a:ext uri="{FF2B5EF4-FFF2-40B4-BE49-F238E27FC236}">
              <a16:creationId xmlns:a16="http://schemas.microsoft.com/office/drawing/2014/main" id="{00000000-0008-0000-0200-00008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4" name="正方形/長方形 393">
          <a:extLst>
            <a:ext uri="{FF2B5EF4-FFF2-40B4-BE49-F238E27FC236}">
              <a16:creationId xmlns:a16="http://schemas.microsoft.com/office/drawing/2014/main" id="{00000000-0008-0000-0200-00008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5" name="正方形/長方形 394">
          <a:extLst>
            <a:ext uri="{FF2B5EF4-FFF2-40B4-BE49-F238E27FC236}">
              <a16:creationId xmlns:a16="http://schemas.microsoft.com/office/drawing/2014/main" id="{00000000-0008-0000-0200-00008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6" name="正方形/長方形 395">
          <a:extLst>
            <a:ext uri="{FF2B5EF4-FFF2-40B4-BE49-F238E27FC236}">
              <a16:creationId xmlns:a16="http://schemas.microsoft.com/office/drawing/2014/main" id="{00000000-0008-0000-0200-00008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7" name="正方形/長方形 396">
          <a:extLst>
            <a:ext uri="{FF2B5EF4-FFF2-40B4-BE49-F238E27FC236}">
              <a16:creationId xmlns:a16="http://schemas.microsoft.com/office/drawing/2014/main" id="{00000000-0008-0000-0200-00008D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8" name="正方形/長方形 397">
          <a:extLst>
            <a:ext uri="{FF2B5EF4-FFF2-40B4-BE49-F238E27FC236}">
              <a16:creationId xmlns:a16="http://schemas.microsoft.com/office/drawing/2014/main" id="{00000000-0008-0000-0200-00008E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9" name="正方形/長方形 398">
          <a:extLst>
            <a:ext uri="{FF2B5EF4-FFF2-40B4-BE49-F238E27FC236}">
              <a16:creationId xmlns:a16="http://schemas.microsoft.com/office/drawing/2014/main" id="{00000000-0008-0000-0200-00008F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1" name="正方形/長方形 400">
          <a:extLst>
            <a:ext uri="{FF2B5EF4-FFF2-40B4-BE49-F238E27FC236}">
              <a16:creationId xmlns:a16="http://schemas.microsoft.com/office/drawing/2014/main" id="{00000000-0008-0000-0200-000091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2" name="正方形/長方形 401">
          <a:extLst>
            <a:ext uri="{FF2B5EF4-FFF2-40B4-BE49-F238E27FC236}">
              <a16:creationId xmlns:a16="http://schemas.microsoft.com/office/drawing/2014/main" id="{00000000-0008-0000-0200-000092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3" name="正方形/長方形 402">
          <a:extLst>
            <a:ext uri="{FF2B5EF4-FFF2-40B4-BE49-F238E27FC236}">
              <a16:creationId xmlns:a16="http://schemas.microsoft.com/office/drawing/2014/main" id="{00000000-0008-0000-0200-000093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4" name="正方形/長方形 403">
          <a:extLst>
            <a:ext uri="{FF2B5EF4-FFF2-40B4-BE49-F238E27FC236}">
              <a16:creationId xmlns:a16="http://schemas.microsoft.com/office/drawing/2014/main" id="{00000000-0008-0000-0200-000094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正方形/長方形 404">
          <a:extLst>
            <a:ext uri="{FF2B5EF4-FFF2-40B4-BE49-F238E27FC236}">
              <a16:creationId xmlns:a16="http://schemas.microsoft.com/office/drawing/2014/main" id="{00000000-0008-0000-0200-000095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9" name="直線コネクタ 408">
          <a:extLst>
            <a:ext uri="{FF2B5EF4-FFF2-40B4-BE49-F238E27FC236}">
              <a16:creationId xmlns:a16="http://schemas.microsoft.com/office/drawing/2014/main" id="{00000000-0008-0000-0200-000099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1" name="直線コネクタ 410">
          <a:extLst>
            <a:ext uri="{FF2B5EF4-FFF2-40B4-BE49-F238E27FC236}">
              <a16:creationId xmlns:a16="http://schemas.microsoft.com/office/drawing/2014/main" id="{00000000-0008-0000-0200-00009B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3" name="直線コネクタ 412">
          <a:extLst>
            <a:ext uri="{FF2B5EF4-FFF2-40B4-BE49-F238E27FC236}">
              <a16:creationId xmlns:a16="http://schemas.microsoft.com/office/drawing/2014/main" id="{00000000-0008-0000-0200-00009D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5" name="直線コネクタ 414">
          <a:extLst>
            <a:ext uri="{FF2B5EF4-FFF2-40B4-BE49-F238E27FC236}">
              <a16:creationId xmlns:a16="http://schemas.microsoft.com/office/drawing/2014/main" id="{00000000-0008-0000-0200-00009F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7" name="直線コネクタ 416">
          <a:extLst>
            <a:ext uri="{FF2B5EF4-FFF2-40B4-BE49-F238E27FC236}">
              <a16:creationId xmlns:a16="http://schemas.microsoft.com/office/drawing/2014/main" id="{00000000-0008-0000-0200-0000A1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1" name="【一般廃棄物処理施設】&#10;有形固定資産減価償却率グラフ枠">
          <a:extLst>
            <a:ext uri="{FF2B5EF4-FFF2-40B4-BE49-F238E27FC236}">
              <a16:creationId xmlns:a16="http://schemas.microsoft.com/office/drawing/2014/main" id="{00000000-0008-0000-0200-0000A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169545</xdr:rowOff>
    </xdr:from>
    <xdr:to>
      <xdr:col>85</xdr:col>
      <xdr:colOff>126364</xdr:colOff>
      <xdr:row>42</xdr:row>
      <xdr:rowOff>38100</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flipV="1">
          <a:off x="16318864" y="56559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3" name="【一般廃棄物処理施設】&#10;有形固定資産減価償却率最小値テキスト">
          <a:extLst>
            <a:ext uri="{FF2B5EF4-FFF2-40B4-BE49-F238E27FC236}">
              <a16:creationId xmlns:a16="http://schemas.microsoft.com/office/drawing/2014/main" id="{00000000-0008-0000-0200-0000A7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116222</xdr:rowOff>
    </xdr:from>
    <xdr:ext cx="405111" cy="259045"/>
    <xdr:sp macro="" textlink="">
      <xdr:nvSpPr>
        <xdr:cNvPr id="425" name="【一般廃棄物処理施設】&#10;有形固定資産減価償却率最大値テキスト">
          <a:extLst>
            <a:ext uri="{FF2B5EF4-FFF2-40B4-BE49-F238E27FC236}">
              <a16:creationId xmlns:a16="http://schemas.microsoft.com/office/drawing/2014/main" id="{00000000-0008-0000-0200-0000A9010000}"/>
            </a:ext>
          </a:extLst>
        </xdr:cNvPr>
        <xdr:cNvSpPr txBox="1"/>
      </xdr:nvSpPr>
      <xdr:spPr>
        <a:xfrm>
          <a:off x="16357600" y="543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169545</xdr:rowOff>
    </xdr:from>
    <xdr:to>
      <xdr:col>86</xdr:col>
      <xdr:colOff>25400</xdr:colOff>
      <xdr:row>32</xdr:row>
      <xdr:rowOff>169545</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16230600" y="565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29227</xdr:rowOff>
    </xdr:from>
    <xdr:ext cx="405111" cy="259045"/>
    <xdr:sp macro="" textlink="">
      <xdr:nvSpPr>
        <xdr:cNvPr id="427" name="【一般廃棄物処理施設】&#10;有形固定資産減価償却率平均値テキスト">
          <a:extLst>
            <a:ext uri="{FF2B5EF4-FFF2-40B4-BE49-F238E27FC236}">
              <a16:creationId xmlns:a16="http://schemas.microsoft.com/office/drawing/2014/main" id="{00000000-0008-0000-0200-0000AB010000}"/>
            </a:ext>
          </a:extLst>
        </xdr:cNvPr>
        <xdr:cNvSpPr txBox="1"/>
      </xdr:nvSpPr>
      <xdr:spPr>
        <a:xfrm>
          <a:off x="16357600" y="637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6350</xdr:rowOff>
    </xdr:from>
    <xdr:to>
      <xdr:col>85</xdr:col>
      <xdr:colOff>177800</xdr:colOff>
      <xdr:row>38</xdr:row>
      <xdr:rowOff>107950</xdr:rowOff>
    </xdr:to>
    <xdr:sp macro="" textlink="">
      <xdr:nvSpPr>
        <xdr:cNvPr id="428" name="フローチャート: 判断 427">
          <a:extLst>
            <a:ext uri="{FF2B5EF4-FFF2-40B4-BE49-F238E27FC236}">
              <a16:creationId xmlns:a16="http://schemas.microsoft.com/office/drawing/2014/main" id="{00000000-0008-0000-0200-0000AC010000}"/>
            </a:ext>
          </a:extLst>
        </xdr:cNvPr>
        <xdr:cNvSpPr/>
      </xdr:nvSpPr>
      <xdr:spPr>
        <a:xfrm>
          <a:off x="16268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29210</xdr:rowOff>
    </xdr:from>
    <xdr:to>
      <xdr:col>81</xdr:col>
      <xdr:colOff>101600</xdr:colOff>
      <xdr:row>38</xdr:row>
      <xdr:rowOff>130810</xdr:rowOff>
    </xdr:to>
    <xdr:sp macro="" textlink="">
      <xdr:nvSpPr>
        <xdr:cNvPr id="429" name="フローチャート: 判断 428">
          <a:extLst>
            <a:ext uri="{FF2B5EF4-FFF2-40B4-BE49-F238E27FC236}">
              <a16:creationId xmlns:a16="http://schemas.microsoft.com/office/drawing/2014/main" id="{00000000-0008-0000-0200-0000AD010000}"/>
            </a:ext>
          </a:extLst>
        </xdr:cNvPr>
        <xdr:cNvSpPr/>
      </xdr:nvSpPr>
      <xdr:spPr>
        <a:xfrm>
          <a:off x="15430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143510</xdr:rowOff>
    </xdr:from>
    <xdr:to>
      <xdr:col>76</xdr:col>
      <xdr:colOff>165100</xdr:colOff>
      <xdr:row>38</xdr:row>
      <xdr:rowOff>73660</xdr:rowOff>
    </xdr:to>
    <xdr:sp macro="" textlink="">
      <xdr:nvSpPr>
        <xdr:cNvPr id="430" name="フローチャート: 判断 429">
          <a:extLst>
            <a:ext uri="{FF2B5EF4-FFF2-40B4-BE49-F238E27FC236}">
              <a16:creationId xmlns:a16="http://schemas.microsoft.com/office/drawing/2014/main" id="{00000000-0008-0000-0200-0000AE010000}"/>
            </a:ext>
          </a:extLst>
        </xdr:cNvPr>
        <xdr:cNvSpPr/>
      </xdr:nvSpPr>
      <xdr:spPr>
        <a:xfrm>
          <a:off x="14541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431" name="フローチャート: 判断 430">
          <a:extLst>
            <a:ext uri="{FF2B5EF4-FFF2-40B4-BE49-F238E27FC236}">
              <a16:creationId xmlns:a16="http://schemas.microsoft.com/office/drawing/2014/main" id="{00000000-0008-0000-0200-0000AF010000}"/>
            </a:ext>
          </a:extLst>
        </xdr:cNvPr>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xdr:rowOff>
    </xdr:from>
    <xdr:to>
      <xdr:col>67</xdr:col>
      <xdr:colOff>101600</xdr:colOff>
      <xdr:row>37</xdr:row>
      <xdr:rowOff>111760</xdr:rowOff>
    </xdr:to>
    <xdr:sp macro="" textlink="">
      <xdr:nvSpPr>
        <xdr:cNvPr id="432" name="フローチャート: 判断 431">
          <a:extLst>
            <a:ext uri="{FF2B5EF4-FFF2-40B4-BE49-F238E27FC236}">
              <a16:creationId xmlns:a16="http://schemas.microsoft.com/office/drawing/2014/main" id="{00000000-0008-0000-0200-0000B0010000}"/>
            </a:ext>
          </a:extLst>
        </xdr:cNvPr>
        <xdr:cNvSpPr/>
      </xdr:nvSpPr>
      <xdr:spPr>
        <a:xfrm>
          <a:off x="12763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00000000-0008-0000-0200-0000B5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438" name="楕円 437">
          <a:extLst>
            <a:ext uri="{FF2B5EF4-FFF2-40B4-BE49-F238E27FC236}">
              <a16:creationId xmlns:a16="http://schemas.microsoft.com/office/drawing/2014/main" id="{00000000-0008-0000-0200-0000B6010000}"/>
            </a:ext>
          </a:extLst>
        </xdr:cNvPr>
        <xdr:cNvSpPr/>
      </xdr:nvSpPr>
      <xdr:spPr>
        <a:xfrm>
          <a:off x="162687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49547</xdr:rowOff>
    </xdr:from>
    <xdr:ext cx="405111" cy="259045"/>
    <xdr:sp macro="" textlink="">
      <xdr:nvSpPr>
        <xdr:cNvPr id="439" name="【一般廃棄物処理施設】&#10;有形固定資産減価償却率該当値テキスト">
          <a:extLst>
            <a:ext uri="{FF2B5EF4-FFF2-40B4-BE49-F238E27FC236}">
              <a16:creationId xmlns:a16="http://schemas.microsoft.com/office/drawing/2014/main" id="{00000000-0008-0000-0200-0000B7010000}"/>
            </a:ext>
          </a:extLst>
        </xdr:cNvPr>
        <xdr:cNvSpPr txBox="1"/>
      </xdr:nvSpPr>
      <xdr:spPr>
        <a:xfrm>
          <a:off x="16357600"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19685</xdr:rowOff>
    </xdr:from>
    <xdr:to>
      <xdr:col>81</xdr:col>
      <xdr:colOff>101600</xdr:colOff>
      <xdr:row>38</xdr:row>
      <xdr:rowOff>121285</xdr:rowOff>
    </xdr:to>
    <xdr:sp macro="" textlink="">
      <xdr:nvSpPr>
        <xdr:cNvPr id="440" name="楕円 439">
          <a:extLst>
            <a:ext uri="{FF2B5EF4-FFF2-40B4-BE49-F238E27FC236}">
              <a16:creationId xmlns:a16="http://schemas.microsoft.com/office/drawing/2014/main" id="{00000000-0008-0000-0200-0000B8010000}"/>
            </a:ext>
          </a:extLst>
        </xdr:cNvPr>
        <xdr:cNvSpPr/>
      </xdr:nvSpPr>
      <xdr:spPr>
        <a:xfrm>
          <a:off x="154305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70485</xdr:rowOff>
    </xdr:from>
    <xdr:to>
      <xdr:col>85</xdr:col>
      <xdr:colOff>127000</xdr:colOff>
      <xdr:row>38</xdr:row>
      <xdr:rowOff>121920</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a:off x="15481300" y="658558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95885</xdr:rowOff>
    </xdr:from>
    <xdr:to>
      <xdr:col>76</xdr:col>
      <xdr:colOff>165100</xdr:colOff>
      <xdr:row>38</xdr:row>
      <xdr:rowOff>26035</xdr:rowOff>
    </xdr:to>
    <xdr:sp macro="" textlink="">
      <xdr:nvSpPr>
        <xdr:cNvPr id="442" name="楕円 441">
          <a:extLst>
            <a:ext uri="{FF2B5EF4-FFF2-40B4-BE49-F238E27FC236}">
              <a16:creationId xmlns:a16="http://schemas.microsoft.com/office/drawing/2014/main" id="{00000000-0008-0000-0200-0000BA010000}"/>
            </a:ext>
          </a:extLst>
        </xdr:cNvPr>
        <xdr:cNvSpPr/>
      </xdr:nvSpPr>
      <xdr:spPr>
        <a:xfrm>
          <a:off x="145415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146685</xdr:rowOff>
    </xdr:from>
    <xdr:to>
      <xdr:col>81</xdr:col>
      <xdr:colOff>50800</xdr:colOff>
      <xdr:row>38</xdr:row>
      <xdr:rowOff>70485</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a:off x="14592300" y="649033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95885</xdr:rowOff>
    </xdr:from>
    <xdr:to>
      <xdr:col>72</xdr:col>
      <xdr:colOff>38100</xdr:colOff>
      <xdr:row>38</xdr:row>
      <xdr:rowOff>26035</xdr:rowOff>
    </xdr:to>
    <xdr:sp macro="" textlink="">
      <xdr:nvSpPr>
        <xdr:cNvPr id="444" name="楕円 443">
          <a:extLst>
            <a:ext uri="{FF2B5EF4-FFF2-40B4-BE49-F238E27FC236}">
              <a16:creationId xmlns:a16="http://schemas.microsoft.com/office/drawing/2014/main" id="{00000000-0008-0000-0200-0000BC010000}"/>
            </a:ext>
          </a:extLst>
        </xdr:cNvPr>
        <xdr:cNvSpPr/>
      </xdr:nvSpPr>
      <xdr:spPr>
        <a:xfrm>
          <a:off x="136525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146685</xdr:rowOff>
    </xdr:from>
    <xdr:to>
      <xdr:col>76</xdr:col>
      <xdr:colOff>114300</xdr:colOff>
      <xdr:row>37</xdr:row>
      <xdr:rowOff>146685</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a:off x="13703300" y="64903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90170</xdr:rowOff>
    </xdr:from>
    <xdr:to>
      <xdr:col>67</xdr:col>
      <xdr:colOff>101600</xdr:colOff>
      <xdr:row>38</xdr:row>
      <xdr:rowOff>20320</xdr:rowOff>
    </xdr:to>
    <xdr:sp macro="" textlink="">
      <xdr:nvSpPr>
        <xdr:cNvPr id="446" name="楕円 445">
          <a:extLst>
            <a:ext uri="{FF2B5EF4-FFF2-40B4-BE49-F238E27FC236}">
              <a16:creationId xmlns:a16="http://schemas.microsoft.com/office/drawing/2014/main" id="{00000000-0008-0000-0200-0000BE010000}"/>
            </a:ext>
          </a:extLst>
        </xdr:cNvPr>
        <xdr:cNvSpPr/>
      </xdr:nvSpPr>
      <xdr:spPr>
        <a:xfrm>
          <a:off x="12763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140970</xdr:rowOff>
    </xdr:from>
    <xdr:to>
      <xdr:col>71</xdr:col>
      <xdr:colOff>177800</xdr:colOff>
      <xdr:row>37</xdr:row>
      <xdr:rowOff>146685</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12814300" y="64846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121937</xdr:rowOff>
    </xdr:from>
    <xdr:ext cx="405111" cy="259045"/>
    <xdr:sp macro="" textlink="">
      <xdr:nvSpPr>
        <xdr:cNvPr id="448" name="n_1aveValue【一般廃棄物処理施設】&#10;有形固定資産減価償却率">
          <a:extLst>
            <a:ext uri="{FF2B5EF4-FFF2-40B4-BE49-F238E27FC236}">
              <a16:creationId xmlns:a16="http://schemas.microsoft.com/office/drawing/2014/main" id="{00000000-0008-0000-0200-0000C0010000}"/>
            </a:ext>
          </a:extLst>
        </xdr:cNvPr>
        <xdr:cNvSpPr txBox="1"/>
      </xdr:nvSpPr>
      <xdr:spPr>
        <a:xfrm>
          <a:off x="152660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64787</xdr:rowOff>
    </xdr:from>
    <xdr:ext cx="405111" cy="259045"/>
    <xdr:sp macro="" textlink="">
      <xdr:nvSpPr>
        <xdr:cNvPr id="449" name="n_2aveValue【一般廃棄物処理施設】&#10;有形固定資産減価償却率">
          <a:extLst>
            <a:ext uri="{FF2B5EF4-FFF2-40B4-BE49-F238E27FC236}">
              <a16:creationId xmlns:a16="http://schemas.microsoft.com/office/drawing/2014/main" id="{00000000-0008-0000-0200-0000C1010000}"/>
            </a:ext>
          </a:extLst>
        </xdr:cNvPr>
        <xdr:cNvSpPr txBox="1"/>
      </xdr:nvSpPr>
      <xdr:spPr>
        <a:xfrm>
          <a:off x="143897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151147</xdr:rowOff>
    </xdr:from>
    <xdr:ext cx="405111" cy="259045"/>
    <xdr:sp macro="" textlink="">
      <xdr:nvSpPr>
        <xdr:cNvPr id="450" name="n_3aveValue【一般廃棄物処理施設】&#10;有形固定資産減価償却率">
          <a:extLst>
            <a:ext uri="{FF2B5EF4-FFF2-40B4-BE49-F238E27FC236}">
              <a16:creationId xmlns:a16="http://schemas.microsoft.com/office/drawing/2014/main" id="{00000000-0008-0000-0200-0000C2010000}"/>
            </a:ext>
          </a:extLst>
        </xdr:cNvPr>
        <xdr:cNvSpPr txBox="1"/>
      </xdr:nvSpPr>
      <xdr:spPr>
        <a:xfrm>
          <a:off x="13500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128287</xdr:rowOff>
    </xdr:from>
    <xdr:ext cx="405111" cy="259045"/>
    <xdr:sp macro="" textlink="">
      <xdr:nvSpPr>
        <xdr:cNvPr id="451" name="n_4aveValue【一般廃棄物処理施設】&#10;有形固定資産減価償却率">
          <a:extLst>
            <a:ext uri="{FF2B5EF4-FFF2-40B4-BE49-F238E27FC236}">
              <a16:creationId xmlns:a16="http://schemas.microsoft.com/office/drawing/2014/main" id="{00000000-0008-0000-0200-0000C3010000}"/>
            </a:ext>
          </a:extLst>
        </xdr:cNvPr>
        <xdr:cNvSpPr txBox="1"/>
      </xdr:nvSpPr>
      <xdr:spPr>
        <a:xfrm>
          <a:off x="12611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137812</xdr:rowOff>
    </xdr:from>
    <xdr:ext cx="405111" cy="259045"/>
    <xdr:sp macro="" textlink="">
      <xdr:nvSpPr>
        <xdr:cNvPr id="452" name="n_1mainValue【一般廃棄物処理施設】&#10;有形固定資産減価償却率">
          <a:extLst>
            <a:ext uri="{FF2B5EF4-FFF2-40B4-BE49-F238E27FC236}">
              <a16:creationId xmlns:a16="http://schemas.microsoft.com/office/drawing/2014/main" id="{00000000-0008-0000-0200-0000C4010000}"/>
            </a:ext>
          </a:extLst>
        </xdr:cNvPr>
        <xdr:cNvSpPr txBox="1"/>
      </xdr:nvSpPr>
      <xdr:spPr>
        <a:xfrm>
          <a:off x="15266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42562</xdr:rowOff>
    </xdr:from>
    <xdr:ext cx="405111" cy="259045"/>
    <xdr:sp macro="" textlink="">
      <xdr:nvSpPr>
        <xdr:cNvPr id="453" name="n_2mainValue【一般廃棄物処理施設】&#10;有形固定資産減価償却率">
          <a:extLst>
            <a:ext uri="{FF2B5EF4-FFF2-40B4-BE49-F238E27FC236}">
              <a16:creationId xmlns:a16="http://schemas.microsoft.com/office/drawing/2014/main" id="{00000000-0008-0000-0200-0000C5010000}"/>
            </a:ext>
          </a:extLst>
        </xdr:cNvPr>
        <xdr:cNvSpPr txBox="1"/>
      </xdr:nvSpPr>
      <xdr:spPr>
        <a:xfrm>
          <a:off x="14389744"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17162</xdr:rowOff>
    </xdr:from>
    <xdr:ext cx="405111" cy="259045"/>
    <xdr:sp macro="" textlink="">
      <xdr:nvSpPr>
        <xdr:cNvPr id="454" name="n_3mainValue【一般廃棄物処理施設】&#10;有形固定資産減価償却率">
          <a:extLst>
            <a:ext uri="{FF2B5EF4-FFF2-40B4-BE49-F238E27FC236}">
              <a16:creationId xmlns:a16="http://schemas.microsoft.com/office/drawing/2014/main" id="{00000000-0008-0000-0200-0000C6010000}"/>
            </a:ext>
          </a:extLst>
        </xdr:cNvPr>
        <xdr:cNvSpPr txBox="1"/>
      </xdr:nvSpPr>
      <xdr:spPr>
        <a:xfrm>
          <a:off x="13500744" y="653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11447</xdr:rowOff>
    </xdr:from>
    <xdr:ext cx="405111" cy="259045"/>
    <xdr:sp macro="" textlink="">
      <xdr:nvSpPr>
        <xdr:cNvPr id="455" name="n_4mainValue【一般廃棄物処理施設】&#10;有形固定資産減価償却率">
          <a:extLst>
            <a:ext uri="{FF2B5EF4-FFF2-40B4-BE49-F238E27FC236}">
              <a16:creationId xmlns:a16="http://schemas.microsoft.com/office/drawing/2014/main" id="{00000000-0008-0000-0200-0000C7010000}"/>
            </a:ext>
          </a:extLst>
        </xdr:cNvPr>
        <xdr:cNvSpPr txBox="1"/>
      </xdr:nvSpPr>
      <xdr:spPr>
        <a:xfrm>
          <a:off x="12611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00000000-0008-0000-0200-0000C8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00000000-0008-0000-0200-0000C9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00000000-0008-0000-0200-0000CA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00000000-0008-0000-0200-0000CB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00000000-0008-0000-0200-0000CC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00000000-0008-0000-0200-0000CD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00000000-0008-0000-0200-0000CE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00000000-0008-0000-0200-0000CF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a:extLst>
            <a:ext uri="{FF2B5EF4-FFF2-40B4-BE49-F238E27FC236}">
              <a16:creationId xmlns:a16="http://schemas.microsoft.com/office/drawing/2014/main" id="{00000000-0008-0000-0200-0000D4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一般廃棄物処理施設】&#10;一人当たり有形固定資産（償却資産）額グラフ枠">
          <a:extLst>
            <a:ext uri="{FF2B5EF4-FFF2-40B4-BE49-F238E27FC236}">
              <a16:creationId xmlns:a16="http://schemas.microsoft.com/office/drawing/2014/main" id="{00000000-0008-0000-0200-0000DC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163772</xdr:rowOff>
    </xdr:from>
    <xdr:to>
      <xdr:col>116</xdr:col>
      <xdr:colOff>62864</xdr:colOff>
      <xdr:row>41</xdr:row>
      <xdr:rowOff>128543</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flipV="1">
          <a:off x="22160864" y="5821622"/>
          <a:ext cx="0" cy="1336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132370</xdr:rowOff>
    </xdr:from>
    <xdr:ext cx="469744" cy="259045"/>
    <xdr:sp macro="" textlink="">
      <xdr:nvSpPr>
        <xdr:cNvPr id="478" name="【一般廃棄物処理施設】&#10;一人当たり有形固定資産（償却資産）額最小値テキスト">
          <a:extLst>
            <a:ext uri="{FF2B5EF4-FFF2-40B4-BE49-F238E27FC236}">
              <a16:creationId xmlns:a16="http://schemas.microsoft.com/office/drawing/2014/main" id="{00000000-0008-0000-0200-0000DE010000}"/>
            </a:ext>
          </a:extLst>
        </xdr:cNvPr>
        <xdr:cNvSpPr txBox="1"/>
      </xdr:nvSpPr>
      <xdr:spPr>
        <a:xfrm>
          <a:off x="22199600" y="716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128543</xdr:rowOff>
    </xdr:from>
    <xdr:to>
      <xdr:col>116</xdr:col>
      <xdr:colOff>152400</xdr:colOff>
      <xdr:row>41</xdr:row>
      <xdr:rowOff>128543</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a:off x="22072600" y="715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110449</xdr:rowOff>
    </xdr:from>
    <xdr:ext cx="599010" cy="259045"/>
    <xdr:sp macro="" textlink="">
      <xdr:nvSpPr>
        <xdr:cNvPr id="480" name="【一般廃棄物処理施設】&#10;一人当たり有形固定資産（償却資産）額最大値テキスト">
          <a:extLst>
            <a:ext uri="{FF2B5EF4-FFF2-40B4-BE49-F238E27FC236}">
              <a16:creationId xmlns:a16="http://schemas.microsoft.com/office/drawing/2014/main" id="{00000000-0008-0000-0200-0000E0010000}"/>
            </a:ext>
          </a:extLst>
        </xdr:cNvPr>
        <xdr:cNvSpPr txBox="1"/>
      </xdr:nvSpPr>
      <xdr:spPr>
        <a:xfrm>
          <a:off x="22199600" y="5596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163772</xdr:rowOff>
    </xdr:from>
    <xdr:to>
      <xdr:col>116</xdr:col>
      <xdr:colOff>152400</xdr:colOff>
      <xdr:row>33</xdr:row>
      <xdr:rowOff>163772</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a:off x="22072600" y="5821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65402</xdr:rowOff>
    </xdr:from>
    <xdr:ext cx="599010" cy="259045"/>
    <xdr:sp macro="" textlink="">
      <xdr:nvSpPr>
        <xdr:cNvPr id="482" name="【一般廃棄物処理施設】&#10;一人当たり有形固定資産（償却資産）額平均値テキスト">
          <a:extLst>
            <a:ext uri="{FF2B5EF4-FFF2-40B4-BE49-F238E27FC236}">
              <a16:creationId xmlns:a16="http://schemas.microsoft.com/office/drawing/2014/main" id="{00000000-0008-0000-0200-0000E2010000}"/>
            </a:ext>
          </a:extLst>
        </xdr:cNvPr>
        <xdr:cNvSpPr txBox="1"/>
      </xdr:nvSpPr>
      <xdr:spPr>
        <a:xfrm>
          <a:off x="22199600" y="6751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86975</xdr:rowOff>
    </xdr:from>
    <xdr:to>
      <xdr:col>116</xdr:col>
      <xdr:colOff>114300</xdr:colOff>
      <xdr:row>40</xdr:row>
      <xdr:rowOff>17125</xdr:rowOff>
    </xdr:to>
    <xdr:sp macro="" textlink="">
      <xdr:nvSpPr>
        <xdr:cNvPr id="483" name="フローチャート: 判断 482">
          <a:extLst>
            <a:ext uri="{FF2B5EF4-FFF2-40B4-BE49-F238E27FC236}">
              <a16:creationId xmlns:a16="http://schemas.microsoft.com/office/drawing/2014/main" id="{00000000-0008-0000-0200-0000E3010000}"/>
            </a:ext>
          </a:extLst>
        </xdr:cNvPr>
        <xdr:cNvSpPr/>
      </xdr:nvSpPr>
      <xdr:spPr>
        <a:xfrm>
          <a:off x="22110700" y="677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163605</xdr:rowOff>
    </xdr:from>
    <xdr:to>
      <xdr:col>112</xdr:col>
      <xdr:colOff>38100</xdr:colOff>
      <xdr:row>40</xdr:row>
      <xdr:rowOff>93755</xdr:rowOff>
    </xdr:to>
    <xdr:sp macro="" textlink="">
      <xdr:nvSpPr>
        <xdr:cNvPr id="484" name="フローチャート: 判断 483">
          <a:extLst>
            <a:ext uri="{FF2B5EF4-FFF2-40B4-BE49-F238E27FC236}">
              <a16:creationId xmlns:a16="http://schemas.microsoft.com/office/drawing/2014/main" id="{00000000-0008-0000-0200-0000E4010000}"/>
            </a:ext>
          </a:extLst>
        </xdr:cNvPr>
        <xdr:cNvSpPr/>
      </xdr:nvSpPr>
      <xdr:spPr>
        <a:xfrm>
          <a:off x="21272500" y="685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168289</xdr:rowOff>
    </xdr:from>
    <xdr:to>
      <xdr:col>107</xdr:col>
      <xdr:colOff>101600</xdr:colOff>
      <xdr:row>40</xdr:row>
      <xdr:rowOff>98439</xdr:rowOff>
    </xdr:to>
    <xdr:sp macro="" textlink="">
      <xdr:nvSpPr>
        <xdr:cNvPr id="485" name="フローチャート: 判断 484">
          <a:extLst>
            <a:ext uri="{FF2B5EF4-FFF2-40B4-BE49-F238E27FC236}">
              <a16:creationId xmlns:a16="http://schemas.microsoft.com/office/drawing/2014/main" id="{00000000-0008-0000-0200-0000E5010000}"/>
            </a:ext>
          </a:extLst>
        </xdr:cNvPr>
        <xdr:cNvSpPr/>
      </xdr:nvSpPr>
      <xdr:spPr>
        <a:xfrm>
          <a:off x="20383500" y="68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135851</xdr:rowOff>
    </xdr:from>
    <xdr:to>
      <xdr:col>102</xdr:col>
      <xdr:colOff>165100</xdr:colOff>
      <xdr:row>40</xdr:row>
      <xdr:rowOff>66001</xdr:rowOff>
    </xdr:to>
    <xdr:sp macro="" textlink="">
      <xdr:nvSpPr>
        <xdr:cNvPr id="486" name="フローチャート: 判断 485">
          <a:extLst>
            <a:ext uri="{FF2B5EF4-FFF2-40B4-BE49-F238E27FC236}">
              <a16:creationId xmlns:a16="http://schemas.microsoft.com/office/drawing/2014/main" id="{00000000-0008-0000-0200-0000E6010000}"/>
            </a:ext>
          </a:extLst>
        </xdr:cNvPr>
        <xdr:cNvSpPr/>
      </xdr:nvSpPr>
      <xdr:spPr>
        <a:xfrm>
          <a:off x="19494500" y="682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123739</xdr:rowOff>
    </xdr:from>
    <xdr:to>
      <xdr:col>98</xdr:col>
      <xdr:colOff>38100</xdr:colOff>
      <xdr:row>40</xdr:row>
      <xdr:rowOff>53889</xdr:rowOff>
    </xdr:to>
    <xdr:sp macro="" textlink="">
      <xdr:nvSpPr>
        <xdr:cNvPr id="487" name="フローチャート: 判断 486">
          <a:extLst>
            <a:ext uri="{FF2B5EF4-FFF2-40B4-BE49-F238E27FC236}">
              <a16:creationId xmlns:a16="http://schemas.microsoft.com/office/drawing/2014/main" id="{00000000-0008-0000-0200-0000E7010000}"/>
            </a:ext>
          </a:extLst>
        </xdr:cNvPr>
        <xdr:cNvSpPr/>
      </xdr:nvSpPr>
      <xdr:spPr>
        <a:xfrm>
          <a:off x="18605500" y="681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24357</xdr:rowOff>
    </xdr:from>
    <xdr:to>
      <xdr:col>116</xdr:col>
      <xdr:colOff>114300</xdr:colOff>
      <xdr:row>39</xdr:row>
      <xdr:rowOff>125957</xdr:rowOff>
    </xdr:to>
    <xdr:sp macro="" textlink="">
      <xdr:nvSpPr>
        <xdr:cNvPr id="493" name="楕円 492">
          <a:extLst>
            <a:ext uri="{FF2B5EF4-FFF2-40B4-BE49-F238E27FC236}">
              <a16:creationId xmlns:a16="http://schemas.microsoft.com/office/drawing/2014/main" id="{00000000-0008-0000-0200-0000ED010000}"/>
            </a:ext>
          </a:extLst>
        </xdr:cNvPr>
        <xdr:cNvSpPr/>
      </xdr:nvSpPr>
      <xdr:spPr>
        <a:xfrm>
          <a:off x="22110700" y="671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47234</xdr:rowOff>
    </xdr:from>
    <xdr:ext cx="599010" cy="259045"/>
    <xdr:sp macro="" textlink="">
      <xdr:nvSpPr>
        <xdr:cNvPr id="494" name="【一般廃棄物処理施設】&#10;一人当たり有形固定資産（償却資産）額該当値テキスト">
          <a:extLst>
            <a:ext uri="{FF2B5EF4-FFF2-40B4-BE49-F238E27FC236}">
              <a16:creationId xmlns:a16="http://schemas.microsoft.com/office/drawing/2014/main" id="{00000000-0008-0000-0200-0000EE010000}"/>
            </a:ext>
          </a:extLst>
        </xdr:cNvPr>
        <xdr:cNvSpPr txBox="1"/>
      </xdr:nvSpPr>
      <xdr:spPr>
        <a:xfrm>
          <a:off x="22199600" y="6562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32352</xdr:rowOff>
    </xdr:from>
    <xdr:to>
      <xdr:col>112</xdr:col>
      <xdr:colOff>38100</xdr:colOff>
      <xdr:row>39</xdr:row>
      <xdr:rowOff>133952</xdr:rowOff>
    </xdr:to>
    <xdr:sp macro="" textlink="">
      <xdr:nvSpPr>
        <xdr:cNvPr id="495" name="楕円 494">
          <a:extLst>
            <a:ext uri="{FF2B5EF4-FFF2-40B4-BE49-F238E27FC236}">
              <a16:creationId xmlns:a16="http://schemas.microsoft.com/office/drawing/2014/main" id="{00000000-0008-0000-0200-0000EF010000}"/>
            </a:ext>
          </a:extLst>
        </xdr:cNvPr>
        <xdr:cNvSpPr/>
      </xdr:nvSpPr>
      <xdr:spPr>
        <a:xfrm>
          <a:off x="21272500" y="671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75157</xdr:rowOff>
    </xdr:from>
    <xdr:to>
      <xdr:col>116</xdr:col>
      <xdr:colOff>63500</xdr:colOff>
      <xdr:row>39</xdr:row>
      <xdr:rowOff>83152</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flipV="1">
          <a:off x="21323300" y="6761707"/>
          <a:ext cx="838200" cy="7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43125</xdr:rowOff>
    </xdr:from>
    <xdr:to>
      <xdr:col>107</xdr:col>
      <xdr:colOff>101600</xdr:colOff>
      <xdr:row>39</xdr:row>
      <xdr:rowOff>144725</xdr:rowOff>
    </xdr:to>
    <xdr:sp macro="" textlink="">
      <xdr:nvSpPr>
        <xdr:cNvPr id="497" name="楕円 496">
          <a:extLst>
            <a:ext uri="{FF2B5EF4-FFF2-40B4-BE49-F238E27FC236}">
              <a16:creationId xmlns:a16="http://schemas.microsoft.com/office/drawing/2014/main" id="{00000000-0008-0000-0200-0000F1010000}"/>
            </a:ext>
          </a:extLst>
        </xdr:cNvPr>
        <xdr:cNvSpPr/>
      </xdr:nvSpPr>
      <xdr:spPr>
        <a:xfrm>
          <a:off x="20383500" y="672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83152</xdr:rowOff>
    </xdr:from>
    <xdr:to>
      <xdr:col>111</xdr:col>
      <xdr:colOff>177800</xdr:colOff>
      <xdr:row>39</xdr:row>
      <xdr:rowOff>93925</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flipV="1">
          <a:off x="20434300" y="6769702"/>
          <a:ext cx="889000" cy="1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51229</xdr:rowOff>
    </xdr:from>
    <xdr:to>
      <xdr:col>102</xdr:col>
      <xdr:colOff>165100</xdr:colOff>
      <xdr:row>39</xdr:row>
      <xdr:rowOff>152829</xdr:rowOff>
    </xdr:to>
    <xdr:sp macro="" textlink="">
      <xdr:nvSpPr>
        <xdr:cNvPr id="499" name="楕円 498">
          <a:extLst>
            <a:ext uri="{FF2B5EF4-FFF2-40B4-BE49-F238E27FC236}">
              <a16:creationId xmlns:a16="http://schemas.microsoft.com/office/drawing/2014/main" id="{00000000-0008-0000-0200-0000F3010000}"/>
            </a:ext>
          </a:extLst>
        </xdr:cNvPr>
        <xdr:cNvSpPr/>
      </xdr:nvSpPr>
      <xdr:spPr>
        <a:xfrm>
          <a:off x="19494500" y="673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93925</xdr:rowOff>
    </xdr:from>
    <xdr:to>
      <xdr:col>107</xdr:col>
      <xdr:colOff>50800</xdr:colOff>
      <xdr:row>39</xdr:row>
      <xdr:rowOff>102029</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flipV="1">
          <a:off x="19545300" y="6780475"/>
          <a:ext cx="889000" cy="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155492</xdr:rowOff>
    </xdr:from>
    <xdr:to>
      <xdr:col>98</xdr:col>
      <xdr:colOff>38100</xdr:colOff>
      <xdr:row>39</xdr:row>
      <xdr:rowOff>85642</xdr:rowOff>
    </xdr:to>
    <xdr:sp macro="" textlink="">
      <xdr:nvSpPr>
        <xdr:cNvPr id="501" name="楕円 500">
          <a:extLst>
            <a:ext uri="{FF2B5EF4-FFF2-40B4-BE49-F238E27FC236}">
              <a16:creationId xmlns:a16="http://schemas.microsoft.com/office/drawing/2014/main" id="{00000000-0008-0000-0200-0000F5010000}"/>
            </a:ext>
          </a:extLst>
        </xdr:cNvPr>
        <xdr:cNvSpPr/>
      </xdr:nvSpPr>
      <xdr:spPr>
        <a:xfrm>
          <a:off x="18605500" y="667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34842</xdr:rowOff>
    </xdr:from>
    <xdr:to>
      <xdr:col>102</xdr:col>
      <xdr:colOff>114300</xdr:colOff>
      <xdr:row>39</xdr:row>
      <xdr:rowOff>102029</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a:off x="18656300" y="6721392"/>
          <a:ext cx="889000" cy="6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84882</xdr:rowOff>
    </xdr:from>
    <xdr:ext cx="599010" cy="259045"/>
    <xdr:sp macro="" textlink="">
      <xdr:nvSpPr>
        <xdr:cNvPr id="503" name="n_1aveValue【一般廃棄物処理施設】&#10;一人当たり有形固定資産（償却資産）額">
          <a:extLst>
            <a:ext uri="{FF2B5EF4-FFF2-40B4-BE49-F238E27FC236}">
              <a16:creationId xmlns:a16="http://schemas.microsoft.com/office/drawing/2014/main" id="{00000000-0008-0000-0200-0000F7010000}"/>
            </a:ext>
          </a:extLst>
        </xdr:cNvPr>
        <xdr:cNvSpPr txBox="1"/>
      </xdr:nvSpPr>
      <xdr:spPr>
        <a:xfrm>
          <a:off x="21011095" y="6942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89566</xdr:rowOff>
    </xdr:from>
    <xdr:ext cx="599010" cy="259045"/>
    <xdr:sp macro="" textlink="">
      <xdr:nvSpPr>
        <xdr:cNvPr id="504" name="n_2aveValue【一般廃棄物処理施設】&#10;一人当たり有形固定資産（償却資産）額">
          <a:extLst>
            <a:ext uri="{FF2B5EF4-FFF2-40B4-BE49-F238E27FC236}">
              <a16:creationId xmlns:a16="http://schemas.microsoft.com/office/drawing/2014/main" id="{00000000-0008-0000-0200-0000F8010000}"/>
            </a:ext>
          </a:extLst>
        </xdr:cNvPr>
        <xdr:cNvSpPr txBox="1"/>
      </xdr:nvSpPr>
      <xdr:spPr>
        <a:xfrm>
          <a:off x="20134795" y="6947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57128</xdr:rowOff>
    </xdr:from>
    <xdr:ext cx="599010" cy="259045"/>
    <xdr:sp macro="" textlink="">
      <xdr:nvSpPr>
        <xdr:cNvPr id="505" name="n_3aveValue【一般廃棄物処理施設】&#10;一人当たり有形固定資産（償却資産）額">
          <a:extLst>
            <a:ext uri="{FF2B5EF4-FFF2-40B4-BE49-F238E27FC236}">
              <a16:creationId xmlns:a16="http://schemas.microsoft.com/office/drawing/2014/main" id="{00000000-0008-0000-0200-0000F9010000}"/>
            </a:ext>
          </a:extLst>
        </xdr:cNvPr>
        <xdr:cNvSpPr txBox="1"/>
      </xdr:nvSpPr>
      <xdr:spPr>
        <a:xfrm>
          <a:off x="19245795" y="6915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45016</xdr:rowOff>
    </xdr:from>
    <xdr:ext cx="599010" cy="259045"/>
    <xdr:sp macro="" textlink="">
      <xdr:nvSpPr>
        <xdr:cNvPr id="506" name="n_4aveValue【一般廃棄物処理施設】&#10;一人当たり有形固定資産（償却資産）額">
          <a:extLst>
            <a:ext uri="{FF2B5EF4-FFF2-40B4-BE49-F238E27FC236}">
              <a16:creationId xmlns:a16="http://schemas.microsoft.com/office/drawing/2014/main" id="{00000000-0008-0000-0200-0000FA010000}"/>
            </a:ext>
          </a:extLst>
        </xdr:cNvPr>
        <xdr:cNvSpPr txBox="1"/>
      </xdr:nvSpPr>
      <xdr:spPr>
        <a:xfrm>
          <a:off x="18356795" y="6903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150479</xdr:rowOff>
    </xdr:from>
    <xdr:ext cx="599010" cy="259045"/>
    <xdr:sp macro="" textlink="">
      <xdr:nvSpPr>
        <xdr:cNvPr id="507" name="n_1mainValue【一般廃棄物処理施設】&#10;一人当たり有形固定資産（償却資産）額">
          <a:extLst>
            <a:ext uri="{FF2B5EF4-FFF2-40B4-BE49-F238E27FC236}">
              <a16:creationId xmlns:a16="http://schemas.microsoft.com/office/drawing/2014/main" id="{00000000-0008-0000-0200-0000FB010000}"/>
            </a:ext>
          </a:extLst>
        </xdr:cNvPr>
        <xdr:cNvSpPr txBox="1"/>
      </xdr:nvSpPr>
      <xdr:spPr>
        <a:xfrm>
          <a:off x="21011095" y="6494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161252</xdr:rowOff>
    </xdr:from>
    <xdr:ext cx="599010" cy="259045"/>
    <xdr:sp macro="" textlink="">
      <xdr:nvSpPr>
        <xdr:cNvPr id="508" name="n_2mainValue【一般廃棄物処理施設】&#10;一人当たり有形固定資産（償却資産）額">
          <a:extLst>
            <a:ext uri="{FF2B5EF4-FFF2-40B4-BE49-F238E27FC236}">
              <a16:creationId xmlns:a16="http://schemas.microsoft.com/office/drawing/2014/main" id="{00000000-0008-0000-0200-0000FC010000}"/>
            </a:ext>
          </a:extLst>
        </xdr:cNvPr>
        <xdr:cNvSpPr txBox="1"/>
      </xdr:nvSpPr>
      <xdr:spPr>
        <a:xfrm>
          <a:off x="20134795" y="6504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169356</xdr:rowOff>
    </xdr:from>
    <xdr:ext cx="599010" cy="259045"/>
    <xdr:sp macro="" textlink="">
      <xdr:nvSpPr>
        <xdr:cNvPr id="509" name="n_3mainValue【一般廃棄物処理施設】&#10;一人当たり有形固定資産（償却資産）額">
          <a:extLst>
            <a:ext uri="{FF2B5EF4-FFF2-40B4-BE49-F238E27FC236}">
              <a16:creationId xmlns:a16="http://schemas.microsoft.com/office/drawing/2014/main" id="{00000000-0008-0000-0200-0000FD010000}"/>
            </a:ext>
          </a:extLst>
        </xdr:cNvPr>
        <xdr:cNvSpPr txBox="1"/>
      </xdr:nvSpPr>
      <xdr:spPr>
        <a:xfrm>
          <a:off x="19245795" y="6513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102169</xdr:rowOff>
    </xdr:from>
    <xdr:ext cx="599010" cy="259045"/>
    <xdr:sp macro="" textlink="">
      <xdr:nvSpPr>
        <xdr:cNvPr id="510" name="n_4mainValue【一般廃棄物処理施設】&#10;一人当たり有形固定資産（償却資産）額">
          <a:extLst>
            <a:ext uri="{FF2B5EF4-FFF2-40B4-BE49-F238E27FC236}">
              <a16:creationId xmlns:a16="http://schemas.microsoft.com/office/drawing/2014/main" id="{00000000-0008-0000-0200-0000FE010000}"/>
            </a:ext>
          </a:extLst>
        </xdr:cNvPr>
        <xdr:cNvSpPr txBox="1"/>
      </xdr:nvSpPr>
      <xdr:spPr>
        <a:xfrm>
          <a:off x="18356795" y="64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00000000-0008-0000-0200-0000F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00000000-0008-0000-0200-000000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00000000-0008-0000-0200-000001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00000000-0008-0000-0200-000002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00000000-0008-0000-0200-000003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00000000-0008-0000-0200-000004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00000000-0008-0000-0200-000005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00000000-0008-0000-0200-00000602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a:extLst>
            <a:ext uri="{FF2B5EF4-FFF2-40B4-BE49-F238E27FC236}">
              <a16:creationId xmlns:a16="http://schemas.microsoft.com/office/drawing/2014/main" id="{00000000-0008-0000-0200-00000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a:extLst>
            <a:ext uri="{FF2B5EF4-FFF2-40B4-BE49-F238E27FC236}">
              <a16:creationId xmlns:a16="http://schemas.microsoft.com/office/drawing/2014/main" id="{00000000-0008-0000-0200-00000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a:extLst>
            <a:ext uri="{FF2B5EF4-FFF2-40B4-BE49-F238E27FC236}">
              <a16:creationId xmlns:a16="http://schemas.microsoft.com/office/drawing/2014/main" id="{00000000-0008-0000-0200-00000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a:extLst>
            <a:ext uri="{FF2B5EF4-FFF2-40B4-BE49-F238E27FC236}">
              <a16:creationId xmlns:a16="http://schemas.microsoft.com/office/drawing/2014/main" id="{00000000-0008-0000-0200-00000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a:extLst>
            <a:ext uri="{FF2B5EF4-FFF2-40B4-BE49-F238E27FC236}">
              <a16:creationId xmlns:a16="http://schemas.microsoft.com/office/drawing/2014/main" id="{00000000-0008-0000-0200-00000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a:extLst>
            <a:ext uri="{FF2B5EF4-FFF2-40B4-BE49-F238E27FC236}">
              <a16:creationId xmlns:a16="http://schemas.microsoft.com/office/drawing/2014/main" id="{00000000-0008-0000-0200-00000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a:extLst>
            <a:ext uri="{FF2B5EF4-FFF2-40B4-BE49-F238E27FC236}">
              <a16:creationId xmlns:a16="http://schemas.microsoft.com/office/drawing/2014/main" id="{00000000-0008-0000-0200-00000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a:extLst>
            <a:ext uri="{FF2B5EF4-FFF2-40B4-BE49-F238E27FC236}">
              <a16:creationId xmlns:a16="http://schemas.microsoft.com/office/drawing/2014/main" id="{00000000-0008-0000-0200-00000E02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a:extLst>
            <a:ext uri="{FF2B5EF4-FFF2-40B4-BE49-F238E27FC236}">
              <a16:creationId xmlns:a16="http://schemas.microsoft.com/office/drawing/2014/main" id="{00000000-0008-0000-0200-00000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a:extLst>
            <a:ext uri="{FF2B5EF4-FFF2-40B4-BE49-F238E27FC236}">
              <a16:creationId xmlns:a16="http://schemas.microsoft.com/office/drawing/2014/main" id="{00000000-0008-0000-0200-00001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a:extLst>
            <a:ext uri="{FF2B5EF4-FFF2-40B4-BE49-F238E27FC236}">
              <a16:creationId xmlns:a16="http://schemas.microsoft.com/office/drawing/2014/main" id="{00000000-0008-0000-0200-00001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a:extLst>
            <a:ext uri="{FF2B5EF4-FFF2-40B4-BE49-F238E27FC236}">
              <a16:creationId xmlns:a16="http://schemas.microsoft.com/office/drawing/2014/main" id="{00000000-0008-0000-0200-00001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a:extLst>
            <a:ext uri="{FF2B5EF4-FFF2-40B4-BE49-F238E27FC236}">
              <a16:creationId xmlns:a16="http://schemas.microsoft.com/office/drawing/2014/main" id="{00000000-0008-0000-0200-00001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a:extLst>
            <a:ext uri="{FF2B5EF4-FFF2-40B4-BE49-F238E27FC236}">
              <a16:creationId xmlns:a16="http://schemas.microsoft.com/office/drawing/2014/main" id="{00000000-0008-0000-0200-00001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a:extLst>
            <a:ext uri="{FF2B5EF4-FFF2-40B4-BE49-F238E27FC236}">
              <a16:creationId xmlns:a16="http://schemas.microsoft.com/office/drawing/2014/main" id="{00000000-0008-0000-0200-00001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a:extLst>
            <a:ext uri="{FF2B5EF4-FFF2-40B4-BE49-F238E27FC236}">
              <a16:creationId xmlns:a16="http://schemas.microsoft.com/office/drawing/2014/main" id="{00000000-0008-0000-0200-00001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1" name="テキスト ボックス 540">
          <a:extLst>
            <a:ext uri="{FF2B5EF4-FFF2-40B4-BE49-F238E27FC236}">
              <a16:creationId xmlns:a16="http://schemas.microsoft.com/office/drawing/2014/main" id="{00000000-0008-0000-0200-00001D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5" name="テキスト ボックス 544">
          <a:extLst>
            <a:ext uri="{FF2B5EF4-FFF2-40B4-BE49-F238E27FC236}">
              <a16:creationId xmlns:a16="http://schemas.microsoft.com/office/drawing/2014/main" id="{00000000-0008-0000-0200-000021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7" name="テキスト ボックス 546">
          <a:extLst>
            <a:ext uri="{FF2B5EF4-FFF2-40B4-BE49-F238E27FC236}">
              <a16:creationId xmlns:a16="http://schemas.microsoft.com/office/drawing/2014/main" id="{00000000-0008-0000-0200-000023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8" name="直線コネクタ 547">
          <a:extLst>
            <a:ext uri="{FF2B5EF4-FFF2-40B4-BE49-F238E27FC236}">
              <a16:creationId xmlns:a16="http://schemas.microsoft.com/office/drawing/2014/main" id="{00000000-0008-0000-0200-000024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9" name="テキスト ボックス 548">
          <a:extLst>
            <a:ext uri="{FF2B5EF4-FFF2-40B4-BE49-F238E27FC236}">
              <a16:creationId xmlns:a16="http://schemas.microsoft.com/office/drawing/2014/main" id="{00000000-0008-0000-0200-000025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a:extLst>
            <a:ext uri="{FF2B5EF4-FFF2-40B4-BE49-F238E27FC236}">
              <a16:creationId xmlns:a16="http://schemas.microsoft.com/office/drawing/2014/main" id="{00000000-0008-0000-0200-00002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1" name="【消防施設】&#10;有形固定資産減価償却率グラフ枠">
          <a:extLst>
            <a:ext uri="{FF2B5EF4-FFF2-40B4-BE49-F238E27FC236}">
              <a16:creationId xmlns:a16="http://schemas.microsoft.com/office/drawing/2014/main" id="{00000000-0008-0000-0200-00002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101781</xdr:rowOff>
    </xdr:from>
    <xdr:to>
      <xdr:col>85</xdr:col>
      <xdr:colOff>126364</xdr:colOff>
      <xdr:row>86</xdr:row>
      <xdr:rowOff>57694</xdr:rowOff>
    </xdr:to>
    <xdr:cxnSp macro="">
      <xdr:nvCxnSpPr>
        <xdr:cNvPr id="552" name="直線コネクタ 551">
          <a:extLst>
            <a:ext uri="{FF2B5EF4-FFF2-40B4-BE49-F238E27FC236}">
              <a16:creationId xmlns:a16="http://schemas.microsoft.com/office/drawing/2014/main" id="{00000000-0008-0000-0200-000028020000}"/>
            </a:ext>
          </a:extLst>
        </xdr:cNvPr>
        <xdr:cNvCxnSpPr/>
      </xdr:nvCxnSpPr>
      <xdr:spPr>
        <a:xfrm flipV="1">
          <a:off x="16318864" y="13474881"/>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405111" cy="259045"/>
    <xdr:sp macro="" textlink="">
      <xdr:nvSpPr>
        <xdr:cNvPr id="553" name="【消防施設】&#10;有形固定資産減価償却率最小値テキスト">
          <a:extLst>
            <a:ext uri="{FF2B5EF4-FFF2-40B4-BE49-F238E27FC236}">
              <a16:creationId xmlns:a16="http://schemas.microsoft.com/office/drawing/2014/main" id="{00000000-0008-0000-0200-000029020000}"/>
            </a:ext>
          </a:extLst>
        </xdr:cNvPr>
        <xdr:cNvSpPr txBox="1"/>
      </xdr:nvSpPr>
      <xdr:spPr>
        <a:xfrm>
          <a:off x="16357600" y="1480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554" name="直線コネクタ 553">
          <a:extLst>
            <a:ext uri="{FF2B5EF4-FFF2-40B4-BE49-F238E27FC236}">
              <a16:creationId xmlns:a16="http://schemas.microsoft.com/office/drawing/2014/main" id="{00000000-0008-0000-0200-00002A020000}"/>
            </a:ext>
          </a:extLst>
        </xdr:cNvPr>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48458</xdr:rowOff>
    </xdr:from>
    <xdr:ext cx="405111" cy="259045"/>
    <xdr:sp macro="" textlink="">
      <xdr:nvSpPr>
        <xdr:cNvPr id="555" name="【消防施設】&#10;有形固定資産減価償却率最大値テキスト">
          <a:extLst>
            <a:ext uri="{FF2B5EF4-FFF2-40B4-BE49-F238E27FC236}">
              <a16:creationId xmlns:a16="http://schemas.microsoft.com/office/drawing/2014/main" id="{00000000-0008-0000-0200-00002B020000}"/>
            </a:ext>
          </a:extLst>
        </xdr:cNvPr>
        <xdr:cNvSpPr txBox="1"/>
      </xdr:nvSpPr>
      <xdr:spPr>
        <a:xfrm>
          <a:off x="16357600" y="1325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101781</xdr:rowOff>
    </xdr:from>
    <xdr:to>
      <xdr:col>86</xdr:col>
      <xdr:colOff>25400</xdr:colOff>
      <xdr:row>78</xdr:row>
      <xdr:rowOff>101781</xdr:rowOff>
    </xdr:to>
    <xdr:cxnSp macro="">
      <xdr:nvCxnSpPr>
        <xdr:cNvPr id="556" name="直線コネクタ 555">
          <a:extLst>
            <a:ext uri="{FF2B5EF4-FFF2-40B4-BE49-F238E27FC236}">
              <a16:creationId xmlns:a16="http://schemas.microsoft.com/office/drawing/2014/main" id="{00000000-0008-0000-0200-00002C020000}"/>
            </a:ext>
          </a:extLst>
        </xdr:cNvPr>
        <xdr:cNvCxnSpPr/>
      </xdr:nvCxnSpPr>
      <xdr:spPr>
        <a:xfrm>
          <a:off x="16230600" y="1347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80390</xdr:rowOff>
    </xdr:from>
    <xdr:ext cx="405111" cy="259045"/>
    <xdr:sp macro="" textlink="">
      <xdr:nvSpPr>
        <xdr:cNvPr id="557" name="【消防施設】&#10;有形固定資産減価償却率平均値テキスト">
          <a:extLst>
            <a:ext uri="{FF2B5EF4-FFF2-40B4-BE49-F238E27FC236}">
              <a16:creationId xmlns:a16="http://schemas.microsoft.com/office/drawing/2014/main" id="{00000000-0008-0000-0200-00002D020000}"/>
            </a:ext>
          </a:extLst>
        </xdr:cNvPr>
        <xdr:cNvSpPr txBox="1"/>
      </xdr:nvSpPr>
      <xdr:spPr>
        <a:xfrm>
          <a:off x="16357600" y="13967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57513</xdr:rowOff>
    </xdr:from>
    <xdr:to>
      <xdr:col>85</xdr:col>
      <xdr:colOff>177800</xdr:colOff>
      <xdr:row>82</xdr:row>
      <xdr:rowOff>159113</xdr:rowOff>
    </xdr:to>
    <xdr:sp macro="" textlink="">
      <xdr:nvSpPr>
        <xdr:cNvPr id="558" name="フローチャート: 判断 557">
          <a:extLst>
            <a:ext uri="{FF2B5EF4-FFF2-40B4-BE49-F238E27FC236}">
              <a16:creationId xmlns:a16="http://schemas.microsoft.com/office/drawing/2014/main" id="{00000000-0008-0000-0200-00002E020000}"/>
            </a:ext>
          </a:extLst>
        </xdr:cNvPr>
        <xdr:cNvSpPr/>
      </xdr:nvSpPr>
      <xdr:spPr>
        <a:xfrm>
          <a:off x="162687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37919</xdr:rowOff>
    </xdr:from>
    <xdr:to>
      <xdr:col>81</xdr:col>
      <xdr:colOff>101600</xdr:colOff>
      <xdr:row>82</xdr:row>
      <xdr:rowOff>139519</xdr:rowOff>
    </xdr:to>
    <xdr:sp macro="" textlink="">
      <xdr:nvSpPr>
        <xdr:cNvPr id="559" name="フローチャート: 判断 558">
          <a:extLst>
            <a:ext uri="{FF2B5EF4-FFF2-40B4-BE49-F238E27FC236}">
              <a16:creationId xmlns:a16="http://schemas.microsoft.com/office/drawing/2014/main" id="{00000000-0008-0000-0200-00002F020000}"/>
            </a:ext>
          </a:extLst>
        </xdr:cNvPr>
        <xdr:cNvSpPr/>
      </xdr:nvSpPr>
      <xdr:spPr>
        <a:xfrm>
          <a:off x="15430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91802</xdr:rowOff>
    </xdr:from>
    <xdr:to>
      <xdr:col>76</xdr:col>
      <xdr:colOff>165100</xdr:colOff>
      <xdr:row>83</xdr:row>
      <xdr:rowOff>21952</xdr:rowOff>
    </xdr:to>
    <xdr:sp macro="" textlink="">
      <xdr:nvSpPr>
        <xdr:cNvPr id="560" name="フローチャート: 判断 559">
          <a:extLst>
            <a:ext uri="{FF2B5EF4-FFF2-40B4-BE49-F238E27FC236}">
              <a16:creationId xmlns:a16="http://schemas.microsoft.com/office/drawing/2014/main" id="{00000000-0008-0000-0200-000030020000}"/>
            </a:ext>
          </a:extLst>
        </xdr:cNvPr>
        <xdr:cNvSpPr/>
      </xdr:nvSpPr>
      <xdr:spPr>
        <a:xfrm>
          <a:off x="14541500" y="1415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57513</xdr:rowOff>
    </xdr:from>
    <xdr:to>
      <xdr:col>72</xdr:col>
      <xdr:colOff>38100</xdr:colOff>
      <xdr:row>82</xdr:row>
      <xdr:rowOff>159113</xdr:rowOff>
    </xdr:to>
    <xdr:sp macro="" textlink="">
      <xdr:nvSpPr>
        <xdr:cNvPr id="561" name="フローチャート: 判断 560">
          <a:extLst>
            <a:ext uri="{FF2B5EF4-FFF2-40B4-BE49-F238E27FC236}">
              <a16:creationId xmlns:a16="http://schemas.microsoft.com/office/drawing/2014/main" id="{00000000-0008-0000-0200-000031020000}"/>
            </a:ext>
          </a:extLst>
        </xdr:cNvPr>
        <xdr:cNvSpPr/>
      </xdr:nvSpPr>
      <xdr:spPr>
        <a:xfrm>
          <a:off x="13652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5262</xdr:rowOff>
    </xdr:from>
    <xdr:to>
      <xdr:col>67</xdr:col>
      <xdr:colOff>101600</xdr:colOff>
      <xdr:row>82</xdr:row>
      <xdr:rowOff>106862</xdr:rowOff>
    </xdr:to>
    <xdr:sp macro="" textlink="">
      <xdr:nvSpPr>
        <xdr:cNvPr id="562" name="フローチャート: 判断 561">
          <a:extLst>
            <a:ext uri="{FF2B5EF4-FFF2-40B4-BE49-F238E27FC236}">
              <a16:creationId xmlns:a16="http://schemas.microsoft.com/office/drawing/2014/main" id="{00000000-0008-0000-0200-000032020000}"/>
            </a:ext>
          </a:extLst>
        </xdr:cNvPr>
        <xdr:cNvSpPr/>
      </xdr:nvSpPr>
      <xdr:spPr>
        <a:xfrm>
          <a:off x="127635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47716</xdr:rowOff>
    </xdr:from>
    <xdr:to>
      <xdr:col>85</xdr:col>
      <xdr:colOff>177800</xdr:colOff>
      <xdr:row>83</xdr:row>
      <xdr:rowOff>149316</xdr:rowOff>
    </xdr:to>
    <xdr:sp macro="" textlink="">
      <xdr:nvSpPr>
        <xdr:cNvPr id="568" name="楕円 567">
          <a:extLst>
            <a:ext uri="{FF2B5EF4-FFF2-40B4-BE49-F238E27FC236}">
              <a16:creationId xmlns:a16="http://schemas.microsoft.com/office/drawing/2014/main" id="{00000000-0008-0000-0200-000038020000}"/>
            </a:ext>
          </a:extLst>
        </xdr:cNvPr>
        <xdr:cNvSpPr/>
      </xdr:nvSpPr>
      <xdr:spPr>
        <a:xfrm>
          <a:off x="16268700" y="142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26143</xdr:rowOff>
    </xdr:from>
    <xdr:ext cx="405111" cy="259045"/>
    <xdr:sp macro="" textlink="">
      <xdr:nvSpPr>
        <xdr:cNvPr id="569" name="【消防施設】&#10;有形固定資産減価償却率該当値テキスト">
          <a:extLst>
            <a:ext uri="{FF2B5EF4-FFF2-40B4-BE49-F238E27FC236}">
              <a16:creationId xmlns:a16="http://schemas.microsoft.com/office/drawing/2014/main" id="{00000000-0008-0000-0200-000039020000}"/>
            </a:ext>
          </a:extLst>
        </xdr:cNvPr>
        <xdr:cNvSpPr txBox="1"/>
      </xdr:nvSpPr>
      <xdr:spPr>
        <a:xfrm>
          <a:off x="16357600" y="1425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19957</xdr:rowOff>
    </xdr:from>
    <xdr:to>
      <xdr:col>81</xdr:col>
      <xdr:colOff>101600</xdr:colOff>
      <xdr:row>83</xdr:row>
      <xdr:rowOff>121557</xdr:rowOff>
    </xdr:to>
    <xdr:sp macro="" textlink="">
      <xdr:nvSpPr>
        <xdr:cNvPr id="570" name="楕円 569">
          <a:extLst>
            <a:ext uri="{FF2B5EF4-FFF2-40B4-BE49-F238E27FC236}">
              <a16:creationId xmlns:a16="http://schemas.microsoft.com/office/drawing/2014/main" id="{00000000-0008-0000-0200-00003A020000}"/>
            </a:ext>
          </a:extLst>
        </xdr:cNvPr>
        <xdr:cNvSpPr/>
      </xdr:nvSpPr>
      <xdr:spPr>
        <a:xfrm>
          <a:off x="15430500" y="1425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70757</xdr:rowOff>
    </xdr:from>
    <xdr:to>
      <xdr:col>85</xdr:col>
      <xdr:colOff>127000</xdr:colOff>
      <xdr:row>83</xdr:row>
      <xdr:rowOff>98516</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5481300" y="1430110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137523</xdr:rowOff>
    </xdr:from>
    <xdr:to>
      <xdr:col>76</xdr:col>
      <xdr:colOff>165100</xdr:colOff>
      <xdr:row>85</xdr:row>
      <xdr:rowOff>67673</xdr:rowOff>
    </xdr:to>
    <xdr:sp macro="" textlink="">
      <xdr:nvSpPr>
        <xdr:cNvPr id="572" name="楕円 571">
          <a:extLst>
            <a:ext uri="{FF2B5EF4-FFF2-40B4-BE49-F238E27FC236}">
              <a16:creationId xmlns:a16="http://schemas.microsoft.com/office/drawing/2014/main" id="{00000000-0008-0000-0200-00003C020000}"/>
            </a:ext>
          </a:extLst>
        </xdr:cNvPr>
        <xdr:cNvSpPr/>
      </xdr:nvSpPr>
      <xdr:spPr>
        <a:xfrm>
          <a:off x="14541500" y="1453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70757</xdr:rowOff>
    </xdr:from>
    <xdr:to>
      <xdr:col>81</xdr:col>
      <xdr:colOff>50800</xdr:colOff>
      <xdr:row>85</xdr:row>
      <xdr:rowOff>16873</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flipV="1">
          <a:off x="14592300" y="14301107"/>
          <a:ext cx="889000" cy="28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134257</xdr:rowOff>
    </xdr:from>
    <xdr:to>
      <xdr:col>72</xdr:col>
      <xdr:colOff>38100</xdr:colOff>
      <xdr:row>85</xdr:row>
      <xdr:rowOff>64407</xdr:rowOff>
    </xdr:to>
    <xdr:sp macro="" textlink="">
      <xdr:nvSpPr>
        <xdr:cNvPr id="574" name="楕円 573">
          <a:extLst>
            <a:ext uri="{FF2B5EF4-FFF2-40B4-BE49-F238E27FC236}">
              <a16:creationId xmlns:a16="http://schemas.microsoft.com/office/drawing/2014/main" id="{00000000-0008-0000-0200-00003E020000}"/>
            </a:ext>
          </a:extLst>
        </xdr:cNvPr>
        <xdr:cNvSpPr/>
      </xdr:nvSpPr>
      <xdr:spPr>
        <a:xfrm>
          <a:off x="13652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13607</xdr:rowOff>
    </xdr:from>
    <xdr:to>
      <xdr:col>76</xdr:col>
      <xdr:colOff>114300</xdr:colOff>
      <xdr:row>85</xdr:row>
      <xdr:rowOff>16873</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13703300" y="145868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59145</xdr:rowOff>
    </xdr:from>
    <xdr:to>
      <xdr:col>67</xdr:col>
      <xdr:colOff>101600</xdr:colOff>
      <xdr:row>83</xdr:row>
      <xdr:rowOff>160745</xdr:rowOff>
    </xdr:to>
    <xdr:sp macro="" textlink="">
      <xdr:nvSpPr>
        <xdr:cNvPr id="576" name="楕円 575">
          <a:extLst>
            <a:ext uri="{FF2B5EF4-FFF2-40B4-BE49-F238E27FC236}">
              <a16:creationId xmlns:a16="http://schemas.microsoft.com/office/drawing/2014/main" id="{00000000-0008-0000-0200-000040020000}"/>
            </a:ext>
          </a:extLst>
        </xdr:cNvPr>
        <xdr:cNvSpPr/>
      </xdr:nvSpPr>
      <xdr:spPr>
        <a:xfrm>
          <a:off x="12763500" y="1428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109945</xdr:rowOff>
    </xdr:from>
    <xdr:to>
      <xdr:col>71</xdr:col>
      <xdr:colOff>177800</xdr:colOff>
      <xdr:row>85</xdr:row>
      <xdr:rowOff>13607</xdr:rowOff>
    </xdr:to>
    <xdr:cxnSp macro="">
      <xdr:nvCxnSpPr>
        <xdr:cNvPr id="577" name="直線コネクタ 576">
          <a:extLst>
            <a:ext uri="{FF2B5EF4-FFF2-40B4-BE49-F238E27FC236}">
              <a16:creationId xmlns:a16="http://schemas.microsoft.com/office/drawing/2014/main" id="{00000000-0008-0000-0200-000041020000}"/>
            </a:ext>
          </a:extLst>
        </xdr:cNvPr>
        <xdr:cNvCxnSpPr/>
      </xdr:nvCxnSpPr>
      <xdr:spPr>
        <a:xfrm>
          <a:off x="12814300" y="14340295"/>
          <a:ext cx="889000" cy="24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156046</xdr:rowOff>
    </xdr:from>
    <xdr:ext cx="405111" cy="259045"/>
    <xdr:sp macro="" textlink="">
      <xdr:nvSpPr>
        <xdr:cNvPr id="578" name="n_1aveValue【消防施設】&#10;有形固定資産減価償却率">
          <a:extLst>
            <a:ext uri="{FF2B5EF4-FFF2-40B4-BE49-F238E27FC236}">
              <a16:creationId xmlns:a16="http://schemas.microsoft.com/office/drawing/2014/main" id="{00000000-0008-0000-0200-000042020000}"/>
            </a:ext>
          </a:extLst>
        </xdr:cNvPr>
        <xdr:cNvSpPr txBox="1"/>
      </xdr:nvSpPr>
      <xdr:spPr>
        <a:xfrm>
          <a:off x="152660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38479</xdr:rowOff>
    </xdr:from>
    <xdr:ext cx="405111" cy="259045"/>
    <xdr:sp macro="" textlink="">
      <xdr:nvSpPr>
        <xdr:cNvPr id="579" name="n_2aveValue【消防施設】&#10;有形固定資産減価償却率">
          <a:extLst>
            <a:ext uri="{FF2B5EF4-FFF2-40B4-BE49-F238E27FC236}">
              <a16:creationId xmlns:a16="http://schemas.microsoft.com/office/drawing/2014/main" id="{00000000-0008-0000-0200-000043020000}"/>
            </a:ext>
          </a:extLst>
        </xdr:cNvPr>
        <xdr:cNvSpPr txBox="1"/>
      </xdr:nvSpPr>
      <xdr:spPr>
        <a:xfrm>
          <a:off x="14389744" y="1392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4190</xdr:rowOff>
    </xdr:from>
    <xdr:ext cx="405111" cy="259045"/>
    <xdr:sp macro="" textlink="">
      <xdr:nvSpPr>
        <xdr:cNvPr id="580" name="n_3aveValue【消防施設】&#10;有形固定資産減価償却率">
          <a:extLst>
            <a:ext uri="{FF2B5EF4-FFF2-40B4-BE49-F238E27FC236}">
              <a16:creationId xmlns:a16="http://schemas.microsoft.com/office/drawing/2014/main" id="{00000000-0008-0000-0200-000044020000}"/>
            </a:ext>
          </a:extLst>
        </xdr:cNvPr>
        <xdr:cNvSpPr txBox="1"/>
      </xdr:nvSpPr>
      <xdr:spPr>
        <a:xfrm>
          <a:off x="13500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123389</xdr:rowOff>
    </xdr:from>
    <xdr:ext cx="405111" cy="259045"/>
    <xdr:sp macro="" textlink="">
      <xdr:nvSpPr>
        <xdr:cNvPr id="581" name="n_4aveValue【消防施設】&#10;有形固定資産減価償却率">
          <a:extLst>
            <a:ext uri="{FF2B5EF4-FFF2-40B4-BE49-F238E27FC236}">
              <a16:creationId xmlns:a16="http://schemas.microsoft.com/office/drawing/2014/main" id="{00000000-0008-0000-0200-000045020000}"/>
            </a:ext>
          </a:extLst>
        </xdr:cNvPr>
        <xdr:cNvSpPr txBox="1"/>
      </xdr:nvSpPr>
      <xdr:spPr>
        <a:xfrm>
          <a:off x="12611744" y="1383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112684</xdr:rowOff>
    </xdr:from>
    <xdr:ext cx="405111" cy="259045"/>
    <xdr:sp macro="" textlink="">
      <xdr:nvSpPr>
        <xdr:cNvPr id="582" name="n_1mainValue【消防施設】&#10;有形固定資産減価償却率">
          <a:extLst>
            <a:ext uri="{FF2B5EF4-FFF2-40B4-BE49-F238E27FC236}">
              <a16:creationId xmlns:a16="http://schemas.microsoft.com/office/drawing/2014/main" id="{00000000-0008-0000-0200-000046020000}"/>
            </a:ext>
          </a:extLst>
        </xdr:cNvPr>
        <xdr:cNvSpPr txBox="1"/>
      </xdr:nvSpPr>
      <xdr:spPr>
        <a:xfrm>
          <a:off x="15266044" y="1434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58800</xdr:rowOff>
    </xdr:from>
    <xdr:ext cx="405111" cy="259045"/>
    <xdr:sp macro="" textlink="">
      <xdr:nvSpPr>
        <xdr:cNvPr id="583" name="n_2mainValue【消防施設】&#10;有形固定資産減価償却率">
          <a:extLst>
            <a:ext uri="{FF2B5EF4-FFF2-40B4-BE49-F238E27FC236}">
              <a16:creationId xmlns:a16="http://schemas.microsoft.com/office/drawing/2014/main" id="{00000000-0008-0000-0200-000047020000}"/>
            </a:ext>
          </a:extLst>
        </xdr:cNvPr>
        <xdr:cNvSpPr txBox="1"/>
      </xdr:nvSpPr>
      <xdr:spPr>
        <a:xfrm>
          <a:off x="14389744" y="1463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55534</xdr:rowOff>
    </xdr:from>
    <xdr:ext cx="405111" cy="259045"/>
    <xdr:sp macro="" textlink="">
      <xdr:nvSpPr>
        <xdr:cNvPr id="584" name="n_3mainValue【消防施設】&#10;有形固定資産減価償却率">
          <a:extLst>
            <a:ext uri="{FF2B5EF4-FFF2-40B4-BE49-F238E27FC236}">
              <a16:creationId xmlns:a16="http://schemas.microsoft.com/office/drawing/2014/main" id="{00000000-0008-0000-0200-000048020000}"/>
            </a:ext>
          </a:extLst>
        </xdr:cNvPr>
        <xdr:cNvSpPr txBox="1"/>
      </xdr:nvSpPr>
      <xdr:spPr>
        <a:xfrm>
          <a:off x="13500744" y="1462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151872</xdr:rowOff>
    </xdr:from>
    <xdr:ext cx="405111" cy="259045"/>
    <xdr:sp macro="" textlink="">
      <xdr:nvSpPr>
        <xdr:cNvPr id="585" name="n_4mainValue【消防施設】&#10;有形固定資産減価償却率">
          <a:extLst>
            <a:ext uri="{FF2B5EF4-FFF2-40B4-BE49-F238E27FC236}">
              <a16:creationId xmlns:a16="http://schemas.microsoft.com/office/drawing/2014/main" id="{00000000-0008-0000-0200-000049020000}"/>
            </a:ext>
          </a:extLst>
        </xdr:cNvPr>
        <xdr:cNvSpPr txBox="1"/>
      </xdr:nvSpPr>
      <xdr:spPr>
        <a:xfrm>
          <a:off x="126117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6" name="正方形/長方形 585">
          <a:extLst>
            <a:ext uri="{FF2B5EF4-FFF2-40B4-BE49-F238E27FC236}">
              <a16:creationId xmlns:a16="http://schemas.microsoft.com/office/drawing/2014/main" id="{00000000-0008-0000-0200-00004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7" name="正方形/長方形 586">
          <a:extLst>
            <a:ext uri="{FF2B5EF4-FFF2-40B4-BE49-F238E27FC236}">
              <a16:creationId xmlns:a16="http://schemas.microsoft.com/office/drawing/2014/main" id="{00000000-0008-0000-0200-00004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8" name="正方形/長方形 587">
          <a:extLst>
            <a:ext uri="{FF2B5EF4-FFF2-40B4-BE49-F238E27FC236}">
              <a16:creationId xmlns:a16="http://schemas.microsoft.com/office/drawing/2014/main" id="{00000000-0008-0000-0200-00004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9" name="正方形/長方形 588">
          <a:extLst>
            <a:ext uri="{FF2B5EF4-FFF2-40B4-BE49-F238E27FC236}">
              <a16:creationId xmlns:a16="http://schemas.microsoft.com/office/drawing/2014/main" id="{00000000-0008-0000-0200-00004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0" name="正方形/長方形 589">
          <a:extLst>
            <a:ext uri="{FF2B5EF4-FFF2-40B4-BE49-F238E27FC236}">
              <a16:creationId xmlns:a16="http://schemas.microsoft.com/office/drawing/2014/main" id="{00000000-0008-0000-0200-00004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1" name="正方形/長方形 590">
          <a:extLst>
            <a:ext uri="{FF2B5EF4-FFF2-40B4-BE49-F238E27FC236}">
              <a16:creationId xmlns:a16="http://schemas.microsoft.com/office/drawing/2014/main" id="{00000000-0008-0000-0200-00004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2" name="正方形/長方形 591">
          <a:extLst>
            <a:ext uri="{FF2B5EF4-FFF2-40B4-BE49-F238E27FC236}">
              <a16:creationId xmlns:a16="http://schemas.microsoft.com/office/drawing/2014/main" id="{00000000-0008-0000-0200-00005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3" name="正方形/長方形 592">
          <a:extLst>
            <a:ext uri="{FF2B5EF4-FFF2-40B4-BE49-F238E27FC236}">
              <a16:creationId xmlns:a16="http://schemas.microsoft.com/office/drawing/2014/main" id="{00000000-0008-0000-0200-000051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4" name="テキスト ボックス 593">
          <a:extLst>
            <a:ext uri="{FF2B5EF4-FFF2-40B4-BE49-F238E27FC236}">
              <a16:creationId xmlns:a16="http://schemas.microsoft.com/office/drawing/2014/main" id="{00000000-0008-0000-0200-000052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7" name="テキスト ボックス 596">
          <a:extLst>
            <a:ext uri="{FF2B5EF4-FFF2-40B4-BE49-F238E27FC236}">
              <a16:creationId xmlns:a16="http://schemas.microsoft.com/office/drawing/2014/main" id="{00000000-0008-0000-0200-000055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9" name="テキスト ボックス 598">
          <a:extLst>
            <a:ext uri="{FF2B5EF4-FFF2-40B4-BE49-F238E27FC236}">
              <a16:creationId xmlns:a16="http://schemas.microsoft.com/office/drawing/2014/main" id="{00000000-0008-0000-0200-000057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0" name="直線コネクタ 599">
          <a:extLst>
            <a:ext uri="{FF2B5EF4-FFF2-40B4-BE49-F238E27FC236}">
              <a16:creationId xmlns:a16="http://schemas.microsoft.com/office/drawing/2014/main" id="{00000000-0008-0000-0200-000058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1" name="テキスト ボックス 600">
          <a:extLst>
            <a:ext uri="{FF2B5EF4-FFF2-40B4-BE49-F238E27FC236}">
              <a16:creationId xmlns:a16="http://schemas.microsoft.com/office/drawing/2014/main" id="{00000000-0008-0000-0200-000059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2" name="直線コネクタ 601">
          <a:extLst>
            <a:ext uri="{FF2B5EF4-FFF2-40B4-BE49-F238E27FC236}">
              <a16:creationId xmlns:a16="http://schemas.microsoft.com/office/drawing/2014/main" id="{00000000-0008-0000-0200-00005A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3" name="テキスト ボックス 602">
          <a:extLst>
            <a:ext uri="{FF2B5EF4-FFF2-40B4-BE49-F238E27FC236}">
              <a16:creationId xmlns:a16="http://schemas.microsoft.com/office/drawing/2014/main" id="{00000000-0008-0000-0200-00005B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4" name="直線コネクタ 603">
          <a:extLst>
            <a:ext uri="{FF2B5EF4-FFF2-40B4-BE49-F238E27FC236}">
              <a16:creationId xmlns:a16="http://schemas.microsoft.com/office/drawing/2014/main" id="{00000000-0008-0000-0200-00005C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5" name="テキスト ボックス 604">
          <a:extLst>
            <a:ext uri="{FF2B5EF4-FFF2-40B4-BE49-F238E27FC236}">
              <a16:creationId xmlns:a16="http://schemas.microsoft.com/office/drawing/2014/main" id="{00000000-0008-0000-0200-00005D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6" name="直線コネクタ 605">
          <a:extLst>
            <a:ext uri="{FF2B5EF4-FFF2-40B4-BE49-F238E27FC236}">
              <a16:creationId xmlns:a16="http://schemas.microsoft.com/office/drawing/2014/main" id="{00000000-0008-0000-0200-00005E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7" name="テキスト ボックス 606">
          <a:extLst>
            <a:ext uri="{FF2B5EF4-FFF2-40B4-BE49-F238E27FC236}">
              <a16:creationId xmlns:a16="http://schemas.microsoft.com/office/drawing/2014/main" id="{00000000-0008-0000-0200-00005F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8" name="【消防施設】&#10;一人当たり面積グラフ枠">
          <a:extLst>
            <a:ext uri="{FF2B5EF4-FFF2-40B4-BE49-F238E27FC236}">
              <a16:creationId xmlns:a16="http://schemas.microsoft.com/office/drawing/2014/main" id="{00000000-0008-0000-0200-000060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13336</xdr:rowOff>
    </xdr:from>
    <xdr:to>
      <xdr:col>116</xdr:col>
      <xdr:colOff>62864</xdr:colOff>
      <xdr:row>86</xdr:row>
      <xdr:rowOff>59055</xdr:rowOff>
    </xdr:to>
    <xdr:cxnSp macro="">
      <xdr:nvCxnSpPr>
        <xdr:cNvPr id="609" name="直線コネクタ 608">
          <a:extLst>
            <a:ext uri="{FF2B5EF4-FFF2-40B4-BE49-F238E27FC236}">
              <a16:creationId xmlns:a16="http://schemas.microsoft.com/office/drawing/2014/main" id="{00000000-0008-0000-0200-000061020000}"/>
            </a:ext>
          </a:extLst>
        </xdr:cNvPr>
        <xdr:cNvCxnSpPr/>
      </xdr:nvCxnSpPr>
      <xdr:spPr>
        <a:xfrm flipV="1">
          <a:off x="22160864" y="13386436"/>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62882</xdr:rowOff>
    </xdr:from>
    <xdr:ext cx="469744" cy="259045"/>
    <xdr:sp macro="" textlink="">
      <xdr:nvSpPr>
        <xdr:cNvPr id="610" name="【消防施設】&#10;一人当たり面積最小値テキスト">
          <a:extLst>
            <a:ext uri="{FF2B5EF4-FFF2-40B4-BE49-F238E27FC236}">
              <a16:creationId xmlns:a16="http://schemas.microsoft.com/office/drawing/2014/main" id="{00000000-0008-0000-0200-000062020000}"/>
            </a:ext>
          </a:extLst>
        </xdr:cNvPr>
        <xdr:cNvSpPr txBox="1"/>
      </xdr:nvSpPr>
      <xdr:spPr>
        <a:xfrm>
          <a:off x="22199600" y="1480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59055</xdr:rowOff>
    </xdr:from>
    <xdr:to>
      <xdr:col>116</xdr:col>
      <xdr:colOff>152400</xdr:colOff>
      <xdr:row>86</xdr:row>
      <xdr:rowOff>59055</xdr:rowOff>
    </xdr:to>
    <xdr:cxnSp macro="">
      <xdr:nvCxnSpPr>
        <xdr:cNvPr id="611" name="直線コネクタ 610">
          <a:extLst>
            <a:ext uri="{FF2B5EF4-FFF2-40B4-BE49-F238E27FC236}">
              <a16:creationId xmlns:a16="http://schemas.microsoft.com/office/drawing/2014/main" id="{00000000-0008-0000-0200-000063020000}"/>
            </a:ext>
          </a:extLst>
        </xdr:cNvPr>
        <xdr:cNvCxnSpPr/>
      </xdr:nvCxnSpPr>
      <xdr:spPr>
        <a:xfrm>
          <a:off x="22072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131463</xdr:rowOff>
    </xdr:from>
    <xdr:ext cx="469744" cy="259045"/>
    <xdr:sp macro="" textlink="">
      <xdr:nvSpPr>
        <xdr:cNvPr id="612" name="【消防施設】&#10;一人当たり面積最大値テキスト">
          <a:extLst>
            <a:ext uri="{FF2B5EF4-FFF2-40B4-BE49-F238E27FC236}">
              <a16:creationId xmlns:a16="http://schemas.microsoft.com/office/drawing/2014/main" id="{00000000-0008-0000-0200-000064020000}"/>
            </a:ext>
          </a:extLst>
        </xdr:cNvPr>
        <xdr:cNvSpPr txBox="1"/>
      </xdr:nvSpPr>
      <xdr:spPr>
        <a:xfrm>
          <a:off x="22199600" y="1316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13336</xdr:rowOff>
    </xdr:from>
    <xdr:to>
      <xdr:col>116</xdr:col>
      <xdr:colOff>152400</xdr:colOff>
      <xdr:row>78</xdr:row>
      <xdr:rowOff>13336</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a:off x="22072600" y="13386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128288</xdr:rowOff>
    </xdr:from>
    <xdr:ext cx="469744" cy="259045"/>
    <xdr:sp macro="" textlink="">
      <xdr:nvSpPr>
        <xdr:cNvPr id="614" name="【消防施設】&#10;一人当たり面積平均値テキスト">
          <a:extLst>
            <a:ext uri="{FF2B5EF4-FFF2-40B4-BE49-F238E27FC236}">
              <a16:creationId xmlns:a16="http://schemas.microsoft.com/office/drawing/2014/main" id="{00000000-0008-0000-0200-000066020000}"/>
            </a:ext>
          </a:extLst>
        </xdr:cNvPr>
        <xdr:cNvSpPr txBox="1"/>
      </xdr:nvSpPr>
      <xdr:spPr>
        <a:xfrm>
          <a:off x="22199600" y="1435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105411</xdr:rowOff>
    </xdr:from>
    <xdr:to>
      <xdr:col>116</xdr:col>
      <xdr:colOff>114300</xdr:colOff>
      <xdr:row>85</xdr:row>
      <xdr:rowOff>35561</xdr:rowOff>
    </xdr:to>
    <xdr:sp macro="" textlink="">
      <xdr:nvSpPr>
        <xdr:cNvPr id="615" name="フローチャート: 判断 614">
          <a:extLst>
            <a:ext uri="{FF2B5EF4-FFF2-40B4-BE49-F238E27FC236}">
              <a16:creationId xmlns:a16="http://schemas.microsoft.com/office/drawing/2014/main" id="{00000000-0008-0000-0200-000067020000}"/>
            </a:ext>
          </a:extLst>
        </xdr:cNvPr>
        <xdr:cNvSpPr/>
      </xdr:nvSpPr>
      <xdr:spPr>
        <a:xfrm>
          <a:off x="22110700" y="1450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145414</xdr:rowOff>
    </xdr:from>
    <xdr:to>
      <xdr:col>112</xdr:col>
      <xdr:colOff>38100</xdr:colOff>
      <xdr:row>85</xdr:row>
      <xdr:rowOff>75564</xdr:rowOff>
    </xdr:to>
    <xdr:sp macro="" textlink="">
      <xdr:nvSpPr>
        <xdr:cNvPr id="616" name="フローチャート: 判断 615">
          <a:extLst>
            <a:ext uri="{FF2B5EF4-FFF2-40B4-BE49-F238E27FC236}">
              <a16:creationId xmlns:a16="http://schemas.microsoft.com/office/drawing/2014/main" id="{00000000-0008-0000-0200-000068020000}"/>
            </a:ext>
          </a:extLst>
        </xdr:cNvPr>
        <xdr:cNvSpPr/>
      </xdr:nvSpPr>
      <xdr:spPr>
        <a:xfrm>
          <a:off x="21272500" y="1454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8255</xdr:rowOff>
    </xdr:from>
    <xdr:to>
      <xdr:col>107</xdr:col>
      <xdr:colOff>101600</xdr:colOff>
      <xdr:row>85</xdr:row>
      <xdr:rowOff>109855</xdr:rowOff>
    </xdr:to>
    <xdr:sp macro="" textlink="">
      <xdr:nvSpPr>
        <xdr:cNvPr id="617" name="フローチャート: 判断 616">
          <a:extLst>
            <a:ext uri="{FF2B5EF4-FFF2-40B4-BE49-F238E27FC236}">
              <a16:creationId xmlns:a16="http://schemas.microsoft.com/office/drawing/2014/main" id="{00000000-0008-0000-0200-000069020000}"/>
            </a:ext>
          </a:extLst>
        </xdr:cNvPr>
        <xdr:cNvSpPr/>
      </xdr:nvSpPr>
      <xdr:spPr>
        <a:xfrm>
          <a:off x="20383500" y="145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618" name="フローチャート: 判断 617">
          <a:extLst>
            <a:ext uri="{FF2B5EF4-FFF2-40B4-BE49-F238E27FC236}">
              <a16:creationId xmlns:a16="http://schemas.microsoft.com/office/drawing/2014/main" id="{00000000-0008-0000-0200-00006A020000}"/>
            </a:ext>
          </a:extLst>
        </xdr:cNvPr>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10161</xdr:rowOff>
    </xdr:from>
    <xdr:to>
      <xdr:col>98</xdr:col>
      <xdr:colOff>38100</xdr:colOff>
      <xdr:row>85</xdr:row>
      <xdr:rowOff>111761</xdr:rowOff>
    </xdr:to>
    <xdr:sp macro="" textlink="">
      <xdr:nvSpPr>
        <xdr:cNvPr id="619" name="フローチャート: 判断 618">
          <a:extLst>
            <a:ext uri="{FF2B5EF4-FFF2-40B4-BE49-F238E27FC236}">
              <a16:creationId xmlns:a16="http://schemas.microsoft.com/office/drawing/2014/main" id="{00000000-0008-0000-0200-00006B020000}"/>
            </a:ext>
          </a:extLst>
        </xdr:cNvPr>
        <xdr:cNvSpPr/>
      </xdr:nvSpPr>
      <xdr:spPr>
        <a:xfrm>
          <a:off x="18605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164464</xdr:rowOff>
    </xdr:from>
    <xdr:to>
      <xdr:col>116</xdr:col>
      <xdr:colOff>114300</xdr:colOff>
      <xdr:row>85</xdr:row>
      <xdr:rowOff>94614</xdr:rowOff>
    </xdr:to>
    <xdr:sp macro="" textlink="">
      <xdr:nvSpPr>
        <xdr:cNvPr id="625" name="楕円 624">
          <a:extLst>
            <a:ext uri="{FF2B5EF4-FFF2-40B4-BE49-F238E27FC236}">
              <a16:creationId xmlns:a16="http://schemas.microsoft.com/office/drawing/2014/main" id="{00000000-0008-0000-0200-000071020000}"/>
            </a:ext>
          </a:extLst>
        </xdr:cNvPr>
        <xdr:cNvSpPr/>
      </xdr:nvSpPr>
      <xdr:spPr>
        <a:xfrm>
          <a:off x="22110700" y="145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142891</xdr:rowOff>
    </xdr:from>
    <xdr:ext cx="469744" cy="259045"/>
    <xdr:sp macro="" textlink="">
      <xdr:nvSpPr>
        <xdr:cNvPr id="626" name="【消防施設】&#10;一人当たり面積該当値テキスト">
          <a:extLst>
            <a:ext uri="{FF2B5EF4-FFF2-40B4-BE49-F238E27FC236}">
              <a16:creationId xmlns:a16="http://schemas.microsoft.com/office/drawing/2014/main" id="{00000000-0008-0000-0200-000072020000}"/>
            </a:ext>
          </a:extLst>
        </xdr:cNvPr>
        <xdr:cNvSpPr txBox="1"/>
      </xdr:nvSpPr>
      <xdr:spPr>
        <a:xfrm>
          <a:off x="22199600" y="1454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xdr:rowOff>
    </xdr:from>
    <xdr:to>
      <xdr:col>112</xdr:col>
      <xdr:colOff>38100</xdr:colOff>
      <xdr:row>85</xdr:row>
      <xdr:rowOff>106045</xdr:rowOff>
    </xdr:to>
    <xdr:sp macro="" textlink="">
      <xdr:nvSpPr>
        <xdr:cNvPr id="627" name="楕円 626">
          <a:extLst>
            <a:ext uri="{FF2B5EF4-FFF2-40B4-BE49-F238E27FC236}">
              <a16:creationId xmlns:a16="http://schemas.microsoft.com/office/drawing/2014/main" id="{00000000-0008-0000-0200-000073020000}"/>
            </a:ext>
          </a:extLst>
        </xdr:cNvPr>
        <xdr:cNvSpPr/>
      </xdr:nvSpPr>
      <xdr:spPr>
        <a:xfrm>
          <a:off x="21272500" y="145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43814</xdr:rowOff>
    </xdr:from>
    <xdr:to>
      <xdr:col>116</xdr:col>
      <xdr:colOff>63500</xdr:colOff>
      <xdr:row>85</xdr:row>
      <xdr:rowOff>55245</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flipV="1">
          <a:off x="21323300" y="14617064"/>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111125</xdr:rowOff>
    </xdr:from>
    <xdr:to>
      <xdr:col>107</xdr:col>
      <xdr:colOff>101600</xdr:colOff>
      <xdr:row>85</xdr:row>
      <xdr:rowOff>41275</xdr:rowOff>
    </xdr:to>
    <xdr:sp macro="" textlink="">
      <xdr:nvSpPr>
        <xdr:cNvPr id="629" name="楕円 628">
          <a:extLst>
            <a:ext uri="{FF2B5EF4-FFF2-40B4-BE49-F238E27FC236}">
              <a16:creationId xmlns:a16="http://schemas.microsoft.com/office/drawing/2014/main" id="{00000000-0008-0000-0200-000075020000}"/>
            </a:ext>
          </a:extLst>
        </xdr:cNvPr>
        <xdr:cNvSpPr/>
      </xdr:nvSpPr>
      <xdr:spPr>
        <a:xfrm>
          <a:off x="20383500" y="1451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161925</xdr:rowOff>
    </xdr:from>
    <xdr:to>
      <xdr:col>111</xdr:col>
      <xdr:colOff>177800</xdr:colOff>
      <xdr:row>85</xdr:row>
      <xdr:rowOff>55245</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a:off x="20434300" y="1456372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109220</xdr:rowOff>
    </xdr:from>
    <xdr:to>
      <xdr:col>102</xdr:col>
      <xdr:colOff>165100</xdr:colOff>
      <xdr:row>85</xdr:row>
      <xdr:rowOff>39370</xdr:rowOff>
    </xdr:to>
    <xdr:sp macro="" textlink="">
      <xdr:nvSpPr>
        <xdr:cNvPr id="631" name="楕円 630">
          <a:extLst>
            <a:ext uri="{FF2B5EF4-FFF2-40B4-BE49-F238E27FC236}">
              <a16:creationId xmlns:a16="http://schemas.microsoft.com/office/drawing/2014/main" id="{00000000-0008-0000-0200-000077020000}"/>
            </a:ext>
          </a:extLst>
        </xdr:cNvPr>
        <xdr:cNvSpPr/>
      </xdr:nvSpPr>
      <xdr:spPr>
        <a:xfrm>
          <a:off x="19494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160020</xdr:rowOff>
    </xdr:from>
    <xdr:to>
      <xdr:col>107</xdr:col>
      <xdr:colOff>50800</xdr:colOff>
      <xdr:row>84</xdr:row>
      <xdr:rowOff>161925</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a:off x="19545300" y="145618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12064</xdr:rowOff>
    </xdr:from>
    <xdr:to>
      <xdr:col>98</xdr:col>
      <xdr:colOff>38100</xdr:colOff>
      <xdr:row>85</xdr:row>
      <xdr:rowOff>113664</xdr:rowOff>
    </xdr:to>
    <xdr:sp macro="" textlink="">
      <xdr:nvSpPr>
        <xdr:cNvPr id="633" name="楕円 632">
          <a:extLst>
            <a:ext uri="{FF2B5EF4-FFF2-40B4-BE49-F238E27FC236}">
              <a16:creationId xmlns:a16="http://schemas.microsoft.com/office/drawing/2014/main" id="{00000000-0008-0000-0200-000079020000}"/>
            </a:ext>
          </a:extLst>
        </xdr:cNvPr>
        <xdr:cNvSpPr/>
      </xdr:nvSpPr>
      <xdr:spPr>
        <a:xfrm>
          <a:off x="18605500" y="1458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160020</xdr:rowOff>
    </xdr:from>
    <xdr:to>
      <xdr:col>102</xdr:col>
      <xdr:colOff>114300</xdr:colOff>
      <xdr:row>85</xdr:row>
      <xdr:rowOff>62864</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flipV="1">
          <a:off x="18656300" y="14561820"/>
          <a:ext cx="8890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92091</xdr:rowOff>
    </xdr:from>
    <xdr:ext cx="469744" cy="259045"/>
    <xdr:sp macro="" textlink="">
      <xdr:nvSpPr>
        <xdr:cNvPr id="635" name="n_1aveValue【消防施設】&#10;一人当たり面積">
          <a:extLst>
            <a:ext uri="{FF2B5EF4-FFF2-40B4-BE49-F238E27FC236}">
              <a16:creationId xmlns:a16="http://schemas.microsoft.com/office/drawing/2014/main" id="{00000000-0008-0000-0200-00007B020000}"/>
            </a:ext>
          </a:extLst>
        </xdr:cNvPr>
        <xdr:cNvSpPr txBox="1"/>
      </xdr:nvSpPr>
      <xdr:spPr>
        <a:xfrm>
          <a:off x="21075727" y="1432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100982</xdr:rowOff>
    </xdr:from>
    <xdr:ext cx="469744" cy="259045"/>
    <xdr:sp macro="" textlink="">
      <xdr:nvSpPr>
        <xdr:cNvPr id="636" name="n_2aveValue【消防施設】&#10;一人当たり面積">
          <a:extLst>
            <a:ext uri="{FF2B5EF4-FFF2-40B4-BE49-F238E27FC236}">
              <a16:creationId xmlns:a16="http://schemas.microsoft.com/office/drawing/2014/main" id="{00000000-0008-0000-0200-00007C020000}"/>
            </a:ext>
          </a:extLst>
        </xdr:cNvPr>
        <xdr:cNvSpPr txBox="1"/>
      </xdr:nvSpPr>
      <xdr:spPr>
        <a:xfrm>
          <a:off x="20199427" y="1467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102888</xdr:rowOff>
    </xdr:from>
    <xdr:ext cx="469744" cy="259045"/>
    <xdr:sp macro="" textlink="">
      <xdr:nvSpPr>
        <xdr:cNvPr id="637" name="n_3aveValue【消防施設】&#10;一人当たり面積">
          <a:extLst>
            <a:ext uri="{FF2B5EF4-FFF2-40B4-BE49-F238E27FC236}">
              <a16:creationId xmlns:a16="http://schemas.microsoft.com/office/drawing/2014/main" id="{00000000-0008-0000-0200-00007D020000}"/>
            </a:ext>
          </a:extLst>
        </xdr:cNvPr>
        <xdr:cNvSpPr txBox="1"/>
      </xdr:nvSpPr>
      <xdr:spPr>
        <a:xfrm>
          <a:off x="19310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128288</xdr:rowOff>
    </xdr:from>
    <xdr:ext cx="469744" cy="259045"/>
    <xdr:sp macro="" textlink="">
      <xdr:nvSpPr>
        <xdr:cNvPr id="638" name="n_4aveValue【消防施設】&#10;一人当たり面積">
          <a:extLst>
            <a:ext uri="{FF2B5EF4-FFF2-40B4-BE49-F238E27FC236}">
              <a16:creationId xmlns:a16="http://schemas.microsoft.com/office/drawing/2014/main" id="{00000000-0008-0000-0200-00007E020000}"/>
            </a:ext>
          </a:extLst>
        </xdr:cNvPr>
        <xdr:cNvSpPr txBox="1"/>
      </xdr:nvSpPr>
      <xdr:spPr>
        <a:xfrm>
          <a:off x="18421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97172</xdr:rowOff>
    </xdr:from>
    <xdr:ext cx="469744" cy="259045"/>
    <xdr:sp macro="" textlink="">
      <xdr:nvSpPr>
        <xdr:cNvPr id="639" name="n_1mainValue【消防施設】&#10;一人当たり面積">
          <a:extLst>
            <a:ext uri="{FF2B5EF4-FFF2-40B4-BE49-F238E27FC236}">
              <a16:creationId xmlns:a16="http://schemas.microsoft.com/office/drawing/2014/main" id="{00000000-0008-0000-0200-00007F020000}"/>
            </a:ext>
          </a:extLst>
        </xdr:cNvPr>
        <xdr:cNvSpPr txBox="1"/>
      </xdr:nvSpPr>
      <xdr:spPr>
        <a:xfrm>
          <a:off x="21075727" y="1467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57802</xdr:rowOff>
    </xdr:from>
    <xdr:ext cx="469744" cy="259045"/>
    <xdr:sp macro="" textlink="">
      <xdr:nvSpPr>
        <xdr:cNvPr id="640" name="n_2mainValue【消防施設】&#10;一人当たり面積">
          <a:extLst>
            <a:ext uri="{FF2B5EF4-FFF2-40B4-BE49-F238E27FC236}">
              <a16:creationId xmlns:a16="http://schemas.microsoft.com/office/drawing/2014/main" id="{00000000-0008-0000-0200-000080020000}"/>
            </a:ext>
          </a:extLst>
        </xdr:cNvPr>
        <xdr:cNvSpPr txBox="1"/>
      </xdr:nvSpPr>
      <xdr:spPr>
        <a:xfrm>
          <a:off x="20199427" y="1428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55897</xdr:rowOff>
    </xdr:from>
    <xdr:ext cx="469744" cy="259045"/>
    <xdr:sp macro="" textlink="">
      <xdr:nvSpPr>
        <xdr:cNvPr id="641" name="n_3mainValue【消防施設】&#10;一人当たり面積">
          <a:extLst>
            <a:ext uri="{FF2B5EF4-FFF2-40B4-BE49-F238E27FC236}">
              <a16:creationId xmlns:a16="http://schemas.microsoft.com/office/drawing/2014/main" id="{00000000-0008-0000-0200-000081020000}"/>
            </a:ext>
          </a:extLst>
        </xdr:cNvPr>
        <xdr:cNvSpPr txBox="1"/>
      </xdr:nvSpPr>
      <xdr:spPr>
        <a:xfrm>
          <a:off x="19310427"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104791</xdr:rowOff>
    </xdr:from>
    <xdr:ext cx="469744" cy="259045"/>
    <xdr:sp macro="" textlink="">
      <xdr:nvSpPr>
        <xdr:cNvPr id="642" name="n_4mainValue【消防施設】&#10;一人当たり面積">
          <a:extLst>
            <a:ext uri="{FF2B5EF4-FFF2-40B4-BE49-F238E27FC236}">
              <a16:creationId xmlns:a16="http://schemas.microsoft.com/office/drawing/2014/main" id="{00000000-0008-0000-0200-000082020000}"/>
            </a:ext>
          </a:extLst>
        </xdr:cNvPr>
        <xdr:cNvSpPr txBox="1"/>
      </xdr:nvSpPr>
      <xdr:spPr>
        <a:xfrm>
          <a:off x="18421427" y="1467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a:extLst>
            <a:ext uri="{FF2B5EF4-FFF2-40B4-BE49-F238E27FC236}">
              <a16:creationId xmlns:a16="http://schemas.microsoft.com/office/drawing/2014/main" id="{00000000-0008-0000-0200-00008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a:extLst>
            <a:ext uri="{FF2B5EF4-FFF2-40B4-BE49-F238E27FC236}">
              <a16:creationId xmlns:a16="http://schemas.microsoft.com/office/drawing/2014/main" id="{00000000-0008-0000-0200-00008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a:extLst>
            <a:ext uri="{FF2B5EF4-FFF2-40B4-BE49-F238E27FC236}">
              <a16:creationId xmlns:a16="http://schemas.microsoft.com/office/drawing/2014/main" id="{00000000-0008-0000-0200-00008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a:extLst>
            <a:ext uri="{FF2B5EF4-FFF2-40B4-BE49-F238E27FC236}">
              <a16:creationId xmlns:a16="http://schemas.microsoft.com/office/drawing/2014/main" id="{00000000-0008-0000-0200-00008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a:extLst>
            <a:ext uri="{FF2B5EF4-FFF2-40B4-BE49-F238E27FC236}">
              <a16:creationId xmlns:a16="http://schemas.microsoft.com/office/drawing/2014/main" id="{00000000-0008-0000-0200-00008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a:extLst>
            <a:ext uri="{FF2B5EF4-FFF2-40B4-BE49-F238E27FC236}">
              <a16:creationId xmlns:a16="http://schemas.microsoft.com/office/drawing/2014/main" id="{00000000-0008-0000-0200-00008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a:extLst>
            <a:ext uri="{FF2B5EF4-FFF2-40B4-BE49-F238E27FC236}">
              <a16:creationId xmlns:a16="http://schemas.microsoft.com/office/drawing/2014/main" id="{00000000-0008-0000-0200-00008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a:extLst>
            <a:ext uri="{FF2B5EF4-FFF2-40B4-BE49-F238E27FC236}">
              <a16:creationId xmlns:a16="http://schemas.microsoft.com/office/drawing/2014/main" id="{00000000-0008-0000-0200-00008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1" name="テキスト ボックス 650">
          <a:extLst>
            <a:ext uri="{FF2B5EF4-FFF2-40B4-BE49-F238E27FC236}">
              <a16:creationId xmlns:a16="http://schemas.microsoft.com/office/drawing/2014/main" id="{00000000-0008-0000-0200-00008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3" name="テキスト ボックス 652">
          <a:extLst>
            <a:ext uri="{FF2B5EF4-FFF2-40B4-BE49-F238E27FC236}">
              <a16:creationId xmlns:a16="http://schemas.microsoft.com/office/drawing/2014/main" id="{00000000-0008-0000-0200-00008D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4" name="直線コネクタ 653">
          <a:extLst>
            <a:ext uri="{FF2B5EF4-FFF2-40B4-BE49-F238E27FC236}">
              <a16:creationId xmlns:a16="http://schemas.microsoft.com/office/drawing/2014/main" id="{00000000-0008-0000-0200-00008E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5" name="テキスト ボックス 654">
          <a:extLst>
            <a:ext uri="{FF2B5EF4-FFF2-40B4-BE49-F238E27FC236}">
              <a16:creationId xmlns:a16="http://schemas.microsoft.com/office/drawing/2014/main" id="{00000000-0008-0000-0200-00008F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6" name="直線コネクタ 655">
          <a:extLst>
            <a:ext uri="{FF2B5EF4-FFF2-40B4-BE49-F238E27FC236}">
              <a16:creationId xmlns:a16="http://schemas.microsoft.com/office/drawing/2014/main" id="{00000000-0008-0000-0200-000090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7" name="テキスト ボックス 656">
          <a:extLst>
            <a:ext uri="{FF2B5EF4-FFF2-40B4-BE49-F238E27FC236}">
              <a16:creationId xmlns:a16="http://schemas.microsoft.com/office/drawing/2014/main" id="{00000000-0008-0000-0200-000091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8" name="直線コネクタ 657">
          <a:extLst>
            <a:ext uri="{FF2B5EF4-FFF2-40B4-BE49-F238E27FC236}">
              <a16:creationId xmlns:a16="http://schemas.microsoft.com/office/drawing/2014/main" id="{00000000-0008-0000-0200-000092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9" name="テキスト ボックス 658">
          <a:extLst>
            <a:ext uri="{FF2B5EF4-FFF2-40B4-BE49-F238E27FC236}">
              <a16:creationId xmlns:a16="http://schemas.microsoft.com/office/drawing/2014/main" id="{00000000-0008-0000-0200-000093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0" name="直線コネクタ 659">
          <a:extLst>
            <a:ext uri="{FF2B5EF4-FFF2-40B4-BE49-F238E27FC236}">
              <a16:creationId xmlns:a16="http://schemas.microsoft.com/office/drawing/2014/main" id="{00000000-0008-0000-0200-000094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1" name="テキスト ボックス 660">
          <a:extLst>
            <a:ext uri="{FF2B5EF4-FFF2-40B4-BE49-F238E27FC236}">
              <a16:creationId xmlns:a16="http://schemas.microsoft.com/office/drawing/2014/main" id="{00000000-0008-0000-0200-000095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2" name="直線コネクタ 661">
          <a:extLst>
            <a:ext uri="{FF2B5EF4-FFF2-40B4-BE49-F238E27FC236}">
              <a16:creationId xmlns:a16="http://schemas.microsoft.com/office/drawing/2014/main" id="{00000000-0008-0000-0200-000096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3" name="テキスト ボックス 662">
          <a:extLst>
            <a:ext uri="{FF2B5EF4-FFF2-40B4-BE49-F238E27FC236}">
              <a16:creationId xmlns:a16="http://schemas.microsoft.com/office/drawing/2014/main" id="{00000000-0008-0000-0200-000097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4" name="直線コネクタ 663">
          <a:extLst>
            <a:ext uri="{FF2B5EF4-FFF2-40B4-BE49-F238E27FC236}">
              <a16:creationId xmlns:a16="http://schemas.microsoft.com/office/drawing/2014/main" id="{00000000-0008-0000-0200-000098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5" name="テキスト ボックス 664">
          <a:extLst>
            <a:ext uri="{FF2B5EF4-FFF2-40B4-BE49-F238E27FC236}">
              <a16:creationId xmlns:a16="http://schemas.microsoft.com/office/drawing/2014/main" id="{00000000-0008-0000-0200-000099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a:extLst>
            <a:ext uri="{FF2B5EF4-FFF2-40B4-BE49-F238E27FC236}">
              <a16:creationId xmlns:a16="http://schemas.microsoft.com/office/drawing/2014/main" id="{00000000-0008-0000-0200-00009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7" name="【庁舎】&#10;有形固定資産減価償却率グラフ枠">
          <a:extLst>
            <a:ext uri="{FF2B5EF4-FFF2-40B4-BE49-F238E27FC236}">
              <a16:creationId xmlns:a16="http://schemas.microsoft.com/office/drawing/2014/main" id="{00000000-0008-0000-0200-00009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19050</xdr:rowOff>
    </xdr:to>
    <xdr:cxnSp macro="">
      <xdr:nvCxnSpPr>
        <xdr:cNvPr id="668" name="直線コネクタ 667">
          <a:extLst>
            <a:ext uri="{FF2B5EF4-FFF2-40B4-BE49-F238E27FC236}">
              <a16:creationId xmlns:a16="http://schemas.microsoft.com/office/drawing/2014/main" id="{00000000-0008-0000-0200-00009C020000}"/>
            </a:ext>
          </a:extLst>
        </xdr:cNvPr>
        <xdr:cNvCxnSpPr/>
      </xdr:nvCxnSpPr>
      <xdr:spPr>
        <a:xfrm flipV="1">
          <a:off x="16318864" y="170954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669" name="【庁舎】&#10;有形固定資産減価償却率最小値テキスト">
          <a:extLst>
            <a:ext uri="{FF2B5EF4-FFF2-40B4-BE49-F238E27FC236}">
              <a16:creationId xmlns:a16="http://schemas.microsoft.com/office/drawing/2014/main" id="{00000000-0008-0000-0200-00009D020000}"/>
            </a:ext>
          </a:extLst>
        </xdr:cNvPr>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671" name="【庁舎】&#10;有形固定資産減価償却率最大値テキスト">
          <a:extLst>
            <a:ext uri="{FF2B5EF4-FFF2-40B4-BE49-F238E27FC236}">
              <a16:creationId xmlns:a16="http://schemas.microsoft.com/office/drawing/2014/main" id="{00000000-0008-0000-0200-00009F020000}"/>
            </a:ext>
          </a:extLst>
        </xdr:cNvPr>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121756</xdr:rowOff>
    </xdr:from>
    <xdr:ext cx="405111" cy="259045"/>
    <xdr:sp macro="" textlink="">
      <xdr:nvSpPr>
        <xdr:cNvPr id="673" name="【庁舎】&#10;有形固定資産減価償却率平均値テキスト">
          <a:extLst>
            <a:ext uri="{FF2B5EF4-FFF2-40B4-BE49-F238E27FC236}">
              <a16:creationId xmlns:a16="http://schemas.microsoft.com/office/drawing/2014/main" id="{00000000-0008-0000-0200-0000A1020000}"/>
            </a:ext>
          </a:extLst>
        </xdr:cNvPr>
        <xdr:cNvSpPr txBox="1"/>
      </xdr:nvSpPr>
      <xdr:spPr>
        <a:xfrm>
          <a:off x="16357600" y="1778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98879</xdr:rowOff>
    </xdr:from>
    <xdr:to>
      <xdr:col>85</xdr:col>
      <xdr:colOff>177800</xdr:colOff>
      <xdr:row>105</xdr:row>
      <xdr:rowOff>29029</xdr:rowOff>
    </xdr:to>
    <xdr:sp macro="" textlink="">
      <xdr:nvSpPr>
        <xdr:cNvPr id="674" name="フローチャート: 判断 673">
          <a:extLst>
            <a:ext uri="{FF2B5EF4-FFF2-40B4-BE49-F238E27FC236}">
              <a16:creationId xmlns:a16="http://schemas.microsoft.com/office/drawing/2014/main" id="{00000000-0008-0000-0200-0000A2020000}"/>
            </a:ext>
          </a:extLst>
        </xdr:cNvPr>
        <xdr:cNvSpPr/>
      </xdr:nvSpPr>
      <xdr:spPr>
        <a:xfrm>
          <a:off x="16268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46627</xdr:rowOff>
    </xdr:from>
    <xdr:to>
      <xdr:col>81</xdr:col>
      <xdr:colOff>101600</xdr:colOff>
      <xdr:row>105</xdr:row>
      <xdr:rowOff>148227</xdr:rowOff>
    </xdr:to>
    <xdr:sp macro="" textlink="">
      <xdr:nvSpPr>
        <xdr:cNvPr id="675" name="フローチャート: 判断 674">
          <a:extLst>
            <a:ext uri="{FF2B5EF4-FFF2-40B4-BE49-F238E27FC236}">
              <a16:creationId xmlns:a16="http://schemas.microsoft.com/office/drawing/2014/main" id="{00000000-0008-0000-0200-0000A3020000}"/>
            </a:ext>
          </a:extLst>
        </xdr:cNvPr>
        <xdr:cNvSpPr/>
      </xdr:nvSpPr>
      <xdr:spPr>
        <a:xfrm>
          <a:off x="15430500" y="1804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676" name="フローチャート: 判断 675">
          <a:extLst>
            <a:ext uri="{FF2B5EF4-FFF2-40B4-BE49-F238E27FC236}">
              <a16:creationId xmlns:a16="http://schemas.microsoft.com/office/drawing/2014/main" id="{00000000-0008-0000-0200-0000A4020000}"/>
            </a:ext>
          </a:extLst>
        </xdr:cNvPr>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677" name="フローチャート: 判断 676">
          <a:extLst>
            <a:ext uri="{FF2B5EF4-FFF2-40B4-BE49-F238E27FC236}">
              <a16:creationId xmlns:a16="http://schemas.microsoft.com/office/drawing/2014/main" id="{00000000-0008-0000-0200-0000A5020000}"/>
            </a:ext>
          </a:extLst>
        </xdr:cNvPr>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12337</xdr:rowOff>
    </xdr:from>
    <xdr:to>
      <xdr:col>67</xdr:col>
      <xdr:colOff>101600</xdr:colOff>
      <xdr:row>105</xdr:row>
      <xdr:rowOff>113937</xdr:rowOff>
    </xdr:to>
    <xdr:sp macro="" textlink="">
      <xdr:nvSpPr>
        <xdr:cNvPr id="678" name="フローチャート: 判断 677">
          <a:extLst>
            <a:ext uri="{FF2B5EF4-FFF2-40B4-BE49-F238E27FC236}">
              <a16:creationId xmlns:a16="http://schemas.microsoft.com/office/drawing/2014/main" id="{00000000-0008-0000-0200-0000A6020000}"/>
            </a:ext>
          </a:extLst>
        </xdr:cNvPr>
        <xdr:cNvSpPr/>
      </xdr:nvSpPr>
      <xdr:spPr>
        <a:xfrm>
          <a:off x="12763500" y="1801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200-0000A8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00000000-0008-0000-0200-0000AB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128270</xdr:rowOff>
    </xdr:from>
    <xdr:to>
      <xdr:col>85</xdr:col>
      <xdr:colOff>177800</xdr:colOff>
      <xdr:row>108</xdr:row>
      <xdr:rowOff>58420</xdr:rowOff>
    </xdr:to>
    <xdr:sp macro="" textlink="">
      <xdr:nvSpPr>
        <xdr:cNvPr id="684" name="楕円 683">
          <a:extLst>
            <a:ext uri="{FF2B5EF4-FFF2-40B4-BE49-F238E27FC236}">
              <a16:creationId xmlns:a16="http://schemas.microsoft.com/office/drawing/2014/main" id="{00000000-0008-0000-0200-0000AC020000}"/>
            </a:ext>
          </a:extLst>
        </xdr:cNvPr>
        <xdr:cNvSpPr/>
      </xdr:nvSpPr>
      <xdr:spPr>
        <a:xfrm>
          <a:off x="162687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106697</xdr:rowOff>
    </xdr:from>
    <xdr:ext cx="405111" cy="259045"/>
    <xdr:sp macro="" textlink="">
      <xdr:nvSpPr>
        <xdr:cNvPr id="685" name="【庁舎】&#10;有形固定資産減価償却率該当値テキスト">
          <a:extLst>
            <a:ext uri="{FF2B5EF4-FFF2-40B4-BE49-F238E27FC236}">
              <a16:creationId xmlns:a16="http://schemas.microsoft.com/office/drawing/2014/main" id="{00000000-0008-0000-0200-0000AD020000}"/>
            </a:ext>
          </a:extLst>
        </xdr:cNvPr>
        <xdr:cNvSpPr txBox="1"/>
      </xdr:nvSpPr>
      <xdr:spPr>
        <a:xfrm>
          <a:off x="16357600"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97245</xdr:rowOff>
    </xdr:from>
    <xdr:to>
      <xdr:col>81</xdr:col>
      <xdr:colOff>101600</xdr:colOff>
      <xdr:row>108</xdr:row>
      <xdr:rowOff>27395</xdr:rowOff>
    </xdr:to>
    <xdr:sp macro="" textlink="">
      <xdr:nvSpPr>
        <xdr:cNvPr id="686" name="楕円 685">
          <a:extLst>
            <a:ext uri="{FF2B5EF4-FFF2-40B4-BE49-F238E27FC236}">
              <a16:creationId xmlns:a16="http://schemas.microsoft.com/office/drawing/2014/main" id="{00000000-0008-0000-0200-0000AE020000}"/>
            </a:ext>
          </a:extLst>
        </xdr:cNvPr>
        <xdr:cNvSpPr/>
      </xdr:nvSpPr>
      <xdr:spPr>
        <a:xfrm>
          <a:off x="15430500" y="1844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148045</xdr:rowOff>
    </xdr:from>
    <xdr:to>
      <xdr:col>85</xdr:col>
      <xdr:colOff>127000</xdr:colOff>
      <xdr:row>108</xdr:row>
      <xdr:rowOff>7620</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15481300" y="18493195"/>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23768</xdr:rowOff>
    </xdr:from>
    <xdr:to>
      <xdr:col>76</xdr:col>
      <xdr:colOff>165100</xdr:colOff>
      <xdr:row>108</xdr:row>
      <xdr:rowOff>125368</xdr:rowOff>
    </xdr:to>
    <xdr:sp macro="" textlink="">
      <xdr:nvSpPr>
        <xdr:cNvPr id="688" name="楕円 687">
          <a:extLst>
            <a:ext uri="{FF2B5EF4-FFF2-40B4-BE49-F238E27FC236}">
              <a16:creationId xmlns:a16="http://schemas.microsoft.com/office/drawing/2014/main" id="{00000000-0008-0000-0200-0000B0020000}"/>
            </a:ext>
          </a:extLst>
        </xdr:cNvPr>
        <xdr:cNvSpPr/>
      </xdr:nvSpPr>
      <xdr:spPr>
        <a:xfrm>
          <a:off x="14541500" y="1854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148045</xdr:rowOff>
    </xdr:from>
    <xdr:to>
      <xdr:col>81</xdr:col>
      <xdr:colOff>50800</xdr:colOff>
      <xdr:row>108</xdr:row>
      <xdr:rowOff>74568</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flipV="1">
          <a:off x="14592300" y="18493195"/>
          <a:ext cx="889000" cy="9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23768</xdr:rowOff>
    </xdr:from>
    <xdr:to>
      <xdr:col>72</xdr:col>
      <xdr:colOff>38100</xdr:colOff>
      <xdr:row>108</xdr:row>
      <xdr:rowOff>125368</xdr:rowOff>
    </xdr:to>
    <xdr:sp macro="" textlink="">
      <xdr:nvSpPr>
        <xdr:cNvPr id="690" name="楕円 689">
          <a:extLst>
            <a:ext uri="{FF2B5EF4-FFF2-40B4-BE49-F238E27FC236}">
              <a16:creationId xmlns:a16="http://schemas.microsoft.com/office/drawing/2014/main" id="{00000000-0008-0000-0200-0000B2020000}"/>
            </a:ext>
          </a:extLst>
        </xdr:cNvPr>
        <xdr:cNvSpPr/>
      </xdr:nvSpPr>
      <xdr:spPr>
        <a:xfrm>
          <a:off x="13652500" y="1854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74568</xdr:rowOff>
    </xdr:from>
    <xdr:to>
      <xdr:col>76</xdr:col>
      <xdr:colOff>114300</xdr:colOff>
      <xdr:row>108</xdr:row>
      <xdr:rowOff>74568</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a:off x="13703300" y="185911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151130</xdr:rowOff>
    </xdr:from>
    <xdr:to>
      <xdr:col>67</xdr:col>
      <xdr:colOff>101600</xdr:colOff>
      <xdr:row>108</xdr:row>
      <xdr:rowOff>81280</xdr:rowOff>
    </xdr:to>
    <xdr:sp macro="" textlink="">
      <xdr:nvSpPr>
        <xdr:cNvPr id="692" name="楕円 691">
          <a:extLst>
            <a:ext uri="{FF2B5EF4-FFF2-40B4-BE49-F238E27FC236}">
              <a16:creationId xmlns:a16="http://schemas.microsoft.com/office/drawing/2014/main" id="{00000000-0008-0000-0200-0000B4020000}"/>
            </a:ext>
          </a:extLst>
        </xdr:cNvPr>
        <xdr:cNvSpPr/>
      </xdr:nvSpPr>
      <xdr:spPr>
        <a:xfrm>
          <a:off x="12763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30480</xdr:rowOff>
    </xdr:from>
    <xdr:to>
      <xdr:col>71</xdr:col>
      <xdr:colOff>177800</xdr:colOff>
      <xdr:row>108</xdr:row>
      <xdr:rowOff>74568</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a:off x="12814300" y="18547080"/>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164754</xdr:rowOff>
    </xdr:from>
    <xdr:ext cx="405111" cy="259045"/>
    <xdr:sp macro="" textlink="">
      <xdr:nvSpPr>
        <xdr:cNvPr id="694" name="n_1aveValue【庁舎】&#10;有形固定資産減価償却率">
          <a:extLst>
            <a:ext uri="{FF2B5EF4-FFF2-40B4-BE49-F238E27FC236}">
              <a16:creationId xmlns:a16="http://schemas.microsoft.com/office/drawing/2014/main" id="{00000000-0008-0000-0200-0000B6020000}"/>
            </a:ext>
          </a:extLst>
        </xdr:cNvPr>
        <xdr:cNvSpPr txBox="1"/>
      </xdr:nvSpPr>
      <xdr:spPr>
        <a:xfrm>
          <a:off x="15266044" y="1782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145159</xdr:rowOff>
    </xdr:from>
    <xdr:ext cx="405111" cy="259045"/>
    <xdr:sp macro="" textlink="">
      <xdr:nvSpPr>
        <xdr:cNvPr id="695" name="n_2aveValue【庁舎】&#10;有形固定資産減価償却率">
          <a:extLst>
            <a:ext uri="{FF2B5EF4-FFF2-40B4-BE49-F238E27FC236}">
              <a16:creationId xmlns:a16="http://schemas.microsoft.com/office/drawing/2014/main" id="{00000000-0008-0000-0200-0000B7020000}"/>
            </a:ext>
          </a:extLst>
        </xdr:cNvPr>
        <xdr:cNvSpPr txBox="1"/>
      </xdr:nvSpPr>
      <xdr:spPr>
        <a:xfrm>
          <a:off x="14389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143527</xdr:rowOff>
    </xdr:from>
    <xdr:ext cx="405111" cy="259045"/>
    <xdr:sp macro="" textlink="">
      <xdr:nvSpPr>
        <xdr:cNvPr id="696" name="n_3aveValue【庁舎】&#10;有形固定資産減価償却率">
          <a:extLst>
            <a:ext uri="{FF2B5EF4-FFF2-40B4-BE49-F238E27FC236}">
              <a16:creationId xmlns:a16="http://schemas.microsoft.com/office/drawing/2014/main" id="{00000000-0008-0000-0200-0000B8020000}"/>
            </a:ext>
          </a:extLst>
        </xdr:cNvPr>
        <xdr:cNvSpPr txBox="1"/>
      </xdr:nvSpPr>
      <xdr:spPr>
        <a:xfrm>
          <a:off x="13500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130464</xdr:rowOff>
    </xdr:from>
    <xdr:ext cx="405111" cy="259045"/>
    <xdr:sp macro="" textlink="">
      <xdr:nvSpPr>
        <xdr:cNvPr id="697" name="n_4aveValue【庁舎】&#10;有形固定資産減価償却率">
          <a:extLst>
            <a:ext uri="{FF2B5EF4-FFF2-40B4-BE49-F238E27FC236}">
              <a16:creationId xmlns:a16="http://schemas.microsoft.com/office/drawing/2014/main" id="{00000000-0008-0000-0200-0000B9020000}"/>
            </a:ext>
          </a:extLst>
        </xdr:cNvPr>
        <xdr:cNvSpPr txBox="1"/>
      </xdr:nvSpPr>
      <xdr:spPr>
        <a:xfrm>
          <a:off x="12611744" y="1778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18522</xdr:rowOff>
    </xdr:from>
    <xdr:ext cx="405111" cy="259045"/>
    <xdr:sp macro="" textlink="">
      <xdr:nvSpPr>
        <xdr:cNvPr id="698" name="n_1mainValue【庁舎】&#10;有形固定資産減価償却率">
          <a:extLst>
            <a:ext uri="{FF2B5EF4-FFF2-40B4-BE49-F238E27FC236}">
              <a16:creationId xmlns:a16="http://schemas.microsoft.com/office/drawing/2014/main" id="{00000000-0008-0000-0200-0000BA020000}"/>
            </a:ext>
          </a:extLst>
        </xdr:cNvPr>
        <xdr:cNvSpPr txBox="1"/>
      </xdr:nvSpPr>
      <xdr:spPr>
        <a:xfrm>
          <a:off x="15266044" y="1853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116495</xdr:rowOff>
    </xdr:from>
    <xdr:ext cx="405111" cy="259045"/>
    <xdr:sp macro="" textlink="">
      <xdr:nvSpPr>
        <xdr:cNvPr id="699" name="n_2mainValue【庁舎】&#10;有形固定資産減価償却率">
          <a:extLst>
            <a:ext uri="{FF2B5EF4-FFF2-40B4-BE49-F238E27FC236}">
              <a16:creationId xmlns:a16="http://schemas.microsoft.com/office/drawing/2014/main" id="{00000000-0008-0000-0200-0000BB020000}"/>
            </a:ext>
          </a:extLst>
        </xdr:cNvPr>
        <xdr:cNvSpPr txBox="1"/>
      </xdr:nvSpPr>
      <xdr:spPr>
        <a:xfrm>
          <a:off x="14389744" y="18633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116495</xdr:rowOff>
    </xdr:from>
    <xdr:ext cx="405111" cy="259045"/>
    <xdr:sp macro="" textlink="">
      <xdr:nvSpPr>
        <xdr:cNvPr id="700" name="n_3mainValue【庁舎】&#10;有形固定資産減価償却率">
          <a:extLst>
            <a:ext uri="{FF2B5EF4-FFF2-40B4-BE49-F238E27FC236}">
              <a16:creationId xmlns:a16="http://schemas.microsoft.com/office/drawing/2014/main" id="{00000000-0008-0000-0200-0000BC020000}"/>
            </a:ext>
          </a:extLst>
        </xdr:cNvPr>
        <xdr:cNvSpPr txBox="1"/>
      </xdr:nvSpPr>
      <xdr:spPr>
        <a:xfrm>
          <a:off x="13500744" y="18633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72407</xdr:rowOff>
    </xdr:from>
    <xdr:ext cx="405111" cy="259045"/>
    <xdr:sp macro="" textlink="">
      <xdr:nvSpPr>
        <xdr:cNvPr id="701" name="n_4mainValue【庁舎】&#10;有形固定資産減価償却率">
          <a:extLst>
            <a:ext uri="{FF2B5EF4-FFF2-40B4-BE49-F238E27FC236}">
              <a16:creationId xmlns:a16="http://schemas.microsoft.com/office/drawing/2014/main" id="{00000000-0008-0000-0200-0000BD020000}"/>
            </a:ext>
          </a:extLst>
        </xdr:cNvPr>
        <xdr:cNvSpPr txBox="1"/>
      </xdr:nvSpPr>
      <xdr:spPr>
        <a:xfrm>
          <a:off x="12611744" y="185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a:extLst>
            <a:ext uri="{FF2B5EF4-FFF2-40B4-BE49-F238E27FC236}">
              <a16:creationId xmlns:a16="http://schemas.microsoft.com/office/drawing/2014/main" id="{00000000-0008-0000-0200-0000BE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a:extLst>
            <a:ext uri="{FF2B5EF4-FFF2-40B4-BE49-F238E27FC236}">
              <a16:creationId xmlns:a16="http://schemas.microsoft.com/office/drawing/2014/main" id="{00000000-0008-0000-0200-0000BF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a:extLst>
            <a:ext uri="{FF2B5EF4-FFF2-40B4-BE49-F238E27FC236}">
              <a16:creationId xmlns:a16="http://schemas.microsoft.com/office/drawing/2014/main" id="{00000000-0008-0000-0200-0000C0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a:extLst>
            <a:ext uri="{FF2B5EF4-FFF2-40B4-BE49-F238E27FC236}">
              <a16:creationId xmlns:a16="http://schemas.microsoft.com/office/drawing/2014/main" id="{00000000-0008-0000-0200-0000C1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a:extLst>
            <a:ext uri="{FF2B5EF4-FFF2-40B4-BE49-F238E27FC236}">
              <a16:creationId xmlns:a16="http://schemas.microsoft.com/office/drawing/2014/main" id="{00000000-0008-0000-0200-0000C2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a:extLst>
            <a:ext uri="{FF2B5EF4-FFF2-40B4-BE49-F238E27FC236}">
              <a16:creationId xmlns:a16="http://schemas.microsoft.com/office/drawing/2014/main" id="{00000000-0008-0000-0200-0000C3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a:extLst>
            <a:ext uri="{FF2B5EF4-FFF2-40B4-BE49-F238E27FC236}">
              <a16:creationId xmlns:a16="http://schemas.microsoft.com/office/drawing/2014/main" id="{00000000-0008-0000-0200-0000C4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a:extLst>
            <a:ext uri="{FF2B5EF4-FFF2-40B4-BE49-F238E27FC236}">
              <a16:creationId xmlns:a16="http://schemas.microsoft.com/office/drawing/2014/main" id="{00000000-0008-0000-0200-0000C5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a:extLst>
            <a:ext uri="{FF2B5EF4-FFF2-40B4-BE49-F238E27FC236}">
              <a16:creationId xmlns:a16="http://schemas.microsoft.com/office/drawing/2014/main" id="{00000000-0008-0000-0200-0000C6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a:extLst>
            <a:ext uri="{FF2B5EF4-FFF2-40B4-BE49-F238E27FC236}">
              <a16:creationId xmlns:a16="http://schemas.microsoft.com/office/drawing/2014/main" id="{00000000-0008-0000-0200-0000C7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2" name="直線コネクタ 711">
          <a:extLst>
            <a:ext uri="{FF2B5EF4-FFF2-40B4-BE49-F238E27FC236}">
              <a16:creationId xmlns:a16="http://schemas.microsoft.com/office/drawing/2014/main" id="{00000000-0008-0000-0200-0000C8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3" name="テキスト ボックス 712">
          <a:extLst>
            <a:ext uri="{FF2B5EF4-FFF2-40B4-BE49-F238E27FC236}">
              <a16:creationId xmlns:a16="http://schemas.microsoft.com/office/drawing/2014/main" id="{00000000-0008-0000-0200-0000C9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4" name="直線コネクタ 713">
          <a:extLst>
            <a:ext uri="{FF2B5EF4-FFF2-40B4-BE49-F238E27FC236}">
              <a16:creationId xmlns:a16="http://schemas.microsoft.com/office/drawing/2014/main" id="{00000000-0008-0000-0200-0000CA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5" name="テキスト ボックス 714">
          <a:extLst>
            <a:ext uri="{FF2B5EF4-FFF2-40B4-BE49-F238E27FC236}">
              <a16:creationId xmlns:a16="http://schemas.microsoft.com/office/drawing/2014/main" id="{00000000-0008-0000-0200-0000CB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6" name="直線コネクタ 715">
          <a:extLst>
            <a:ext uri="{FF2B5EF4-FFF2-40B4-BE49-F238E27FC236}">
              <a16:creationId xmlns:a16="http://schemas.microsoft.com/office/drawing/2014/main" id="{00000000-0008-0000-0200-0000CC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7" name="テキスト ボックス 716">
          <a:extLst>
            <a:ext uri="{FF2B5EF4-FFF2-40B4-BE49-F238E27FC236}">
              <a16:creationId xmlns:a16="http://schemas.microsoft.com/office/drawing/2014/main" id="{00000000-0008-0000-0200-0000CD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8" name="直線コネクタ 717">
          <a:extLst>
            <a:ext uri="{FF2B5EF4-FFF2-40B4-BE49-F238E27FC236}">
              <a16:creationId xmlns:a16="http://schemas.microsoft.com/office/drawing/2014/main" id="{00000000-0008-0000-0200-0000CE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9" name="テキスト ボックス 718">
          <a:extLst>
            <a:ext uri="{FF2B5EF4-FFF2-40B4-BE49-F238E27FC236}">
              <a16:creationId xmlns:a16="http://schemas.microsoft.com/office/drawing/2014/main" id="{00000000-0008-0000-0200-0000CF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a:extLst>
            <a:ext uri="{FF2B5EF4-FFF2-40B4-BE49-F238E27FC236}">
              <a16:creationId xmlns:a16="http://schemas.microsoft.com/office/drawing/2014/main" id="{00000000-0008-0000-0200-0000D0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a:extLst>
            <a:ext uri="{FF2B5EF4-FFF2-40B4-BE49-F238E27FC236}">
              <a16:creationId xmlns:a16="http://schemas.microsoft.com/office/drawing/2014/main" id="{00000000-0008-0000-0200-0000D1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庁舎】&#10;一人当たり面積グラフ枠">
          <a:extLst>
            <a:ext uri="{FF2B5EF4-FFF2-40B4-BE49-F238E27FC236}">
              <a16:creationId xmlns:a16="http://schemas.microsoft.com/office/drawing/2014/main" id="{00000000-0008-0000-0200-0000D2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166726</xdr:rowOff>
    </xdr:from>
    <xdr:to>
      <xdr:col>116</xdr:col>
      <xdr:colOff>62864</xdr:colOff>
      <xdr:row>108</xdr:row>
      <xdr:rowOff>10364</xdr:rowOff>
    </xdr:to>
    <xdr:cxnSp macro="">
      <xdr:nvCxnSpPr>
        <xdr:cNvPr id="723" name="直線コネクタ 722">
          <a:extLst>
            <a:ext uri="{FF2B5EF4-FFF2-40B4-BE49-F238E27FC236}">
              <a16:creationId xmlns:a16="http://schemas.microsoft.com/office/drawing/2014/main" id="{00000000-0008-0000-0200-0000D3020000}"/>
            </a:ext>
          </a:extLst>
        </xdr:cNvPr>
        <xdr:cNvCxnSpPr/>
      </xdr:nvCxnSpPr>
      <xdr:spPr>
        <a:xfrm flipV="1">
          <a:off x="22160864" y="17483176"/>
          <a:ext cx="0" cy="104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14191</xdr:rowOff>
    </xdr:from>
    <xdr:ext cx="469744" cy="259045"/>
    <xdr:sp macro="" textlink="">
      <xdr:nvSpPr>
        <xdr:cNvPr id="724" name="【庁舎】&#10;一人当たり面積最小値テキスト">
          <a:extLst>
            <a:ext uri="{FF2B5EF4-FFF2-40B4-BE49-F238E27FC236}">
              <a16:creationId xmlns:a16="http://schemas.microsoft.com/office/drawing/2014/main" id="{00000000-0008-0000-0200-0000D4020000}"/>
            </a:ext>
          </a:extLst>
        </xdr:cNvPr>
        <xdr:cNvSpPr txBox="1"/>
      </xdr:nvSpPr>
      <xdr:spPr>
        <a:xfrm>
          <a:off x="22199600" y="1853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10364</xdr:rowOff>
    </xdr:from>
    <xdr:to>
      <xdr:col>116</xdr:col>
      <xdr:colOff>152400</xdr:colOff>
      <xdr:row>108</xdr:row>
      <xdr:rowOff>10364</xdr:rowOff>
    </xdr:to>
    <xdr:cxnSp macro="">
      <xdr:nvCxnSpPr>
        <xdr:cNvPr id="725" name="直線コネクタ 724">
          <a:extLst>
            <a:ext uri="{FF2B5EF4-FFF2-40B4-BE49-F238E27FC236}">
              <a16:creationId xmlns:a16="http://schemas.microsoft.com/office/drawing/2014/main" id="{00000000-0008-0000-0200-0000D5020000}"/>
            </a:ext>
          </a:extLst>
        </xdr:cNvPr>
        <xdr:cNvCxnSpPr/>
      </xdr:nvCxnSpPr>
      <xdr:spPr>
        <a:xfrm>
          <a:off x="22072600" y="185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113403</xdr:rowOff>
    </xdr:from>
    <xdr:ext cx="469744" cy="259045"/>
    <xdr:sp macro="" textlink="">
      <xdr:nvSpPr>
        <xdr:cNvPr id="726" name="【庁舎】&#10;一人当たり面積最大値テキスト">
          <a:extLst>
            <a:ext uri="{FF2B5EF4-FFF2-40B4-BE49-F238E27FC236}">
              <a16:creationId xmlns:a16="http://schemas.microsoft.com/office/drawing/2014/main" id="{00000000-0008-0000-0200-0000D6020000}"/>
            </a:ext>
          </a:extLst>
        </xdr:cNvPr>
        <xdr:cNvSpPr txBox="1"/>
      </xdr:nvSpPr>
      <xdr:spPr>
        <a:xfrm>
          <a:off x="22199600" y="1725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166726</xdr:rowOff>
    </xdr:from>
    <xdr:to>
      <xdr:col>116</xdr:col>
      <xdr:colOff>152400</xdr:colOff>
      <xdr:row>101</xdr:row>
      <xdr:rowOff>166726</xdr:rowOff>
    </xdr:to>
    <xdr:cxnSp macro="">
      <xdr:nvCxnSpPr>
        <xdr:cNvPr id="727" name="直線コネクタ 726">
          <a:extLst>
            <a:ext uri="{FF2B5EF4-FFF2-40B4-BE49-F238E27FC236}">
              <a16:creationId xmlns:a16="http://schemas.microsoft.com/office/drawing/2014/main" id="{00000000-0008-0000-0200-0000D7020000}"/>
            </a:ext>
          </a:extLst>
        </xdr:cNvPr>
        <xdr:cNvCxnSpPr/>
      </xdr:nvCxnSpPr>
      <xdr:spPr>
        <a:xfrm>
          <a:off x="22072600" y="1748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6672</xdr:rowOff>
    </xdr:from>
    <xdr:ext cx="469744" cy="259045"/>
    <xdr:sp macro="" textlink="">
      <xdr:nvSpPr>
        <xdr:cNvPr id="728" name="【庁舎】&#10;一人当たり面積平均値テキスト">
          <a:extLst>
            <a:ext uri="{FF2B5EF4-FFF2-40B4-BE49-F238E27FC236}">
              <a16:creationId xmlns:a16="http://schemas.microsoft.com/office/drawing/2014/main" id="{00000000-0008-0000-0200-0000D8020000}"/>
            </a:ext>
          </a:extLst>
        </xdr:cNvPr>
        <xdr:cNvSpPr txBox="1"/>
      </xdr:nvSpPr>
      <xdr:spPr>
        <a:xfrm>
          <a:off x="22199600" y="18180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155245</xdr:rowOff>
    </xdr:from>
    <xdr:to>
      <xdr:col>116</xdr:col>
      <xdr:colOff>114300</xdr:colOff>
      <xdr:row>107</xdr:row>
      <xdr:rowOff>85395</xdr:rowOff>
    </xdr:to>
    <xdr:sp macro="" textlink="">
      <xdr:nvSpPr>
        <xdr:cNvPr id="729" name="フローチャート: 判断 728">
          <a:extLst>
            <a:ext uri="{FF2B5EF4-FFF2-40B4-BE49-F238E27FC236}">
              <a16:creationId xmlns:a16="http://schemas.microsoft.com/office/drawing/2014/main" id="{00000000-0008-0000-0200-0000D9020000}"/>
            </a:ext>
          </a:extLst>
        </xdr:cNvPr>
        <xdr:cNvSpPr/>
      </xdr:nvSpPr>
      <xdr:spPr>
        <a:xfrm>
          <a:off x="22110700" y="1832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40945</xdr:rowOff>
    </xdr:from>
    <xdr:to>
      <xdr:col>112</xdr:col>
      <xdr:colOff>38100</xdr:colOff>
      <xdr:row>107</xdr:row>
      <xdr:rowOff>142545</xdr:rowOff>
    </xdr:to>
    <xdr:sp macro="" textlink="">
      <xdr:nvSpPr>
        <xdr:cNvPr id="730" name="フローチャート: 判断 729">
          <a:extLst>
            <a:ext uri="{FF2B5EF4-FFF2-40B4-BE49-F238E27FC236}">
              <a16:creationId xmlns:a16="http://schemas.microsoft.com/office/drawing/2014/main" id="{00000000-0008-0000-0200-0000DA020000}"/>
            </a:ext>
          </a:extLst>
        </xdr:cNvPr>
        <xdr:cNvSpPr/>
      </xdr:nvSpPr>
      <xdr:spPr>
        <a:xfrm>
          <a:off x="21272500" y="1838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46889</xdr:rowOff>
    </xdr:from>
    <xdr:to>
      <xdr:col>107</xdr:col>
      <xdr:colOff>101600</xdr:colOff>
      <xdr:row>107</xdr:row>
      <xdr:rowOff>148489</xdr:rowOff>
    </xdr:to>
    <xdr:sp macro="" textlink="">
      <xdr:nvSpPr>
        <xdr:cNvPr id="731" name="フローチャート: 判断 730">
          <a:extLst>
            <a:ext uri="{FF2B5EF4-FFF2-40B4-BE49-F238E27FC236}">
              <a16:creationId xmlns:a16="http://schemas.microsoft.com/office/drawing/2014/main" id="{00000000-0008-0000-0200-0000DB020000}"/>
            </a:ext>
          </a:extLst>
        </xdr:cNvPr>
        <xdr:cNvSpPr/>
      </xdr:nvSpPr>
      <xdr:spPr>
        <a:xfrm>
          <a:off x="20383500" y="1839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43231</xdr:rowOff>
    </xdr:from>
    <xdr:to>
      <xdr:col>102</xdr:col>
      <xdr:colOff>165100</xdr:colOff>
      <xdr:row>107</xdr:row>
      <xdr:rowOff>144831</xdr:rowOff>
    </xdr:to>
    <xdr:sp macro="" textlink="">
      <xdr:nvSpPr>
        <xdr:cNvPr id="732" name="フローチャート: 判断 731">
          <a:extLst>
            <a:ext uri="{FF2B5EF4-FFF2-40B4-BE49-F238E27FC236}">
              <a16:creationId xmlns:a16="http://schemas.microsoft.com/office/drawing/2014/main" id="{00000000-0008-0000-0200-0000DC020000}"/>
            </a:ext>
          </a:extLst>
        </xdr:cNvPr>
        <xdr:cNvSpPr/>
      </xdr:nvSpPr>
      <xdr:spPr>
        <a:xfrm>
          <a:off x="19494500" y="18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50546</xdr:rowOff>
    </xdr:from>
    <xdr:to>
      <xdr:col>98</xdr:col>
      <xdr:colOff>38100</xdr:colOff>
      <xdr:row>107</xdr:row>
      <xdr:rowOff>152146</xdr:rowOff>
    </xdr:to>
    <xdr:sp macro="" textlink="">
      <xdr:nvSpPr>
        <xdr:cNvPr id="733" name="フローチャート: 判断 732">
          <a:extLst>
            <a:ext uri="{FF2B5EF4-FFF2-40B4-BE49-F238E27FC236}">
              <a16:creationId xmlns:a16="http://schemas.microsoft.com/office/drawing/2014/main" id="{00000000-0008-0000-0200-0000DD020000}"/>
            </a:ext>
          </a:extLst>
        </xdr:cNvPr>
        <xdr:cNvSpPr/>
      </xdr:nvSpPr>
      <xdr:spPr>
        <a:xfrm>
          <a:off x="18605500" y="1839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200-0000DE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200-0000E0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200-0000E1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26772</xdr:rowOff>
    </xdr:from>
    <xdr:to>
      <xdr:col>116</xdr:col>
      <xdr:colOff>114300</xdr:colOff>
      <xdr:row>107</xdr:row>
      <xdr:rowOff>128372</xdr:rowOff>
    </xdr:to>
    <xdr:sp macro="" textlink="">
      <xdr:nvSpPr>
        <xdr:cNvPr id="739" name="楕円 738">
          <a:extLst>
            <a:ext uri="{FF2B5EF4-FFF2-40B4-BE49-F238E27FC236}">
              <a16:creationId xmlns:a16="http://schemas.microsoft.com/office/drawing/2014/main" id="{00000000-0008-0000-0200-0000E3020000}"/>
            </a:ext>
          </a:extLst>
        </xdr:cNvPr>
        <xdr:cNvSpPr/>
      </xdr:nvSpPr>
      <xdr:spPr>
        <a:xfrm>
          <a:off x="22110700" y="183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133672</xdr:rowOff>
    </xdr:from>
    <xdr:ext cx="469744" cy="259045"/>
    <xdr:sp macro="" textlink="">
      <xdr:nvSpPr>
        <xdr:cNvPr id="740" name="【庁舎】&#10;一人当たり面積該当値テキスト">
          <a:extLst>
            <a:ext uri="{FF2B5EF4-FFF2-40B4-BE49-F238E27FC236}">
              <a16:creationId xmlns:a16="http://schemas.microsoft.com/office/drawing/2014/main" id="{00000000-0008-0000-0200-0000E4020000}"/>
            </a:ext>
          </a:extLst>
        </xdr:cNvPr>
        <xdr:cNvSpPr txBox="1"/>
      </xdr:nvSpPr>
      <xdr:spPr>
        <a:xfrm>
          <a:off x="22199600" y="18307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29972</xdr:rowOff>
    </xdr:from>
    <xdr:to>
      <xdr:col>112</xdr:col>
      <xdr:colOff>38100</xdr:colOff>
      <xdr:row>107</xdr:row>
      <xdr:rowOff>131572</xdr:rowOff>
    </xdr:to>
    <xdr:sp macro="" textlink="">
      <xdr:nvSpPr>
        <xdr:cNvPr id="741" name="楕円 740">
          <a:extLst>
            <a:ext uri="{FF2B5EF4-FFF2-40B4-BE49-F238E27FC236}">
              <a16:creationId xmlns:a16="http://schemas.microsoft.com/office/drawing/2014/main" id="{00000000-0008-0000-0200-0000E5020000}"/>
            </a:ext>
          </a:extLst>
        </xdr:cNvPr>
        <xdr:cNvSpPr/>
      </xdr:nvSpPr>
      <xdr:spPr>
        <a:xfrm>
          <a:off x="21272500" y="183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77572</xdr:rowOff>
    </xdr:from>
    <xdr:to>
      <xdr:col>116</xdr:col>
      <xdr:colOff>63500</xdr:colOff>
      <xdr:row>107</xdr:row>
      <xdr:rowOff>80772</xdr:rowOff>
    </xdr:to>
    <xdr:cxnSp macro="">
      <xdr:nvCxnSpPr>
        <xdr:cNvPr id="742" name="直線コネクタ 741">
          <a:extLst>
            <a:ext uri="{FF2B5EF4-FFF2-40B4-BE49-F238E27FC236}">
              <a16:creationId xmlns:a16="http://schemas.microsoft.com/office/drawing/2014/main" id="{00000000-0008-0000-0200-0000E6020000}"/>
            </a:ext>
          </a:extLst>
        </xdr:cNvPr>
        <xdr:cNvCxnSpPr/>
      </xdr:nvCxnSpPr>
      <xdr:spPr>
        <a:xfrm flipV="1">
          <a:off x="21323300" y="18422722"/>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70662</xdr:rowOff>
    </xdr:from>
    <xdr:to>
      <xdr:col>107</xdr:col>
      <xdr:colOff>101600</xdr:colOff>
      <xdr:row>108</xdr:row>
      <xdr:rowOff>812</xdr:rowOff>
    </xdr:to>
    <xdr:sp macro="" textlink="">
      <xdr:nvSpPr>
        <xdr:cNvPr id="743" name="楕円 742">
          <a:extLst>
            <a:ext uri="{FF2B5EF4-FFF2-40B4-BE49-F238E27FC236}">
              <a16:creationId xmlns:a16="http://schemas.microsoft.com/office/drawing/2014/main" id="{00000000-0008-0000-0200-0000E7020000}"/>
            </a:ext>
          </a:extLst>
        </xdr:cNvPr>
        <xdr:cNvSpPr/>
      </xdr:nvSpPr>
      <xdr:spPr>
        <a:xfrm>
          <a:off x="20383500" y="184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80772</xdr:rowOff>
    </xdr:from>
    <xdr:to>
      <xdr:col>111</xdr:col>
      <xdr:colOff>177800</xdr:colOff>
      <xdr:row>107</xdr:row>
      <xdr:rowOff>121462</xdr:rowOff>
    </xdr:to>
    <xdr:cxnSp macro="">
      <xdr:nvCxnSpPr>
        <xdr:cNvPr id="744" name="直線コネクタ 743">
          <a:extLst>
            <a:ext uri="{FF2B5EF4-FFF2-40B4-BE49-F238E27FC236}">
              <a16:creationId xmlns:a16="http://schemas.microsoft.com/office/drawing/2014/main" id="{00000000-0008-0000-0200-0000E8020000}"/>
            </a:ext>
          </a:extLst>
        </xdr:cNvPr>
        <xdr:cNvCxnSpPr/>
      </xdr:nvCxnSpPr>
      <xdr:spPr>
        <a:xfrm flipV="1">
          <a:off x="20434300" y="18425922"/>
          <a:ext cx="889000" cy="4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73406</xdr:rowOff>
    </xdr:from>
    <xdr:to>
      <xdr:col>102</xdr:col>
      <xdr:colOff>165100</xdr:colOff>
      <xdr:row>108</xdr:row>
      <xdr:rowOff>3556</xdr:rowOff>
    </xdr:to>
    <xdr:sp macro="" textlink="">
      <xdr:nvSpPr>
        <xdr:cNvPr id="745" name="楕円 744">
          <a:extLst>
            <a:ext uri="{FF2B5EF4-FFF2-40B4-BE49-F238E27FC236}">
              <a16:creationId xmlns:a16="http://schemas.microsoft.com/office/drawing/2014/main" id="{00000000-0008-0000-0200-0000E9020000}"/>
            </a:ext>
          </a:extLst>
        </xdr:cNvPr>
        <xdr:cNvSpPr/>
      </xdr:nvSpPr>
      <xdr:spPr>
        <a:xfrm>
          <a:off x="19494500" y="184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121462</xdr:rowOff>
    </xdr:from>
    <xdr:to>
      <xdr:col>107</xdr:col>
      <xdr:colOff>50800</xdr:colOff>
      <xdr:row>107</xdr:row>
      <xdr:rowOff>124206</xdr:rowOff>
    </xdr:to>
    <xdr:cxnSp macro="">
      <xdr:nvCxnSpPr>
        <xdr:cNvPr id="746" name="直線コネクタ 745">
          <a:extLst>
            <a:ext uri="{FF2B5EF4-FFF2-40B4-BE49-F238E27FC236}">
              <a16:creationId xmlns:a16="http://schemas.microsoft.com/office/drawing/2014/main" id="{00000000-0008-0000-0200-0000EA020000}"/>
            </a:ext>
          </a:extLst>
        </xdr:cNvPr>
        <xdr:cNvCxnSpPr/>
      </xdr:nvCxnSpPr>
      <xdr:spPr>
        <a:xfrm flipV="1">
          <a:off x="19545300" y="18466612"/>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93066</xdr:rowOff>
    </xdr:from>
    <xdr:to>
      <xdr:col>98</xdr:col>
      <xdr:colOff>38100</xdr:colOff>
      <xdr:row>108</xdr:row>
      <xdr:rowOff>23216</xdr:rowOff>
    </xdr:to>
    <xdr:sp macro="" textlink="">
      <xdr:nvSpPr>
        <xdr:cNvPr id="747" name="楕円 746">
          <a:extLst>
            <a:ext uri="{FF2B5EF4-FFF2-40B4-BE49-F238E27FC236}">
              <a16:creationId xmlns:a16="http://schemas.microsoft.com/office/drawing/2014/main" id="{00000000-0008-0000-0200-0000EB020000}"/>
            </a:ext>
          </a:extLst>
        </xdr:cNvPr>
        <xdr:cNvSpPr/>
      </xdr:nvSpPr>
      <xdr:spPr>
        <a:xfrm>
          <a:off x="18605500" y="1843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124206</xdr:rowOff>
    </xdr:from>
    <xdr:to>
      <xdr:col>102</xdr:col>
      <xdr:colOff>114300</xdr:colOff>
      <xdr:row>107</xdr:row>
      <xdr:rowOff>143866</xdr:rowOff>
    </xdr:to>
    <xdr:cxnSp macro="">
      <xdr:nvCxnSpPr>
        <xdr:cNvPr id="748" name="直線コネクタ 747">
          <a:extLst>
            <a:ext uri="{FF2B5EF4-FFF2-40B4-BE49-F238E27FC236}">
              <a16:creationId xmlns:a16="http://schemas.microsoft.com/office/drawing/2014/main" id="{00000000-0008-0000-0200-0000EC020000}"/>
            </a:ext>
          </a:extLst>
        </xdr:cNvPr>
        <xdr:cNvCxnSpPr/>
      </xdr:nvCxnSpPr>
      <xdr:spPr>
        <a:xfrm flipV="1">
          <a:off x="18656300" y="18469356"/>
          <a:ext cx="8890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133672</xdr:rowOff>
    </xdr:from>
    <xdr:ext cx="469744" cy="259045"/>
    <xdr:sp macro="" textlink="">
      <xdr:nvSpPr>
        <xdr:cNvPr id="749" name="n_1aveValue【庁舎】&#10;一人当たり面積">
          <a:extLst>
            <a:ext uri="{FF2B5EF4-FFF2-40B4-BE49-F238E27FC236}">
              <a16:creationId xmlns:a16="http://schemas.microsoft.com/office/drawing/2014/main" id="{00000000-0008-0000-0200-0000ED020000}"/>
            </a:ext>
          </a:extLst>
        </xdr:cNvPr>
        <xdr:cNvSpPr txBox="1"/>
      </xdr:nvSpPr>
      <xdr:spPr>
        <a:xfrm>
          <a:off x="21075727" y="1847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165016</xdr:rowOff>
    </xdr:from>
    <xdr:ext cx="469744" cy="259045"/>
    <xdr:sp macro="" textlink="">
      <xdr:nvSpPr>
        <xdr:cNvPr id="750" name="n_2aveValue【庁舎】&#10;一人当たり面積">
          <a:extLst>
            <a:ext uri="{FF2B5EF4-FFF2-40B4-BE49-F238E27FC236}">
              <a16:creationId xmlns:a16="http://schemas.microsoft.com/office/drawing/2014/main" id="{00000000-0008-0000-0200-0000EE020000}"/>
            </a:ext>
          </a:extLst>
        </xdr:cNvPr>
        <xdr:cNvSpPr txBox="1"/>
      </xdr:nvSpPr>
      <xdr:spPr>
        <a:xfrm>
          <a:off x="20199427" y="1816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161358</xdr:rowOff>
    </xdr:from>
    <xdr:ext cx="469744" cy="259045"/>
    <xdr:sp macro="" textlink="">
      <xdr:nvSpPr>
        <xdr:cNvPr id="751" name="n_3aveValue【庁舎】&#10;一人当たり面積">
          <a:extLst>
            <a:ext uri="{FF2B5EF4-FFF2-40B4-BE49-F238E27FC236}">
              <a16:creationId xmlns:a16="http://schemas.microsoft.com/office/drawing/2014/main" id="{00000000-0008-0000-0200-0000EF020000}"/>
            </a:ext>
          </a:extLst>
        </xdr:cNvPr>
        <xdr:cNvSpPr txBox="1"/>
      </xdr:nvSpPr>
      <xdr:spPr>
        <a:xfrm>
          <a:off x="19310427" y="1816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168673</xdr:rowOff>
    </xdr:from>
    <xdr:ext cx="469744" cy="259045"/>
    <xdr:sp macro="" textlink="">
      <xdr:nvSpPr>
        <xdr:cNvPr id="752" name="n_4aveValue【庁舎】&#10;一人当たり面積">
          <a:extLst>
            <a:ext uri="{FF2B5EF4-FFF2-40B4-BE49-F238E27FC236}">
              <a16:creationId xmlns:a16="http://schemas.microsoft.com/office/drawing/2014/main" id="{00000000-0008-0000-0200-0000F0020000}"/>
            </a:ext>
          </a:extLst>
        </xdr:cNvPr>
        <xdr:cNvSpPr txBox="1"/>
      </xdr:nvSpPr>
      <xdr:spPr>
        <a:xfrm>
          <a:off x="18421427" y="1817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148099</xdr:rowOff>
    </xdr:from>
    <xdr:ext cx="469744" cy="259045"/>
    <xdr:sp macro="" textlink="">
      <xdr:nvSpPr>
        <xdr:cNvPr id="753" name="n_1mainValue【庁舎】&#10;一人当たり面積">
          <a:extLst>
            <a:ext uri="{FF2B5EF4-FFF2-40B4-BE49-F238E27FC236}">
              <a16:creationId xmlns:a16="http://schemas.microsoft.com/office/drawing/2014/main" id="{00000000-0008-0000-0200-0000F1020000}"/>
            </a:ext>
          </a:extLst>
        </xdr:cNvPr>
        <xdr:cNvSpPr txBox="1"/>
      </xdr:nvSpPr>
      <xdr:spPr>
        <a:xfrm>
          <a:off x="21075727" y="1815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163389</xdr:rowOff>
    </xdr:from>
    <xdr:ext cx="469744" cy="259045"/>
    <xdr:sp macro="" textlink="">
      <xdr:nvSpPr>
        <xdr:cNvPr id="754" name="n_2mainValue【庁舎】&#10;一人当たり面積">
          <a:extLst>
            <a:ext uri="{FF2B5EF4-FFF2-40B4-BE49-F238E27FC236}">
              <a16:creationId xmlns:a16="http://schemas.microsoft.com/office/drawing/2014/main" id="{00000000-0008-0000-0200-0000F2020000}"/>
            </a:ext>
          </a:extLst>
        </xdr:cNvPr>
        <xdr:cNvSpPr txBox="1"/>
      </xdr:nvSpPr>
      <xdr:spPr>
        <a:xfrm>
          <a:off x="20199427" y="1850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166133</xdr:rowOff>
    </xdr:from>
    <xdr:ext cx="469744" cy="259045"/>
    <xdr:sp macro="" textlink="">
      <xdr:nvSpPr>
        <xdr:cNvPr id="755" name="n_3mainValue【庁舎】&#10;一人当たり面積">
          <a:extLst>
            <a:ext uri="{FF2B5EF4-FFF2-40B4-BE49-F238E27FC236}">
              <a16:creationId xmlns:a16="http://schemas.microsoft.com/office/drawing/2014/main" id="{00000000-0008-0000-0200-0000F3020000}"/>
            </a:ext>
          </a:extLst>
        </xdr:cNvPr>
        <xdr:cNvSpPr txBox="1"/>
      </xdr:nvSpPr>
      <xdr:spPr>
        <a:xfrm>
          <a:off x="19310427" y="1851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14343</xdr:rowOff>
    </xdr:from>
    <xdr:ext cx="469744" cy="259045"/>
    <xdr:sp macro="" textlink="">
      <xdr:nvSpPr>
        <xdr:cNvPr id="756" name="n_4mainValue【庁舎】&#10;一人当たり面積">
          <a:extLst>
            <a:ext uri="{FF2B5EF4-FFF2-40B4-BE49-F238E27FC236}">
              <a16:creationId xmlns:a16="http://schemas.microsoft.com/office/drawing/2014/main" id="{00000000-0008-0000-0200-0000F4020000}"/>
            </a:ext>
          </a:extLst>
        </xdr:cNvPr>
        <xdr:cNvSpPr txBox="1"/>
      </xdr:nvSpPr>
      <xdr:spPr>
        <a:xfrm>
          <a:off x="18421427" y="1853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7" name="正方形/長方形 756">
          <a:extLst>
            <a:ext uri="{FF2B5EF4-FFF2-40B4-BE49-F238E27FC236}">
              <a16:creationId xmlns:a16="http://schemas.microsoft.com/office/drawing/2014/main" id="{00000000-0008-0000-0200-0000F5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8" name="正方形/長方形 757">
          <a:extLst>
            <a:ext uri="{FF2B5EF4-FFF2-40B4-BE49-F238E27FC236}">
              <a16:creationId xmlns:a16="http://schemas.microsoft.com/office/drawing/2014/main" id="{00000000-0008-0000-0200-0000F6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9" name="テキスト ボックス 758">
          <a:extLst>
            <a:ext uri="{FF2B5EF4-FFF2-40B4-BE49-F238E27FC236}">
              <a16:creationId xmlns:a16="http://schemas.microsoft.com/office/drawing/2014/main" id="{00000000-0008-0000-0200-0000F7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庁舎、図書館について、有形固定資産減価償却率が</a:t>
          </a:r>
          <a:r>
            <a:rPr kumimoji="1" lang="en-US" altLang="ja-JP" sz="1100" baseline="0">
              <a:solidFill>
                <a:schemeClr val="dk1"/>
              </a:solidFill>
              <a:effectLst/>
              <a:latin typeface="+mn-lt"/>
              <a:ea typeface="+mn-ea"/>
              <a:cs typeface="+mn-cs"/>
            </a:rPr>
            <a:t>87.8%</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82.0%</a:t>
          </a:r>
          <a:r>
            <a:rPr kumimoji="1" lang="ja-JP" altLang="ja-JP" sz="1100" baseline="0">
              <a:solidFill>
                <a:schemeClr val="dk1"/>
              </a:solidFill>
              <a:effectLst/>
              <a:latin typeface="+mn-lt"/>
              <a:ea typeface="+mn-ea"/>
              <a:cs typeface="+mn-cs"/>
            </a:rPr>
            <a:t>と類似団体と比較して</a:t>
          </a:r>
          <a:r>
            <a:rPr kumimoji="1" lang="en-US" altLang="ja-JP" sz="1100" baseline="0">
              <a:solidFill>
                <a:schemeClr val="dk1"/>
              </a:solidFill>
              <a:effectLst/>
              <a:latin typeface="+mn-lt"/>
              <a:ea typeface="+mn-ea"/>
              <a:cs typeface="+mn-cs"/>
            </a:rPr>
            <a:t>30%</a:t>
          </a:r>
          <a:r>
            <a:rPr kumimoji="1" lang="ja-JP" altLang="en-US" sz="1100" baseline="0">
              <a:solidFill>
                <a:schemeClr val="dk1"/>
              </a:solidFill>
              <a:effectLst/>
              <a:latin typeface="+mn-lt"/>
              <a:ea typeface="+mn-ea"/>
              <a:cs typeface="+mn-cs"/>
            </a:rPr>
            <a:t>以上</a:t>
          </a:r>
          <a:r>
            <a:rPr kumimoji="1" lang="ja-JP" altLang="ja-JP" sz="1100" baseline="0">
              <a:solidFill>
                <a:schemeClr val="dk1"/>
              </a:solidFill>
              <a:effectLst/>
              <a:latin typeface="+mn-lt"/>
              <a:ea typeface="+mn-ea"/>
              <a:cs typeface="+mn-cs"/>
            </a:rPr>
            <a:t>高い数値になっており、老朽化がかなり進んできているため、今後長寿命化や建替え等について検討していく必要がある。</a:t>
          </a:r>
          <a:endParaRPr lang="ja-JP" altLang="ja-JP" sz="1400">
            <a:effectLst/>
          </a:endParaRPr>
        </a:p>
        <a:p>
          <a:r>
            <a:rPr kumimoji="1" lang="ja-JP" altLang="ja-JP" sz="1100" baseline="0">
              <a:solidFill>
                <a:schemeClr val="dk1"/>
              </a:solidFill>
              <a:effectLst/>
              <a:latin typeface="+mn-lt"/>
              <a:ea typeface="+mn-ea"/>
              <a:cs typeface="+mn-cs"/>
            </a:rPr>
            <a:t>体育館・プールについても有形固定資産減価償却率が</a:t>
          </a:r>
          <a:r>
            <a:rPr kumimoji="1" lang="en-US" altLang="ja-JP" sz="1100" baseline="0">
              <a:solidFill>
                <a:schemeClr val="dk1"/>
              </a:solidFill>
              <a:effectLst/>
              <a:latin typeface="+mn-lt"/>
              <a:ea typeface="+mn-ea"/>
              <a:cs typeface="+mn-cs"/>
            </a:rPr>
            <a:t>74.8%</a:t>
          </a:r>
          <a:r>
            <a:rPr kumimoji="1" lang="ja-JP" altLang="en-US" sz="1100" baseline="0">
              <a:solidFill>
                <a:schemeClr val="dk1"/>
              </a:solidFill>
              <a:effectLst/>
              <a:latin typeface="+mn-lt"/>
              <a:ea typeface="+mn-ea"/>
              <a:cs typeface="+mn-cs"/>
            </a:rPr>
            <a:t>と</a:t>
          </a:r>
          <a:r>
            <a:rPr kumimoji="1" lang="ja-JP" altLang="ja-JP" sz="1100" baseline="0">
              <a:solidFill>
                <a:schemeClr val="dk1"/>
              </a:solidFill>
              <a:effectLst/>
              <a:latin typeface="+mn-lt"/>
              <a:ea typeface="+mn-ea"/>
              <a:cs typeface="+mn-cs"/>
            </a:rPr>
            <a:t>類似団体の値を上回っており、老朽化が進んでいるため、今後の対応を検討していく必要がある。</a:t>
          </a:r>
          <a:endParaRPr lang="ja-JP" altLang="ja-JP" sz="1400">
            <a:effectLst/>
          </a:endParaRPr>
        </a:p>
        <a:p>
          <a:r>
            <a:rPr kumimoji="1" lang="ja-JP" altLang="ja-JP" sz="1100" baseline="0">
              <a:solidFill>
                <a:schemeClr val="dk1"/>
              </a:solidFill>
              <a:effectLst/>
              <a:latin typeface="+mn-lt"/>
              <a:ea typeface="+mn-ea"/>
              <a:cs typeface="+mn-cs"/>
            </a:rPr>
            <a:t>また、一般廃棄物処理施設、消防施設についても類似団体と比較して高い値となっているが、当該施設については</a:t>
          </a:r>
          <a:r>
            <a:rPr kumimoji="1" lang="ja-JP" altLang="en-US" sz="1100" baseline="0">
              <a:solidFill>
                <a:schemeClr val="dk1"/>
              </a:solidFill>
              <a:effectLst/>
              <a:latin typeface="+mn-lt"/>
              <a:ea typeface="+mn-ea"/>
              <a:cs typeface="+mn-cs"/>
            </a:rPr>
            <a:t>立て替え</a:t>
          </a:r>
          <a:r>
            <a:rPr kumimoji="1" lang="ja-JP" altLang="ja-JP" sz="1100" baseline="0">
              <a:solidFill>
                <a:schemeClr val="dk1"/>
              </a:solidFill>
              <a:effectLst/>
              <a:latin typeface="+mn-lt"/>
              <a:ea typeface="+mn-ea"/>
              <a:cs typeface="+mn-cs"/>
            </a:rPr>
            <a:t>事業を進めている。</a:t>
          </a:r>
          <a:endParaRPr lang="ja-JP" altLang="ja-JP" sz="1400">
            <a:effectLst/>
          </a:endParaRPr>
        </a:p>
        <a:p>
          <a:r>
            <a:rPr kumimoji="1" lang="ja-JP" altLang="ja-JP" sz="1100" baseline="0">
              <a:solidFill>
                <a:schemeClr val="dk1"/>
              </a:solidFill>
              <a:effectLst/>
              <a:latin typeface="+mn-lt"/>
              <a:ea typeface="+mn-ea"/>
              <a:cs typeface="+mn-cs"/>
            </a:rPr>
            <a:t>　福祉施設については、平成</a:t>
          </a:r>
          <a:r>
            <a:rPr kumimoji="1" lang="en-US" altLang="ja-JP" sz="1100" baseline="0">
              <a:solidFill>
                <a:schemeClr val="dk1"/>
              </a:solidFill>
              <a:effectLst/>
              <a:latin typeface="+mn-lt"/>
              <a:ea typeface="+mn-ea"/>
              <a:cs typeface="+mn-cs"/>
            </a:rPr>
            <a:t>29</a:t>
          </a:r>
          <a:r>
            <a:rPr kumimoji="1" lang="ja-JP" altLang="ja-JP" sz="1100" baseline="0">
              <a:solidFill>
                <a:schemeClr val="dk1"/>
              </a:solidFill>
              <a:effectLst/>
              <a:latin typeface="+mn-lt"/>
              <a:ea typeface="+mn-ea"/>
              <a:cs typeface="+mn-cs"/>
            </a:rPr>
            <a:t>年度からデイサービスセンターの施設取得により有形固定資産減価償却率が類似団体の値を下回っている。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和歌山県那智勝浦町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14,607
14,479
183.31
11,280,804
11,000,142
65,310
5,176,192
11,619,584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26.9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財政力指数は類似団体平均を</a:t>
          </a:r>
          <a:r>
            <a:rPr kumimoji="1" lang="en-US" altLang="ja-JP" sz="1300">
              <a:latin typeface="ＭＳ Ｐゴシック" panose="020B0600070205080204" pitchFamily="50" charset="-128"/>
              <a:ea typeface="ＭＳ Ｐゴシック" panose="020B0600070205080204" pitchFamily="50" charset="-128"/>
            </a:rPr>
            <a:t>0.13</a:t>
          </a:r>
          <a:r>
            <a:rPr kumimoji="1" lang="ja-JP" altLang="en-US" sz="1300">
              <a:latin typeface="ＭＳ Ｐゴシック" panose="020B0600070205080204" pitchFamily="50" charset="-128"/>
              <a:ea typeface="ＭＳ Ｐゴシック" panose="020B0600070205080204" pitchFamily="50" charset="-128"/>
            </a:rPr>
            <a:t>ポイント、和歌山県平均を</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ポイント下回っている。類似団体平均が昨年度から</a:t>
          </a:r>
          <a:r>
            <a:rPr kumimoji="1" lang="en-US" altLang="ja-JP" sz="1300">
              <a:latin typeface="ＭＳ Ｐゴシック" panose="020B0600070205080204" pitchFamily="50" charset="-128"/>
              <a:ea typeface="ＭＳ Ｐゴシック" panose="020B0600070205080204" pitchFamily="50" charset="-128"/>
            </a:rPr>
            <a:t>0.08</a:t>
          </a:r>
          <a:r>
            <a:rPr kumimoji="1" lang="ja-JP" altLang="en-US" sz="1300">
              <a:latin typeface="ＭＳ Ｐゴシック" panose="020B0600070205080204" pitchFamily="50" charset="-128"/>
              <a:ea typeface="ＭＳ Ｐゴシック" panose="020B0600070205080204" pitchFamily="50" charset="-128"/>
            </a:rPr>
            <a:t>ポイント下回っているのに対し、当町は</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ポイント下回るのみとなっている。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今後も人口減少等による税収の減少や交付税の削減等により、厳しい財政状況が予想されるが、地方創生等により人口減少に歯止めをかけ、税収等の歳入を確保し財政力指数の改善に努める。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248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83759</xdr:rowOff>
    </xdr:from>
    <xdr:to>
      <xdr:col>23</xdr:col>
      <xdr:colOff>133350</xdr:colOff>
      <xdr:row>43</xdr:row>
      <xdr:rowOff>95250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56109"/>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83051</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12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66524</xdr:rowOff>
    </xdr:from>
    <xdr:to>
      <xdr:col>23</xdr:col>
      <xdr:colOff>184150</xdr:colOff>
      <xdr:row>42</xdr:row>
      <xdr:rowOff>168124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83759</xdr:rowOff>
    </xdr:from>
    <xdr:to>
      <xdr:col>19</xdr:col>
      <xdr:colOff>133350</xdr:colOff>
      <xdr:row>43</xdr:row>
      <xdr:rowOff>83759</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56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83759</xdr:rowOff>
    </xdr:from>
    <xdr:to>
      <xdr:col>15</xdr:col>
      <xdr:colOff>82550</xdr:colOff>
      <xdr:row>43</xdr:row>
      <xdr:rowOff>83759</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56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134559</xdr:rowOff>
    </xdr:from>
    <xdr:to>
      <xdr:col>15</xdr:col>
      <xdr:colOff>133350</xdr:colOff>
      <xdr:row>42</xdr:row>
      <xdr:rowOff>64709</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74886</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83759</xdr:rowOff>
    </xdr:from>
    <xdr:to>
      <xdr:col>11</xdr:col>
      <xdr:colOff>31750</xdr:colOff>
      <xdr:row>43</xdr:row>
      <xdr:rowOff>83759</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56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157541</xdr:rowOff>
    </xdr:from>
    <xdr:to>
      <xdr:col>7</xdr:col>
      <xdr:colOff>31750</xdr:colOff>
      <xdr:row>42</xdr:row>
      <xdr:rowOff>87691</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97868</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32959</xdr:rowOff>
    </xdr:from>
    <xdr:to>
      <xdr:col>19</xdr:col>
      <xdr:colOff>184150</xdr:colOff>
      <xdr:row>43</xdr:row>
      <xdr:rowOff>134559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119336</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9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32959</xdr:rowOff>
    </xdr:from>
    <xdr:to>
      <xdr:col>15</xdr:col>
      <xdr:colOff>133350</xdr:colOff>
      <xdr:row>43</xdr:row>
      <xdr:rowOff>134559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119336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32959</xdr:rowOff>
    </xdr:from>
    <xdr:to>
      <xdr:col>11</xdr:col>
      <xdr:colOff>82550</xdr:colOff>
      <xdr:row>43</xdr:row>
      <xdr:rowOff>134559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119336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32959</xdr:rowOff>
    </xdr:from>
    <xdr:to>
      <xdr:col>7</xdr:col>
      <xdr:colOff>31750</xdr:colOff>
      <xdr:row>43</xdr:row>
      <xdr:rowOff>134559</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119336</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経常収支比率については、令和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増加している。令和２年度に経常収支比率が増加した主な要因としては、公債費や人件費の増加が挙げられる。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今後は、町税等の滞納整理や徴収率の向上に向けた取り組みを行い、より一層の町税等歳入の確保及び経常経費の削減を行い、経常収支比率の改善に努める。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66</xdr:row>
      <xdr:rowOff>62442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83706"/>
          <a:ext cx="0" cy="11944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34519</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5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62442</xdr:rowOff>
    </xdr:from>
    <xdr:to>
      <xdr:col>24</xdr:col>
      <xdr:colOff>12700</xdr:colOff>
      <xdr:row>66</xdr:row>
      <xdr:rowOff>62442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7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115781</xdr:rowOff>
    </xdr:from>
    <xdr:to>
      <xdr:col>23</xdr:col>
      <xdr:colOff>133350</xdr:colOff>
      <xdr:row>64</xdr:row>
      <xdr:rowOff>135890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1088581"/>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114740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162560</xdr:rowOff>
    </xdr:from>
    <xdr:to>
      <xdr:col>19</xdr:col>
      <xdr:colOff>133350</xdr:colOff>
      <xdr:row>64</xdr:row>
      <xdr:rowOff>115781</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963910"/>
          <a:ext cx="889000" cy="12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53975</xdr:rowOff>
    </xdr:from>
    <xdr:to>
      <xdr:col>15</xdr:col>
      <xdr:colOff>82550</xdr:colOff>
      <xdr:row>63</xdr:row>
      <xdr:rowOff>162560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85532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58648</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49954</xdr:rowOff>
    </xdr:from>
    <xdr:to>
      <xdr:col>11</xdr:col>
      <xdr:colOff>31750</xdr:colOff>
      <xdr:row>63</xdr:row>
      <xdr:rowOff>53975</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851304"/>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98213</xdr:rowOff>
    </xdr:from>
    <xdr:to>
      <xdr:col>11</xdr:col>
      <xdr:colOff>82550</xdr:colOff>
      <xdr:row>63</xdr:row>
      <xdr:rowOff>28363</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38540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78105</xdr:rowOff>
    </xdr:from>
    <xdr:to>
      <xdr:col>7</xdr:col>
      <xdr:colOff>31750</xdr:colOff>
      <xdr:row>63</xdr:row>
      <xdr:rowOff>8255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18432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85090</xdr:rowOff>
    </xdr:from>
    <xdr:to>
      <xdr:col>23</xdr:col>
      <xdr:colOff>184150</xdr:colOff>
      <xdr:row>65</xdr:row>
      <xdr:rowOff>15240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57167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102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64981</xdr:rowOff>
    </xdr:from>
    <xdr:to>
      <xdr:col>19</xdr:col>
      <xdr:colOff>184150</xdr:colOff>
      <xdr:row>64</xdr:row>
      <xdr:rowOff>166581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0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151358</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124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111760</xdr:rowOff>
    </xdr:from>
    <xdr:to>
      <xdr:col>15</xdr:col>
      <xdr:colOff>133350</xdr:colOff>
      <xdr:row>64</xdr:row>
      <xdr:rowOff>41910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3175</xdr:rowOff>
    </xdr:from>
    <xdr:to>
      <xdr:col>11</xdr:col>
      <xdr:colOff>82550</xdr:colOff>
      <xdr:row>63</xdr:row>
      <xdr:rowOff>104775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89552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170604</xdr:rowOff>
    </xdr:from>
    <xdr:to>
      <xdr:col>7</xdr:col>
      <xdr:colOff>31750</xdr:colOff>
      <xdr:row>63</xdr:row>
      <xdr:rowOff>100754</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85531</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[212,457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山間部（過疎地域）が多く、行政区域が広域である。行政サービスの質を落とさぬよう、全ての区域をできる限りカバーするために、多くの施設（出張所・保育所・学校等）を抱えている。そのため、類似団体と比較すると人件費・物件費等に要する費用が大きくなってしまう。</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令和２年度は令和元年度と比べて</a:t>
          </a:r>
          <a:r>
            <a:rPr kumimoji="1" lang="en-US" altLang="ja-JP" sz="1300">
              <a:latin typeface="ＭＳ Ｐゴシック" panose="020B0600070205080204" pitchFamily="50" charset="-128"/>
              <a:ea typeface="ＭＳ Ｐゴシック" panose="020B0600070205080204" pitchFamily="50" charset="-128"/>
            </a:rPr>
            <a:t>14,868</a:t>
          </a:r>
          <a:r>
            <a:rPr kumimoji="1" lang="ja-JP" altLang="en-US" sz="1300">
              <a:latin typeface="ＭＳ Ｐゴシック" panose="020B0600070205080204" pitchFamily="50" charset="-128"/>
              <a:ea typeface="ＭＳ Ｐゴシック" panose="020B0600070205080204" pitchFamily="50" charset="-128"/>
            </a:rPr>
            <a:t>円増加しているが、類似団体は</a:t>
          </a:r>
          <a:r>
            <a:rPr kumimoji="1" lang="en-US" altLang="ja-JP" sz="1300">
              <a:latin typeface="ＭＳ Ｐゴシック" panose="020B0600070205080204" pitchFamily="50" charset="-128"/>
              <a:ea typeface="ＭＳ Ｐゴシック" panose="020B0600070205080204" pitchFamily="50" charset="-128"/>
            </a:rPr>
            <a:t>37,379</a:t>
          </a:r>
          <a:r>
            <a:rPr kumimoji="1" lang="ja-JP" altLang="en-US" sz="1300">
              <a:latin typeface="ＭＳ Ｐゴシック" panose="020B0600070205080204" pitchFamily="50" charset="-128"/>
              <a:ea typeface="ＭＳ Ｐゴシック" panose="020B0600070205080204" pitchFamily="50" charset="-128"/>
            </a:rPr>
            <a:t>円増加しており、類似団体と比較すると伸び率は緩やかになっている。令和元年度と比較して増となっている要因としては、ごみ焼却施設運転管理業務委託等の増が挙げられる。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53626</xdr:rowOff>
    </xdr:from>
    <xdr:to>
      <xdr:col>23</xdr:col>
      <xdr:colOff>133350</xdr:colOff>
      <xdr:row>88</xdr:row>
      <xdr:rowOff>139757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769626"/>
          <a:ext cx="0" cy="14577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111834</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19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139757</xdr:rowOff>
    </xdr:from>
    <xdr:to>
      <xdr:col>24</xdr:col>
      <xdr:colOff>12700</xdr:colOff>
      <xdr:row>88</xdr:row>
      <xdr:rowOff>139757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140003</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13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53626</xdr:rowOff>
    </xdr:from>
    <xdr:to>
      <xdr:col>24</xdr:col>
      <xdr:colOff>12700</xdr:colOff>
      <xdr:row>80</xdr:row>
      <xdr:rowOff>53626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20718</xdr:rowOff>
    </xdr:from>
    <xdr:to>
      <xdr:col>23</xdr:col>
      <xdr:colOff>133350</xdr:colOff>
      <xdr:row>82</xdr:row>
      <xdr:rowOff>71969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079618"/>
          <a:ext cx="838200" cy="5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169735</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88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153208</xdr:rowOff>
    </xdr:from>
    <xdr:to>
      <xdr:col>23</xdr:col>
      <xdr:colOff>184150</xdr:colOff>
      <xdr:row>82</xdr:row>
      <xdr:rowOff>83358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20718</xdr:rowOff>
    </xdr:from>
    <xdr:to>
      <xdr:col>19</xdr:col>
      <xdr:colOff>133350</xdr:colOff>
      <xdr:row>82</xdr:row>
      <xdr:rowOff>41628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3225800" y="14079618"/>
          <a:ext cx="889000" cy="2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24358</xdr:rowOff>
    </xdr:from>
    <xdr:to>
      <xdr:col>19</xdr:col>
      <xdr:colOff>184150</xdr:colOff>
      <xdr:row>81</xdr:row>
      <xdr:rowOff>125958</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91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136135</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68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4088</xdr:rowOff>
    </xdr:from>
    <xdr:to>
      <xdr:col>15</xdr:col>
      <xdr:colOff>82550</xdr:colOff>
      <xdr:row>82</xdr:row>
      <xdr:rowOff>41628</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062988"/>
          <a:ext cx="889000" cy="3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54442</xdr:rowOff>
    </xdr:from>
    <xdr:to>
      <xdr:col>15</xdr:col>
      <xdr:colOff>133350</xdr:colOff>
      <xdr:row>81</xdr:row>
      <xdr:rowOff>156042</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4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166219</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71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122093</xdr:rowOff>
    </xdr:from>
    <xdr:to>
      <xdr:col>11</xdr:col>
      <xdr:colOff>31750</xdr:colOff>
      <xdr:row>82</xdr:row>
      <xdr:rowOff>4088</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009543"/>
          <a:ext cx="889000" cy="5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167621</xdr:rowOff>
    </xdr:from>
    <xdr:to>
      <xdr:col>11</xdr:col>
      <xdr:colOff>82550</xdr:colOff>
      <xdr:row>81</xdr:row>
      <xdr:rowOff>97771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83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107948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652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168252</xdr:rowOff>
    </xdr:from>
    <xdr:to>
      <xdr:col>7</xdr:col>
      <xdr:colOff>31750</xdr:colOff>
      <xdr:row>81</xdr:row>
      <xdr:rowOff>98402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8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108579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65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21169</xdr:rowOff>
    </xdr:from>
    <xdr:to>
      <xdr:col>23</xdr:col>
      <xdr:colOff>184150</xdr:colOff>
      <xdr:row>82</xdr:row>
      <xdr:rowOff>122769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08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164696</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052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141368</xdr:rowOff>
    </xdr:from>
    <xdr:to>
      <xdr:col>19</xdr:col>
      <xdr:colOff>184150</xdr:colOff>
      <xdr:row>82</xdr:row>
      <xdr:rowOff>71518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02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56295</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115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162278</xdr:rowOff>
    </xdr:from>
    <xdr:to>
      <xdr:col>15</xdr:col>
      <xdr:colOff>133350</xdr:colOff>
      <xdr:row>82</xdr:row>
      <xdr:rowOff>92428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04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77205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13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124738</xdr:rowOff>
    </xdr:from>
    <xdr:to>
      <xdr:col>11</xdr:col>
      <xdr:colOff>82550</xdr:colOff>
      <xdr:row>82</xdr:row>
      <xdr:rowOff>54888</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01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39665</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09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71293</xdr:rowOff>
    </xdr:from>
    <xdr:to>
      <xdr:col>7</xdr:col>
      <xdr:colOff>31750</xdr:colOff>
      <xdr:row>82</xdr:row>
      <xdr:rowOff>1443</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95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157670</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04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ラスパイレス指数については、令和１年度から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ポイント増加しており、類似団体を</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これからも早期退職者制度等を活用し、人件費の抑制に努め、類似団体と同程度の水準を目指し、人件費の削減を図っていく。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8" name="給与水準   （国との比較）最小値テキスト">
          <a:extLst>
            <a:ext uri="{FF2B5EF4-FFF2-40B4-BE49-F238E27FC236}">
              <a16:creationId xmlns:a16="http://schemas.microsoft.com/office/drawing/2014/main" id="{00000000-0008-0000-0300-000002010000}"/>
            </a:ext>
          </a:extLst>
        </xdr:cNvPr>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60" name="給与水準   （国との比較）最大値テキスト">
          <a:extLst>
            <a:ext uri="{FF2B5EF4-FFF2-40B4-BE49-F238E27FC236}">
              <a16:creationId xmlns:a16="http://schemas.microsoft.com/office/drawing/2014/main" id="{00000000-0008-0000-0300-000004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79527</xdr:rowOff>
    </xdr:from>
    <xdr:to>
      <xdr:col>81</xdr:col>
      <xdr:colOff>44450</xdr:colOff>
      <xdr:row>87</xdr:row>
      <xdr:rowOff>102507</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179800" y="14995677"/>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63" name="給与水準   （国との比較）平均値テキスト">
          <a:extLst>
            <a:ext uri="{FF2B5EF4-FFF2-40B4-BE49-F238E27FC236}">
              <a16:creationId xmlns:a16="http://schemas.microsoft.com/office/drawing/2014/main" id="{00000000-0008-0000-0300-000007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79527</xdr:rowOff>
    </xdr:from>
    <xdr:to>
      <xdr:col>77</xdr:col>
      <xdr:colOff>44450</xdr:colOff>
      <xdr:row>87</xdr:row>
      <xdr:rowOff>79527</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5290800" y="149956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85271</xdr:rowOff>
    </xdr:from>
    <xdr:to>
      <xdr:col>77</xdr:col>
      <xdr:colOff>95250</xdr:colOff>
      <xdr:row>87</xdr:row>
      <xdr:rowOff>15421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6129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25598</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598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79527</xdr:rowOff>
    </xdr:from>
    <xdr:to>
      <xdr:col>72</xdr:col>
      <xdr:colOff>203200</xdr:colOff>
      <xdr:row>87</xdr:row>
      <xdr:rowOff>125488</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4401800" y="14995677"/>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119743</xdr:rowOff>
    </xdr:from>
    <xdr:to>
      <xdr:col>73</xdr:col>
      <xdr:colOff>44450</xdr:colOff>
      <xdr:row>87</xdr:row>
      <xdr:rowOff>49893</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5240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60070</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63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125488</xdr:rowOff>
    </xdr:from>
    <xdr:to>
      <xdr:col>68</xdr:col>
      <xdr:colOff>152400</xdr:colOff>
      <xdr:row>88</xdr:row>
      <xdr:rowOff>80434</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flipV="1">
          <a:off x="13512800" y="15041638"/>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119743</xdr:rowOff>
    </xdr:from>
    <xdr:to>
      <xdr:col>68</xdr:col>
      <xdr:colOff>203200</xdr:colOff>
      <xdr:row>87</xdr:row>
      <xdr:rowOff>49893</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4351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60070</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63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74" name="フローチャート: 判断 273">
          <a:extLst>
            <a:ext uri="{FF2B5EF4-FFF2-40B4-BE49-F238E27FC236}">
              <a16:creationId xmlns:a16="http://schemas.microsoft.com/office/drawing/2014/main" id="{00000000-0008-0000-0300-000012010000}"/>
            </a:ext>
          </a:extLst>
        </xdr:cNvPr>
        <xdr:cNvSpPr/>
      </xdr:nvSpPr>
      <xdr:spPr>
        <a:xfrm>
          <a:off x="13462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60070</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63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51707</xdr:rowOff>
    </xdr:from>
    <xdr:to>
      <xdr:col>81</xdr:col>
      <xdr:colOff>95250</xdr:colOff>
      <xdr:row>87</xdr:row>
      <xdr:rowOff>153307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9672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23784</xdr:rowOff>
    </xdr:from>
    <xdr:ext cx="762000" cy="259045"/>
    <xdr:sp macro="" textlink="">
      <xdr:nvSpPr>
        <xdr:cNvPr id="282" name="給与水準   （国との比較）該当値テキスト">
          <a:extLst>
            <a:ext uri="{FF2B5EF4-FFF2-40B4-BE49-F238E27FC236}">
              <a16:creationId xmlns:a16="http://schemas.microsoft.com/office/drawing/2014/main" id="{00000000-0008-0000-0300-00001A010000}"/>
            </a:ext>
          </a:extLst>
        </xdr:cNvPr>
        <xdr:cNvSpPr txBox="1"/>
      </xdr:nvSpPr>
      <xdr:spPr>
        <a:xfrm>
          <a:off x="17106900" y="1493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28727</xdr:rowOff>
    </xdr:from>
    <xdr:to>
      <xdr:col>77</xdr:col>
      <xdr:colOff>95250</xdr:colOff>
      <xdr:row>87</xdr:row>
      <xdr:rowOff>130327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6129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115104</xdr:rowOff>
    </xdr:from>
    <xdr:ext cx="7366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15031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28727</xdr:rowOff>
    </xdr:from>
    <xdr:to>
      <xdr:col>73</xdr:col>
      <xdr:colOff>44450</xdr:colOff>
      <xdr:row>87</xdr:row>
      <xdr:rowOff>130327</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5240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115104</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909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74688</xdr:rowOff>
    </xdr:from>
    <xdr:to>
      <xdr:col>68</xdr:col>
      <xdr:colOff>203200</xdr:colOff>
      <xdr:row>88</xdr:row>
      <xdr:rowOff>4838</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4351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161065</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020800" y="1507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29634</xdr:rowOff>
    </xdr:from>
    <xdr:to>
      <xdr:col>64</xdr:col>
      <xdr:colOff>152400</xdr:colOff>
      <xdr:row>88</xdr:row>
      <xdr:rowOff>131234</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3462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116011</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131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人口千人当たり職員数については、令和１年度から</a:t>
          </a:r>
          <a:r>
            <a:rPr kumimoji="1" lang="en-US" altLang="ja-JP" sz="1300">
              <a:latin typeface="ＭＳ Ｐゴシック" panose="020B0600070205080204" pitchFamily="50" charset="-128"/>
              <a:ea typeface="ＭＳ Ｐゴシック" panose="020B0600070205080204" pitchFamily="50" charset="-128"/>
            </a:rPr>
            <a:t>0.12</a:t>
          </a:r>
          <a:r>
            <a:rPr kumimoji="1" lang="ja-JP" altLang="en-US" sz="1300">
              <a:latin typeface="ＭＳ Ｐゴシック" panose="020B0600070205080204" pitchFamily="50" charset="-128"/>
              <a:ea typeface="ＭＳ Ｐゴシック" panose="020B0600070205080204" pitchFamily="50" charset="-128"/>
            </a:rPr>
            <a:t>人増加しており、類似団体平均と比較して</a:t>
          </a:r>
          <a:r>
            <a:rPr kumimoji="1" lang="en-US" altLang="ja-JP" sz="1300">
              <a:latin typeface="ＭＳ Ｐゴシック" panose="020B0600070205080204" pitchFamily="50" charset="-128"/>
              <a:ea typeface="ＭＳ Ｐゴシック" panose="020B0600070205080204" pitchFamily="50" charset="-128"/>
            </a:rPr>
            <a:t>2.49</a:t>
          </a:r>
          <a:r>
            <a:rPr kumimoji="1" lang="ja-JP" altLang="en-US" sz="1300">
              <a:latin typeface="ＭＳ Ｐゴシック" panose="020B0600070205080204" pitchFamily="50" charset="-128"/>
              <a:ea typeface="ＭＳ Ｐゴシック" panose="020B0600070205080204" pitchFamily="50" charset="-128"/>
            </a:rPr>
            <a:t>人多くなっている。これは本町の行政区域が広範囲であることにより、施設（出張所・保育所・学校等）が多いことが要因と考えられる。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今後は、施設の統廃合、施設管理業務や事務事業の民間委託、民間ノウハウの導入、事業効率化等を推進し、行政サービスの質の向上を図りつつ、適正な定員管理に努める。</a:t>
          </a: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78486</xdr:rowOff>
    </xdr:from>
    <xdr:to>
      <xdr:col>81</xdr:col>
      <xdr:colOff>44450</xdr:colOff>
      <xdr:row>67</xdr:row>
      <xdr:rowOff>40919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365486"/>
          <a:ext cx="0" cy="1162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12996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0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40919</xdr:rowOff>
    </xdr:from>
    <xdr:to>
      <xdr:col>81</xdr:col>
      <xdr:colOff>133350</xdr:colOff>
      <xdr:row>67</xdr:row>
      <xdr:rowOff>40919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28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164863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78486</xdr:rowOff>
    </xdr:from>
    <xdr:to>
      <xdr:col>81</xdr:col>
      <xdr:colOff>133350</xdr:colOff>
      <xdr:row>60</xdr:row>
      <xdr:rowOff>78486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69545</xdr:rowOff>
    </xdr:from>
    <xdr:to>
      <xdr:col>81</xdr:col>
      <xdr:colOff>44450</xdr:colOff>
      <xdr:row>62</xdr:row>
      <xdr:rowOff>75336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699445"/>
          <a:ext cx="8382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92346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79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75819</xdr:rowOff>
    </xdr:from>
    <xdr:to>
      <xdr:col>81</xdr:col>
      <xdr:colOff>95250</xdr:colOff>
      <xdr:row>62</xdr:row>
      <xdr:rowOff>5969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46380</xdr:rowOff>
    </xdr:from>
    <xdr:to>
      <xdr:col>77</xdr:col>
      <xdr:colOff>44450</xdr:colOff>
      <xdr:row>62</xdr:row>
      <xdr:rowOff>69545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676280"/>
          <a:ext cx="8890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16942</xdr:rowOff>
    </xdr:from>
    <xdr:to>
      <xdr:col>77</xdr:col>
      <xdr:colOff>95250</xdr:colOff>
      <xdr:row>61</xdr:row>
      <xdr:rowOff>118542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7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128719</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24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11633</xdr:rowOff>
    </xdr:from>
    <xdr:to>
      <xdr:col>72</xdr:col>
      <xdr:colOff>203200</xdr:colOff>
      <xdr:row>62</xdr:row>
      <xdr:rowOff>46380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641533"/>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6807</xdr:rowOff>
    </xdr:from>
    <xdr:to>
      <xdr:col>73</xdr:col>
      <xdr:colOff>44450</xdr:colOff>
      <xdr:row>61</xdr:row>
      <xdr:rowOff>108407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118584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2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165227</xdr:rowOff>
    </xdr:from>
    <xdr:to>
      <xdr:col>68</xdr:col>
      <xdr:colOff>152400</xdr:colOff>
      <xdr:row>62</xdr:row>
      <xdr:rowOff>11633</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623677"/>
          <a:ext cx="889000" cy="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1981</xdr:rowOff>
    </xdr:from>
    <xdr:to>
      <xdr:col>68</xdr:col>
      <xdr:colOff>203200</xdr:colOff>
      <xdr:row>61</xdr:row>
      <xdr:rowOff>103581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6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113758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22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171018</xdr:rowOff>
    </xdr:from>
    <xdr:to>
      <xdr:col>64</xdr:col>
      <xdr:colOff>152400</xdr:colOff>
      <xdr:row>61</xdr:row>
      <xdr:rowOff>101168</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5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111345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22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24536</xdr:rowOff>
    </xdr:from>
    <xdr:to>
      <xdr:col>81</xdr:col>
      <xdr:colOff>95250</xdr:colOff>
      <xdr:row>62</xdr:row>
      <xdr:rowOff>126136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65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168063</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62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18745</xdr:rowOff>
    </xdr:from>
    <xdr:to>
      <xdr:col>77</xdr:col>
      <xdr:colOff>95250</xdr:colOff>
      <xdr:row>62</xdr:row>
      <xdr:rowOff>120345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64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105122</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735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167030</xdr:rowOff>
    </xdr:from>
    <xdr:to>
      <xdr:col>73</xdr:col>
      <xdr:colOff>44450</xdr:colOff>
      <xdr:row>62</xdr:row>
      <xdr:rowOff>97180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62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81957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71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132283</xdr:rowOff>
    </xdr:from>
    <xdr:to>
      <xdr:col>68</xdr:col>
      <xdr:colOff>203200</xdr:colOff>
      <xdr:row>62</xdr:row>
      <xdr:rowOff>62433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5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47210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6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114427</xdr:rowOff>
    </xdr:from>
    <xdr:to>
      <xdr:col>64</xdr:col>
      <xdr:colOff>152400</xdr:colOff>
      <xdr:row>62</xdr:row>
      <xdr:rowOff>44577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57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29354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65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実質公債費率については、類似団体平均と比較してわずかに良好な状態であるが、令和元年度から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増加している。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今後も消防・防災センター整備事業、新クリーンセンター建設事業等大規模事業の実施に伴い、公債費が増加していく事が予想されるため、数値の悪化が見込まれる。経常経費の削減に努めると共に新規事業の実施についても厳しく精査・絞り込みを行い、それぞれの事業に優先順位を付け分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54864</xdr:rowOff>
    </xdr:from>
    <xdr:to>
      <xdr:col>81</xdr:col>
      <xdr:colOff>44450</xdr:colOff>
      <xdr:row>44</xdr:row>
      <xdr:rowOff>25146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69964"/>
          <a:ext cx="0" cy="9989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168673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4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25146</xdr:rowOff>
    </xdr:from>
    <xdr:to>
      <xdr:col>81</xdr:col>
      <xdr:colOff>133350</xdr:colOff>
      <xdr:row>44</xdr:row>
      <xdr:rowOff>25146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6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141241</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31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54864</xdr:rowOff>
    </xdr:from>
    <xdr:to>
      <xdr:col>81</xdr:col>
      <xdr:colOff>133350</xdr:colOff>
      <xdr:row>38</xdr:row>
      <xdr:rowOff>54864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6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37592</xdr:rowOff>
    </xdr:from>
    <xdr:to>
      <xdr:col>81</xdr:col>
      <xdr:colOff>44450</xdr:colOff>
      <xdr:row>41</xdr:row>
      <xdr:rowOff>81026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06704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16781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4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23114</xdr:rowOff>
    </xdr:from>
    <xdr:to>
      <xdr:col>77</xdr:col>
      <xdr:colOff>44450</xdr:colOff>
      <xdr:row>41</xdr:row>
      <xdr:rowOff>37592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05256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35052</xdr:rowOff>
    </xdr:from>
    <xdr:to>
      <xdr:col>77</xdr:col>
      <xdr:colOff>95250</xdr:colOff>
      <xdr:row>41</xdr:row>
      <xdr:rowOff>136652</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121429</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50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151130</xdr:rowOff>
    </xdr:from>
    <xdr:to>
      <xdr:col>72</xdr:col>
      <xdr:colOff>203200</xdr:colOff>
      <xdr:row>41</xdr:row>
      <xdr:rowOff>23114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00913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44704</xdr:rowOff>
    </xdr:from>
    <xdr:to>
      <xdr:col>73</xdr:col>
      <xdr:colOff>44450</xdr:colOff>
      <xdr:row>41</xdr:row>
      <xdr:rowOff>146304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131081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136652</xdr:rowOff>
    </xdr:from>
    <xdr:to>
      <xdr:col>68</xdr:col>
      <xdr:colOff>152400</xdr:colOff>
      <xdr:row>40</xdr:row>
      <xdr:rowOff>151130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99465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30226</xdr:rowOff>
    </xdr:from>
    <xdr:to>
      <xdr:col>81</xdr:col>
      <xdr:colOff>95250</xdr:colOff>
      <xdr:row>41</xdr:row>
      <xdr:rowOff>131826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46753</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90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158242</xdr:rowOff>
    </xdr:from>
    <xdr:to>
      <xdr:col>77</xdr:col>
      <xdr:colOff>95250</xdr:colOff>
      <xdr:row>41</xdr:row>
      <xdr:rowOff>88392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98569</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785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143764</xdr:rowOff>
    </xdr:from>
    <xdr:to>
      <xdr:col>73</xdr:col>
      <xdr:colOff>44450</xdr:colOff>
      <xdr:row>41</xdr:row>
      <xdr:rowOff>73914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84091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100330</xdr:rowOff>
    </xdr:from>
    <xdr:to>
      <xdr:col>68</xdr:col>
      <xdr:colOff>203200</xdr:colOff>
      <xdr:row>41</xdr:row>
      <xdr:rowOff>30480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85852</xdr:rowOff>
    </xdr:from>
    <xdr:to>
      <xdr:col>64</xdr:col>
      <xdr:colOff>152400</xdr:colOff>
      <xdr:row>41</xdr:row>
      <xdr:rowOff>16002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26179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将来負担比率については、地方債の現在高は増加しているものの、基準財政需要額算入見込額の増、標準財政規模の増等により、令和元年度と比較して</a:t>
          </a:r>
          <a:r>
            <a:rPr kumimoji="1" lang="en-US" altLang="ja-JP" sz="1300" baseline="0">
              <a:latin typeface="ＭＳ Ｐゴシック" panose="020B0600070205080204" pitchFamily="50" charset="-128"/>
              <a:ea typeface="ＭＳ Ｐゴシック" panose="020B0600070205080204" pitchFamily="50" charset="-128"/>
            </a:rPr>
            <a:t>10.6%</a:t>
          </a:r>
          <a:r>
            <a:rPr kumimoji="1" lang="ja-JP" altLang="en-US" sz="1300" baseline="0">
              <a:latin typeface="ＭＳ Ｐゴシック" panose="020B0600070205080204" pitchFamily="50" charset="-128"/>
              <a:ea typeface="ＭＳ Ｐゴシック" panose="020B0600070205080204" pitchFamily="50" charset="-128"/>
            </a:rPr>
            <a:t>減少し、類似団体平均との差も縮小している。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消防・防災センター整備事業、新クリーンセンター建設事業等大規模事業の実施に伴い、地方債現在高の増加が見込まれるため、経常経費の削減に努めると共に新規事業の実施についても厳しく精査・絞り込みを行い、それぞれの事業に優先順位を付け分散化に努める。</a:t>
          </a:r>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3255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66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69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15282</xdr:rowOff>
    </xdr:from>
    <xdr:to>
      <xdr:col>81</xdr:col>
      <xdr:colOff>44450</xdr:colOff>
      <xdr:row>15</xdr:row>
      <xdr:rowOff>100542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587032"/>
          <a:ext cx="838200" cy="8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46287</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75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29760</xdr:rowOff>
    </xdr:from>
    <xdr:to>
      <xdr:col>81</xdr:col>
      <xdr:colOff>95250</xdr:colOff>
      <xdr:row>14</xdr:row>
      <xdr:rowOff>131360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100542</xdr:rowOff>
    </xdr:from>
    <xdr:to>
      <xdr:col>77</xdr:col>
      <xdr:colOff>44450</xdr:colOff>
      <xdr:row>15</xdr:row>
      <xdr:rowOff>137541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672292"/>
          <a:ext cx="889000" cy="3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91694</xdr:rowOff>
    </xdr:from>
    <xdr:to>
      <xdr:col>77</xdr:col>
      <xdr:colOff>95250</xdr:colOff>
      <xdr:row>15</xdr:row>
      <xdr:rowOff>21844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9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32021</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260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137541</xdr:rowOff>
    </xdr:from>
    <xdr:to>
      <xdr:col>72</xdr:col>
      <xdr:colOff>203200</xdr:colOff>
      <xdr:row>16</xdr:row>
      <xdr:rowOff>34459</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709291"/>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84455</xdr:rowOff>
    </xdr:from>
    <xdr:to>
      <xdr:col>73</xdr:col>
      <xdr:colOff>44450</xdr:colOff>
      <xdr:row>15</xdr:row>
      <xdr:rowOff>14605</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24782</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75607</xdr:rowOff>
    </xdr:from>
    <xdr:to>
      <xdr:col>68</xdr:col>
      <xdr:colOff>152400</xdr:colOff>
      <xdr:row>16</xdr:row>
      <xdr:rowOff>34459</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512800" y="2647357"/>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148802</xdr:rowOff>
    </xdr:from>
    <xdr:to>
      <xdr:col>68</xdr:col>
      <xdr:colOff>203200</xdr:colOff>
      <xdr:row>15</xdr:row>
      <xdr:rowOff>78952</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5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89129</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31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12742</xdr:rowOff>
    </xdr:from>
    <xdr:to>
      <xdr:col>64</xdr:col>
      <xdr:colOff>152400</xdr:colOff>
      <xdr:row>15</xdr:row>
      <xdr:rowOff>114342</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58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124519</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353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135932</xdr:rowOff>
    </xdr:from>
    <xdr:to>
      <xdr:col>81</xdr:col>
      <xdr:colOff>95250</xdr:colOff>
      <xdr:row>15</xdr:row>
      <xdr:rowOff>66082</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53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108009</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508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49742</xdr:rowOff>
    </xdr:from>
    <xdr:to>
      <xdr:col>77</xdr:col>
      <xdr:colOff>95250</xdr:colOff>
      <xdr:row>15</xdr:row>
      <xdr:rowOff>151342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62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136119</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707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86741</xdr:rowOff>
    </xdr:from>
    <xdr:to>
      <xdr:col>73</xdr:col>
      <xdr:colOff>44450</xdr:colOff>
      <xdr:row>16</xdr:row>
      <xdr:rowOff>16891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65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1668</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744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155109</xdr:rowOff>
    </xdr:from>
    <xdr:to>
      <xdr:col>68</xdr:col>
      <xdr:colOff>203200</xdr:colOff>
      <xdr:row>16</xdr:row>
      <xdr:rowOff>85259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72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70036</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813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24807</xdr:rowOff>
    </xdr:from>
    <xdr:to>
      <xdr:col>64</xdr:col>
      <xdr:colOff>152400</xdr:colOff>
      <xdr:row>15</xdr:row>
      <xdr:rowOff>126407</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59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111184</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68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和歌山県那智勝浦町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14,607
14,479
183.31
11,280,804
11,000,142
65,310
5,176,192
11,619,584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26.9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令和元年度より</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増加しているが、これは会計年度任用職員制度による人件費の増加が主な要因である。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類似団体と比較して</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高い値となっているが、これは本町の行政区域が広範囲であることやそれに伴う施設（出張所・保育所・学校等）が多いことが要因であると考えられる。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今後も本数値等を注視しながら適正な人員配置んい努めると共に、早期退職者制度等を活用し、人件費の抑制に努める。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3556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4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147083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xdr:rowOff>
    </xdr:from>
    <xdr:to>
      <xdr:col>24</xdr:col>
      <xdr:colOff>114300</xdr:colOff>
      <xdr:row>40</xdr:row>
      <xdr:rowOff>3556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124714</xdr:rowOff>
    </xdr:from>
    <xdr:to>
      <xdr:col>24</xdr:col>
      <xdr:colOff>25400</xdr:colOff>
      <xdr:row>36</xdr:row>
      <xdr:rowOff>108712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25464"/>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133875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791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37846</xdr:rowOff>
    </xdr:from>
    <xdr:to>
      <xdr:col>19</xdr:col>
      <xdr:colOff>187325</xdr:colOff>
      <xdr:row>35</xdr:row>
      <xdr:rowOff>124714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03859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25908</xdr:rowOff>
    </xdr:from>
    <xdr:to>
      <xdr:col>20</xdr:col>
      <xdr:colOff>38100</xdr:colOff>
      <xdr:row>34</xdr:row>
      <xdr:rowOff>127508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8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137685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624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159004</xdr:rowOff>
    </xdr:from>
    <xdr:to>
      <xdr:col>15</xdr:col>
      <xdr:colOff>98425</xdr:colOff>
      <xdr:row>35</xdr:row>
      <xdr:rowOff>37846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59883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30480</xdr:rowOff>
    </xdr:from>
    <xdr:to>
      <xdr:col>15</xdr:col>
      <xdr:colOff>149225</xdr:colOff>
      <xdr:row>34</xdr:row>
      <xdr:rowOff>132080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142257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159004</xdr:rowOff>
    </xdr:from>
    <xdr:to>
      <xdr:col>11</xdr:col>
      <xdr:colOff>9525</xdr:colOff>
      <xdr:row>35</xdr:row>
      <xdr:rowOff>5842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59883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35052</xdr:rowOff>
    </xdr:from>
    <xdr:to>
      <xdr:col>11</xdr:col>
      <xdr:colOff>60325</xdr:colOff>
      <xdr:row>34</xdr:row>
      <xdr:rowOff>136652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146829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39624</xdr:rowOff>
    </xdr:from>
    <xdr:to>
      <xdr:col>6</xdr:col>
      <xdr:colOff>171450</xdr:colOff>
      <xdr:row>34</xdr:row>
      <xdr:rowOff>141224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6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151401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57912</xdr:rowOff>
    </xdr:from>
    <xdr:to>
      <xdr:col>24</xdr:col>
      <xdr:colOff>76200</xdr:colOff>
      <xdr:row>36</xdr:row>
      <xdr:rowOff>159512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29989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73914</xdr:rowOff>
    </xdr:from>
    <xdr:to>
      <xdr:col>20</xdr:col>
      <xdr:colOff>38100</xdr:colOff>
      <xdr:row>36</xdr:row>
      <xdr:rowOff>4064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160291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161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158496</xdr:rowOff>
    </xdr:from>
    <xdr:to>
      <xdr:col>15</xdr:col>
      <xdr:colOff>149225</xdr:colOff>
      <xdr:row>35</xdr:row>
      <xdr:rowOff>88646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73423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108204</xdr:rowOff>
    </xdr:from>
    <xdr:to>
      <xdr:col>11</xdr:col>
      <xdr:colOff>60325</xdr:colOff>
      <xdr:row>35</xdr:row>
      <xdr:rowOff>38354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23131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2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126492</xdr:rowOff>
    </xdr:from>
    <xdr:to>
      <xdr:col>6</xdr:col>
      <xdr:colOff>171450</xdr:colOff>
      <xdr:row>35</xdr:row>
      <xdr:rowOff>56642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41419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42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令和元年度より</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減少したものの、類似団体と比較すると依然として高い水準となっている。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令和元年度からの減少の要因は、会計年度任用職員制度の導入により物件費から人件費への費用の移行が挙げられる。類似団体平均と比較すると</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上回っているが、これは本町の行政区域が広範囲であることやそれに伴う施設（出張所・保育所・学校等）の多さが要因と考えられる。今後は経常経費の削減や施設の統廃合等により、物件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41275</xdr:rowOff>
    </xdr:from>
    <xdr:to>
      <xdr:col>82</xdr:col>
      <xdr:colOff>107950</xdr:colOff>
      <xdr:row>20</xdr:row>
      <xdr:rowOff>165100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298825"/>
          <a:ext cx="838200" cy="29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45102</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16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28575</xdr:rowOff>
    </xdr:from>
    <xdr:to>
      <xdr:col>82</xdr:col>
      <xdr:colOff>158750</xdr:colOff>
      <xdr:row>16</xdr:row>
      <xdr:rowOff>130175</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165100</xdr:rowOff>
    </xdr:from>
    <xdr:to>
      <xdr:col>78</xdr:col>
      <xdr:colOff>69850</xdr:colOff>
      <xdr:row>20</xdr:row>
      <xdr:rowOff>165100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594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38100</xdr:rowOff>
    </xdr:from>
    <xdr:to>
      <xdr:col>78</xdr:col>
      <xdr:colOff>120650</xdr:colOff>
      <xdr:row>17</xdr:row>
      <xdr:rowOff>139700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5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149877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721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146050</xdr:rowOff>
    </xdr:from>
    <xdr:to>
      <xdr:col>73</xdr:col>
      <xdr:colOff>180975</xdr:colOff>
      <xdr:row>20</xdr:row>
      <xdr:rowOff>165100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575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146050</xdr:rowOff>
    </xdr:from>
    <xdr:to>
      <xdr:col>69</xdr:col>
      <xdr:colOff>92075</xdr:colOff>
      <xdr:row>21</xdr:row>
      <xdr:rowOff>12700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575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8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92727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161925</xdr:rowOff>
    </xdr:from>
    <xdr:to>
      <xdr:col>82</xdr:col>
      <xdr:colOff>158750</xdr:colOff>
      <xdr:row>19</xdr:row>
      <xdr:rowOff>92075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24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134002</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220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114300</xdr:rowOff>
    </xdr:from>
    <xdr:to>
      <xdr:col>78</xdr:col>
      <xdr:colOff>120650</xdr:colOff>
      <xdr:row>21</xdr:row>
      <xdr:rowOff>44450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5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29227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62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114300</xdr:rowOff>
    </xdr:from>
    <xdr:to>
      <xdr:col>74</xdr:col>
      <xdr:colOff>31750</xdr:colOff>
      <xdr:row>21</xdr:row>
      <xdr:rowOff>44450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5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29227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62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95250</xdr:rowOff>
    </xdr:from>
    <xdr:to>
      <xdr:col>69</xdr:col>
      <xdr:colOff>142875</xdr:colOff>
      <xdr:row>21</xdr:row>
      <xdr:rowOff>25400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52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10177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61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133350</xdr:rowOff>
    </xdr:from>
    <xdr:to>
      <xdr:col>65</xdr:col>
      <xdr:colOff>53975</xdr:colOff>
      <xdr:row>21</xdr:row>
      <xdr:rowOff>63500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56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48277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64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類似団体平均と比較して低い値になっており、直近の５年間においても同程度の水準で移行している。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今後も社会福祉費が増加することが予想されるが、財政を圧迫することがないよう町単独の扶助費について、必要性や効果等を精査し、水準の維持に努める。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a:extLst>
            <a:ext uri="{FF2B5EF4-FFF2-40B4-BE49-F238E27FC236}">
              <a16:creationId xmlns:a16="http://schemas.microsoft.com/office/drawing/2014/main" id="{00000000-0008-0000-0400-0000BB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9" name="扶助費最小値テキスト">
          <a:extLst>
            <a:ext uri="{FF2B5EF4-FFF2-40B4-BE49-F238E27FC236}">
              <a16:creationId xmlns:a16="http://schemas.microsoft.com/office/drawing/2014/main" id="{00000000-0008-0000-0400-0000BD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1" name="扶助費最大値テキスト">
          <a:extLst>
            <a:ext uri="{FF2B5EF4-FFF2-40B4-BE49-F238E27FC236}">
              <a16:creationId xmlns:a16="http://schemas.microsoft.com/office/drawing/2014/main" id="{00000000-0008-0000-0400-0000BF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55</xdr:row>
      <xdr:rowOff>31750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987800" y="9423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57802</xdr:rowOff>
    </xdr:from>
    <xdr:ext cx="762000" cy="259045"/>
    <xdr:sp macro="" textlink="">
      <xdr:nvSpPr>
        <xdr:cNvPr id="194" name="扶助費平均値テキスト">
          <a:extLst>
            <a:ext uri="{FF2B5EF4-FFF2-40B4-BE49-F238E27FC236}">
              <a16:creationId xmlns:a16="http://schemas.microsoft.com/office/drawing/2014/main" id="{00000000-0008-0000-0400-0000C2000000}"/>
            </a:ext>
          </a:extLst>
        </xdr:cNvPr>
        <xdr:cNvSpPr txBox="1"/>
      </xdr:nvSpPr>
      <xdr:spPr>
        <a:xfrm>
          <a:off x="4914900" y="9487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85725</xdr:rowOff>
    </xdr:from>
    <xdr:to>
      <xdr:col>24</xdr:col>
      <xdr:colOff>76200</xdr:colOff>
      <xdr:row>56</xdr:row>
      <xdr:rowOff>15875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4775200" y="95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xdr:rowOff>
    </xdr:from>
    <xdr:to>
      <xdr:col>19</xdr:col>
      <xdr:colOff>187325</xdr:colOff>
      <xdr:row>55</xdr:row>
      <xdr:rowOff>31750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3098800" y="94329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161925</xdr:rowOff>
    </xdr:from>
    <xdr:to>
      <xdr:col>20</xdr:col>
      <xdr:colOff>38100</xdr:colOff>
      <xdr:row>56</xdr:row>
      <xdr:rowOff>92075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937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76852</xdr:rowOff>
    </xdr:from>
    <xdr:ext cx="7366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606800" y="9678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xdr:rowOff>
    </xdr:from>
    <xdr:to>
      <xdr:col>15</xdr:col>
      <xdr:colOff>98425</xdr:colOff>
      <xdr:row>55</xdr:row>
      <xdr:rowOff>3175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2209800" y="9432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161925</xdr:rowOff>
    </xdr:from>
    <xdr:to>
      <xdr:col>15</xdr:col>
      <xdr:colOff>149225</xdr:colOff>
      <xdr:row>56</xdr:row>
      <xdr:rowOff>92075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048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76852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717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136525</xdr:rowOff>
    </xdr:from>
    <xdr:to>
      <xdr:col>11</xdr:col>
      <xdr:colOff>9525</xdr:colOff>
      <xdr:row>55</xdr:row>
      <xdr:rowOff>3175</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a:off x="1320800" y="93948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142875</xdr:rowOff>
    </xdr:from>
    <xdr:to>
      <xdr:col>11</xdr:col>
      <xdr:colOff>60325</xdr:colOff>
      <xdr:row>56</xdr:row>
      <xdr:rowOff>73025</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2159000" y="957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57802</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828800" y="9659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05" name="フローチャート: 判断 204">
          <a:extLst>
            <a:ext uri="{FF2B5EF4-FFF2-40B4-BE49-F238E27FC236}">
              <a16:creationId xmlns:a16="http://schemas.microsoft.com/office/drawing/2014/main" id="{00000000-0008-0000-0400-0000CD000000}"/>
            </a:ext>
          </a:extLst>
        </xdr:cNvPr>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29227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130827</xdr:rowOff>
    </xdr:from>
    <xdr:ext cx="762000" cy="259045"/>
    <xdr:sp macro="" textlink="">
      <xdr:nvSpPr>
        <xdr:cNvPr id="213" name="扶助費該当値テキスト">
          <a:extLst>
            <a:ext uri="{FF2B5EF4-FFF2-40B4-BE49-F238E27FC236}">
              <a16:creationId xmlns:a16="http://schemas.microsoft.com/office/drawing/2014/main" id="{00000000-0008-0000-0400-0000D5000000}"/>
            </a:ext>
          </a:extLst>
        </xdr:cNvPr>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123825</xdr:rowOff>
    </xdr:from>
    <xdr:to>
      <xdr:col>15</xdr:col>
      <xdr:colOff>149225</xdr:colOff>
      <xdr:row>55</xdr:row>
      <xdr:rowOff>53975</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3048000" y="938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64152</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2717800" y="915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123825</xdr:rowOff>
    </xdr:from>
    <xdr:to>
      <xdr:col>11</xdr:col>
      <xdr:colOff>60325</xdr:colOff>
      <xdr:row>55</xdr:row>
      <xdr:rowOff>53975</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2159000" y="938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64152</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828800" y="915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85725</xdr:rowOff>
    </xdr:from>
    <xdr:to>
      <xdr:col>6</xdr:col>
      <xdr:colOff>171450</xdr:colOff>
      <xdr:row>55</xdr:row>
      <xdr:rowOff>15875</xdr:rowOff>
    </xdr:to>
    <xdr:sp macro="" textlink="">
      <xdr:nvSpPr>
        <xdr:cNvPr id="220" name="楕円 219">
          <a:extLst>
            <a:ext uri="{FF2B5EF4-FFF2-40B4-BE49-F238E27FC236}">
              <a16:creationId xmlns:a16="http://schemas.microsoft.com/office/drawing/2014/main" id="{00000000-0008-0000-0400-0000DC000000}"/>
            </a:ext>
          </a:extLst>
        </xdr:cNvPr>
        <xdr:cNvSpPr/>
      </xdr:nvSpPr>
      <xdr:spPr>
        <a:xfrm>
          <a:off x="1270000" y="934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26052</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939800" y="911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令和元年度までは、類似団体平均を下回っていたが、令和２年度からは類似団体平均が</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減少したことや、各公営企業会計への繰出金により当町が令和元年度から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増加したことにより類似団体平均を上回った。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今後は人口減少等の影響から、公営企業会計等の経営悪化が予想されるが、経営戦略や公立病院改革プランに基づき経営の効率化を図り、繰出金等の抑制に努める。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154759</xdr:rowOff>
    </xdr:from>
    <xdr:to>
      <xdr:col>82</xdr:col>
      <xdr:colOff>107950</xdr:colOff>
      <xdr:row>60</xdr:row>
      <xdr:rowOff>149860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41609"/>
          <a:ext cx="0" cy="119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69686</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8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154759</xdr:rowOff>
    </xdr:from>
    <xdr:to>
      <xdr:col>82</xdr:col>
      <xdr:colOff>196850</xdr:colOff>
      <xdr:row>53</xdr:row>
      <xdr:rowOff>154759</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4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154759</xdr:rowOff>
    </xdr:from>
    <xdr:to>
      <xdr:col>82</xdr:col>
      <xdr:colOff>107950</xdr:colOff>
      <xdr:row>58</xdr:row>
      <xdr:rowOff>22497</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927409"/>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94360</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695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77833</xdr:rowOff>
    </xdr:from>
    <xdr:to>
      <xdr:col>82</xdr:col>
      <xdr:colOff>158750</xdr:colOff>
      <xdr:row>58</xdr:row>
      <xdr:rowOff>7983</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154759</xdr:rowOff>
    </xdr:from>
    <xdr:to>
      <xdr:col>78</xdr:col>
      <xdr:colOff>69850</xdr:colOff>
      <xdr:row>57</xdr:row>
      <xdr:rowOff>161290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92740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23949</xdr:rowOff>
    </xdr:from>
    <xdr:to>
      <xdr:col>78</xdr:col>
      <xdr:colOff>120650</xdr:colOff>
      <xdr:row>58</xdr:row>
      <xdr:rowOff>125549</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968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110326</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10054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161290</xdr:rowOff>
    </xdr:from>
    <xdr:to>
      <xdr:col>73</xdr:col>
      <xdr:colOff>180975</xdr:colOff>
      <xdr:row>57</xdr:row>
      <xdr:rowOff>161290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933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97262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161290</xdr:rowOff>
    </xdr:from>
    <xdr:to>
      <xdr:col>69</xdr:col>
      <xdr:colOff>92075</xdr:colOff>
      <xdr:row>58</xdr:row>
      <xdr:rowOff>9434</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93394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4354</xdr:rowOff>
    </xdr:from>
    <xdr:to>
      <xdr:col>69</xdr:col>
      <xdr:colOff>142875</xdr:colOff>
      <xdr:row>58</xdr:row>
      <xdr:rowOff>105954</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9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90731</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03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169273</xdr:rowOff>
    </xdr:from>
    <xdr:to>
      <xdr:col>65</xdr:col>
      <xdr:colOff>53975</xdr:colOff>
      <xdr:row>58</xdr:row>
      <xdr:rowOff>99423</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9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84200</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02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143147</xdr:rowOff>
    </xdr:from>
    <xdr:to>
      <xdr:col>82</xdr:col>
      <xdr:colOff>158750</xdr:colOff>
      <xdr:row>58</xdr:row>
      <xdr:rowOff>73297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91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115224</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887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103959</xdr:rowOff>
    </xdr:from>
    <xdr:to>
      <xdr:col>78</xdr:col>
      <xdr:colOff>120650</xdr:colOff>
      <xdr:row>58</xdr:row>
      <xdr:rowOff>34109</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87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44286</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645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110490</xdr:rowOff>
    </xdr:from>
    <xdr:to>
      <xdr:col>74</xdr:col>
      <xdr:colOff>31750</xdr:colOff>
      <xdr:row>58</xdr:row>
      <xdr:rowOff>40640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50817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110490</xdr:rowOff>
    </xdr:from>
    <xdr:to>
      <xdr:col>69</xdr:col>
      <xdr:colOff>142875</xdr:colOff>
      <xdr:row>58</xdr:row>
      <xdr:rowOff>40640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50817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130084</xdr:rowOff>
    </xdr:from>
    <xdr:to>
      <xdr:col>65</xdr:col>
      <xdr:colOff>53975</xdr:colOff>
      <xdr:row>58</xdr:row>
      <xdr:rowOff>60234</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90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70411</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67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令和元年度と比較すると</a:t>
          </a:r>
          <a:r>
            <a:rPr kumimoji="1" lang="en-US" altLang="ja-JP" sz="1300" baseline="0">
              <a:latin typeface="ＭＳ Ｐゴシック" panose="020B0600070205080204" pitchFamily="50" charset="-128"/>
              <a:ea typeface="ＭＳ Ｐゴシック" panose="020B0600070205080204" pitchFamily="50" charset="-128"/>
            </a:rPr>
            <a:t>0.2%</a:t>
          </a:r>
          <a:r>
            <a:rPr kumimoji="1" lang="ja-JP" altLang="en-US" sz="1300" baseline="0">
              <a:latin typeface="ＭＳ Ｐゴシック" panose="020B0600070205080204" pitchFamily="50" charset="-128"/>
              <a:ea typeface="ＭＳ Ｐゴシック" panose="020B0600070205080204" pitchFamily="50" charset="-128"/>
            </a:rPr>
            <a:t>増加し、類似団体と比較して</a:t>
          </a:r>
          <a:r>
            <a:rPr kumimoji="1" lang="en-US" altLang="ja-JP" sz="1300" baseline="0">
              <a:latin typeface="ＭＳ Ｐゴシック" panose="020B0600070205080204" pitchFamily="50" charset="-128"/>
              <a:ea typeface="ＭＳ Ｐゴシック" panose="020B0600070205080204" pitchFamily="50" charset="-128"/>
            </a:rPr>
            <a:t>5.0%</a:t>
          </a:r>
          <a:r>
            <a:rPr kumimoji="1" lang="ja-JP" altLang="en-US" sz="1300" baseline="0">
              <a:latin typeface="ＭＳ Ｐゴシック" panose="020B0600070205080204" pitchFamily="50" charset="-128"/>
              <a:ea typeface="ＭＳ Ｐゴシック" panose="020B0600070205080204" pitchFamily="50" charset="-128"/>
            </a:rPr>
            <a:t>低い数値となっているが、町観光機構への補助金の増加等が要因として挙げられる。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今後も各種団体等への補助金等を慎重に精査し、補助金等の抑制に努める。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131572</xdr:rowOff>
    </xdr:from>
    <xdr:to>
      <xdr:col>82</xdr:col>
      <xdr:colOff>107950</xdr:colOff>
      <xdr:row>40</xdr:row>
      <xdr:rowOff>44704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96087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46499</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131572</xdr:rowOff>
    </xdr:from>
    <xdr:to>
      <xdr:col>82</xdr:col>
      <xdr:colOff>196850</xdr:colOff>
      <xdr:row>34</xdr:row>
      <xdr:rowOff>131572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96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30988</xdr:rowOff>
    </xdr:from>
    <xdr:to>
      <xdr:col>82</xdr:col>
      <xdr:colOff>107950</xdr:colOff>
      <xdr:row>36</xdr:row>
      <xdr:rowOff>40132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620318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18559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362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xdr:rowOff>
    </xdr:from>
    <xdr:to>
      <xdr:col>78</xdr:col>
      <xdr:colOff>69850</xdr:colOff>
      <xdr:row>36</xdr:row>
      <xdr:rowOff>30988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1849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xdr:rowOff>
    </xdr:from>
    <xdr:to>
      <xdr:col>73</xdr:col>
      <xdr:colOff>180975</xdr:colOff>
      <xdr:row>36</xdr:row>
      <xdr:rowOff>44704</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61849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40132</xdr:rowOff>
    </xdr:from>
    <xdr:to>
      <xdr:col>69</xdr:col>
      <xdr:colOff>92075</xdr:colOff>
      <xdr:row>36</xdr:row>
      <xdr:rowOff>44704</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212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131064</xdr:rowOff>
    </xdr:from>
    <xdr:to>
      <xdr:col>65</xdr:col>
      <xdr:colOff>53975</xdr:colOff>
      <xdr:row>37</xdr:row>
      <xdr:rowOff>61214</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45991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5859</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151638</xdr:rowOff>
    </xdr:from>
    <xdr:to>
      <xdr:col>78</xdr:col>
      <xdr:colOff>120650</xdr:colOff>
      <xdr:row>36</xdr:row>
      <xdr:rowOff>81788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91965</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165354</xdr:rowOff>
    </xdr:from>
    <xdr:to>
      <xdr:col>69</xdr:col>
      <xdr:colOff>142875</xdr:colOff>
      <xdr:row>36</xdr:row>
      <xdr:rowOff>95504</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105681</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減少し、類似団体平均と比較して</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高い値となっている。減少した要因としては、公債費は増加しているものの、普通交付税が増加したことにより収入経常一般財源が大幅に増加したことが挙げられる。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今後も過疎対策事業やその他大規模事業の実施に伴い、公債費が増加し、厳しい財政運営となることが予想される。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新規事業等の抑制や大型事業の分散化により、公債費の抑制、起債償還の集中化を防ぐよう努める。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133858</xdr:rowOff>
    </xdr:from>
    <xdr:to>
      <xdr:col>24</xdr:col>
      <xdr:colOff>25400</xdr:colOff>
      <xdr:row>80</xdr:row>
      <xdr:rowOff>67563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49708"/>
          <a:ext cx="0" cy="1133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48785</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9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133858</xdr:rowOff>
    </xdr:from>
    <xdr:to>
      <xdr:col>24</xdr:col>
      <xdr:colOff>114300</xdr:colOff>
      <xdr:row>73</xdr:row>
      <xdr:rowOff>133858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4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26415</xdr:rowOff>
    </xdr:from>
    <xdr:to>
      <xdr:col>24</xdr:col>
      <xdr:colOff>25400</xdr:colOff>
      <xdr:row>78</xdr:row>
      <xdr:rowOff>35561</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399515"/>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8128</xdr:rowOff>
    </xdr:from>
    <xdr:to>
      <xdr:col>19</xdr:col>
      <xdr:colOff>187325</xdr:colOff>
      <xdr:row>78</xdr:row>
      <xdr:rowOff>35561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3381228"/>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83565</xdr:rowOff>
    </xdr:from>
    <xdr:to>
      <xdr:col>15</xdr:col>
      <xdr:colOff>98425</xdr:colOff>
      <xdr:row>78</xdr:row>
      <xdr:rowOff>8128</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285215"/>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51563</xdr:rowOff>
    </xdr:from>
    <xdr:to>
      <xdr:col>11</xdr:col>
      <xdr:colOff>9525</xdr:colOff>
      <xdr:row>77</xdr:row>
      <xdr:rowOff>83565</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2532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147065</xdr:rowOff>
    </xdr:from>
    <xdr:to>
      <xdr:col>24</xdr:col>
      <xdr:colOff>76200</xdr:colOff>
      <xdr:row>78</xdr:row>
      <xdr:rowOff>77215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119142</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156211</xdr:rowOff>
    </xdr:from>
    <xdr:to>
      <xdr:col>20</xdr:col>
      <xdr:colOff>38100</xdr:colOff>
      <xdr:row>78</xdr:row>
      <xdr:rowOff>86361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71138</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128778</xdr:rowOff>
    </xdr:from>
    <xdr:to>
      <xdr:col>15</xdr:col>
      <xdr:colOff>149225</xdr:colOff>
      <xdr:row>78</xdr:row>
      <xdr:rowOff>58928</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43705</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32765</xdr:rowOff>
    </xdr:from>
    <xdr:to>
      <xdr:col>11</xdr:col>
      <xdr:colOff>60325</xdr:colOff>
      <xdr:row>77</xdr:row>
      <xdr:rowOff>134365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763</xdr:rowOff>
    </xdr:from>
    <xdr:to>
      <xdr:col>6</xdr:col>
      <xdr:colOff>171450</xdr:colOff>
      <xdr:row>77</xdr:row>
      <xdr:rowOff>102363</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112540</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増加しており、類似団体平均よりも</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高い数値となっている。令和元年度と比較して増加した主な要因としては、公営企業会計への繰出金の増加や、物件費における委託料の増加等が挙げられる。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今後は人口減少等により地方税の減少が見込まれるため、類似団体の数値を参考にしながら繰出金の抑制や経常経費の削減・施設の統廃合等により物件費の抑制に努める。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110998</xdr:rowOff>
    </xdr:from>
    <xdr:to>
      <xdr:col>82</xdr:col>
      <xdr:colOff>107950</xdr:colOff>
      <xdr:row>81</xdr:row>
      <xdr:rowOff>42418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62684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25925</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110998</xdr:rowOff>
    </xdr:from>
    <xdr:to>
      <xdr:col>82</xdr:col>
      <xdr:colOff>196850</xdr:colOff>
      <xdr:row>73</xdr:row>
      <xdr:rowOff>110998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94996</xdr:rowOff>
    </xdr:from>
    <xdr:to>
      <xdr:col>82</xdr:col>
      <xdr:colOff>107950</xdr:colOff>
      <xdr:row>78</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46809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3573</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152146</xdr:rowOff>
    </xdr:from>
    <xdr:to>
      <xdr:col>78</xdr:col>
      <xdr:colOff>69850</xdr:colOff>
      <xdr:row>78</xdr:row>
      <xdr:rowOff>94996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35379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158259</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124713</xdr:rowOff>
    </xdr:from>
    <xdr:to>
      <xdr:col>73</xdr:col>
      <xdr:colOff>180975</xdr:colOff>
      <xdr:row>77</xdr:row>
      <xdr:rowOff>152146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326363"/>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117112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124713</xdr:rowOff>
    </xdr:from>
    <xdr:to>
      <xdr:col>69</xdr:col>
      <xdr:colOff>92075</xdr:colOff>
      <xdr:row>77</xdr:row>
      <xdr:rowOff>152146</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3326363"/>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98823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131063</xdr:rowOff>
    </xdr:from>
    <xdr:to>
      <xdr:col>65</xdr:col>
      <xdr:colOff>53975</xdr:colOff>
      <xdr:row>77</xdr:row>
      <xdr:rowOff>61213</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71391</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48277</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44196</xdr:rowOff>
    </xdr:from>
    <xdr:to>
      <xdr:col>78</xdr:col>
      <xdr:colOff>120650</xdr:colOff>
      <xdr:row>78</xdr:row>
      <xdr:rowOff>145796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130573</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503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101346</xdr:rowOff>
    </xdr:from>
    <xdr:to>
      <xdr:col>74</xdr:col>
      <xdr:colOff>31750</xdr:colOff>
      <xdr:row>78</xdr:row>
      <xdr:rowOff>31496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16273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73913</xdr:rowOff>
    </xdr:from>
    <xdr:to>
      <xdr:col>69</xdr:col>
      <xdr:colOff>142875</xdr:colOff>
      <xdr:row>78</xdr:row>
      <xdr:rowOff>4063</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160290</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101346</xdr:rowOff>
    </xdr:from>
    <xdr:to>
      <xdr:col>65</xdr:col>
      <xdr:colOff>53975</xdr:colOff>
      <xdr:row>78</xdr:row>
      <xdr:rowOff>31496</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16273</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和歌山県那智勝浦町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4638</xdr:rowOff>
    </xdr:from>
    <xdr:to>
      <xdr:col>29</xdr:col>
      <xdr:colOff>127000</xdr:colOff>
      <xdr:row>19</xdr:row>
      <xdr:rowOff>134788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38213"/>
          <a:ext cx="0" cy="1501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106865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134788</xdr:rowOff>
    </xdr:from>
    <xdr:to>
      <xdr:col>30</xdr:col>
      <xdr:colOff>25400</xdr:colOff>
      <xdr:row>19</xdr:row>
      <xdr:rowOff>134788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39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91015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8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4638</xdr:rowOff>
    </xdr:from>
    <xdr:to>
      <xdr:col>30</xdr:col>
      <xdr:colOff>25400</xdr:colOff>
      <xdr:row>11</xdr:row>
      <xdr:rowOff>4638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382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158989</xdr:rowOff>
    </xdr:from>
    <xdr:to>
      <xdr:col>29</xdr:col>
      <xdr:colOff>127000</xdr:colOff>
      <xdr:row>17</xdr:row>
      <xdr:rowOff>8166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49814"/>
          <a:ext cx="647700" cy="20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145386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36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1859</xdr:rowOff>
    </xdr:from>
    <xdr:to>
      <xdr:col>29</xdr:col>
      <xdr:colOff>177800</xdr:colOff>
      <xdr:row>17</xdr:row>
      <xdr:rowOff>103459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41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8166</xdr:rowOff>
    </xdr:from>
    <xdr:to>
      <xdr:col>26</xdr:col>
      <xdr:colOff>50800</xdr:colOff>
      <xdr:row>17</xdr:row>
      <xdr:rowOff>54534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70441"/>
          <a:ext cx="698500" cy="46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145245</xdr:rowOff>
    </xdr:from>
    <xdr:to>
      <xdr:col>26</xdr:col>
      <xdr:colOff>101600</xdr:colOff>
      <xdr:row>18</xdr:row>
      <xdr:rowOff>75395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107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60172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9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54534</xdr:rowOff>
    </xdr:from>
    <xdr:to>
      <xdr:col>22</xdr:col>
      <xdr:colOff>114300</xdr:colOff>
      <xdr:row>17</xdr:row>
      <xdr:rowOff>83261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16809"/>
          <a:ext cx="698500" cy="28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158991</xdr:rowOff>
    </xdr:from>
    <xdr:to>
      <xdr:col>22</xdr:col>
      <xdr:colOff>165100</xdr:colOff>
      <xdr:row>18</xdr:row>
      <xdr:rowOff>89141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121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73918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207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83261</xdr:rowOff>
    </xdr:from>
    <xdr:to>
      <xdr:col>18</xdr:col>
      <xdr:colOff>177800</xdr:colOff>
      <xdr:row>17</xdr:row>
      <xdr:rowOff>117338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45536"/>
          <a:ext cx="698500" cy="34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770</xdr:rowOff>
    </xdr:from>
    <xdr:to>
      <xdr:col>19</xdr:col>
      <xdr:colOff>38100</xdr:colOff>
      <xdr:row>18</xdr:row>
      <xdr:rowOff>102370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3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87147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22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11537</xdr:rowOff>
    </xdr:from>
    <xdr:to>
      <xdr:col>15</xdr:col>
      <xdr:colOff>101600</xdr:colOff>
      <xdr:row>18</xdr:row>
      <xdr:rowOff>113137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452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97914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23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108189</xdr:rowOff>
    </xdr:from>
    <xdr:to>
      <xdr:col>29</xdr:col>
      <xdr:colOff>177800</xdr:colOff>
      <xdr:row>17</xdr:row>
      <xdr:rowOff>38339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99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124716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4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128816</xdr:rowOff>
    </xdr:from>
    <xdr:to>
      <xdr:col>26</xdr:col>
      <xdr:colOff>101600</xdr:colOff>
      <xdr:row>17</xdr:row>
      <xdr:rowOff>58966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19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69143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88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3734</xdr:rowOff>
    </xdr:from>
    <xdr:to>
      <xdr:col>22</xdr:col>
      <xdr:colOff>165100</xdr:colOff>
      <xdr:row>17</xdr:row>
      <xdr:rowOff>105334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66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115511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73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32461</xdr:rowOff>
    </xdr:from>
    <xdr:to>
      <xdr:col>19</xdr:col>
      <xdr:colOff>38100</xdr:colOff>
      <xdr:row>17</xdr:row>
      <xdr:rowOff>134061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94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144238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76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66538</xdr:rowOff>
    </xdr:from>
    <xdr:to>
      <xdr:col>15</xdr:col>
      <xdr:colOff>101600</xdr:colOff>
      <xdr:row>17</xdr:row>
      <xdr:rowOff>168138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28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6865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797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250082</xdr:rowOff>
    </xdr:from>
    <xdr:to>
      <xdr:col>29</xdr:col>
      <xdr:colOff>127000</xdr:colOff>
      <xdr:row>37</xdr:row>
      <xdr:rowOff>314014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74632"/>
          <a:ext cx="0" cy="1264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286091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1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314014</xdr:rowOff>
    </xdr:from>
    <xdr:to>
      <xdr:col>30</xdr:col>
      <xdr:colOff>25400</xdr:colOff>
      <xdr:row>37</xdr:row>
      <xdr:rowOff>314014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38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165009</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1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250082</xdr:rowOff>
    </xdr:from>
    <xdr:to>
      <xdr:col>30</xdr:col>
      <xdr:colOff>25400</xdr:colOff>
      <xdr:row>33</xdr:row>
      <xdr:rowOff>250082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74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88043</xdr:rowOff>
    </xdr:from>
    <xdr:to>
      <xdr:col>29</xdr:col>
      <xdr:colOff>127000</xdr:colOff>
      <xdr:row>35</xdr:row>
      <xdr:rowOff>145117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698393"/>
          <a:ext cx="647700" cy="57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72820</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83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79439</xdr:rowOff>
    </xdr:from>
    <xdr:to>
      <xdr:col>29</xdr:col>
      <xdr:colOff>177800</xdr:colOff>
      <xdr:row>35</xdr:row>
      <xdr:rowOff>181039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145117</xdr:rowOff>
    </xdr:from>
    <xdr:to>
      <xdr:col>26</xdr:col>
      <xdr:colOff>50800</xdr:colOff>
      <xdr:row>35</xdr:row>
      <xdr:rowOff>195980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755467"/>
          <a:ext cx="698500" cy="50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142761</xdr:rowOff>
    </xdr:from>
    <xdr:to>
      <xdr:col>26</xdr:col>
      <xdr:colOff>101600</xdr:colOff>
      <xdr:row>35</xdr:row>
      <xdr:rowOff>244361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229138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3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195980</xdr:rowOff>
    </xdr:from>
    <xdr:to>
      <xdr:col>22</xdr:col>
      <xdr:colOff>114300</xdr:colOff>
      <xdr:row>35</xdr:row>
      <xdr:rowOff>282810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806330"/>
          <a:ext cx="698500" cy="86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140608</xdr:rowOff>
    </xdr:from>
    <xdr:to>
      <xdr:col>22</xdr:col>
      <xdr:colOff>165100</xdr:colOff>
      <xdr:row>35</xdr:row>
      <xdr:rowOff>242208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252385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1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217983</xdr:rowOff>
    </xdr:from>
    <xdr:to>
      <xdr:col>18</xdr:col>
      <xdr:colOff>177800</xdr:colOff>
      <xdr:row>35</xdr:row>
      <xdr:rowOff>282810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828333"/>
          <a:ext cx="698500" cy="648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136551</xdr:rowOff>
    </xdr:from>
    <xdr:to>
      <xdr:col>19</xdr:col>
      <xdr:colOff>38100</xdr:colOff>
      <xdr:row>35</xdr:row>
      <xdr:rowOff>238151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248328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1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133674</xdr:rowOff>
    </xdr:from>
    <xdr:to>
      <xdr:col>15</xdr:col>
      <xdr:colOff>101600</xdr:colOff>
      <xdr:row>35</xdr:row>
      <xdr:rowOff>235274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245451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37243</xdr:rowOff>
    </xdr:from>
    <xdr:to>
      <xdr:col>29</xdr:col>
      <xdr:colOff>177800</xdr:colOff>
      <xdr:row>35</xdr:row>
      <xdr:rowOff>138843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647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225220</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4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94317</xdr:rowOff>
    </xdr:from>
    <xdr:to>
      <xdr:col>26</xdr:col>
      <xdr:colOff>101600</xdr:colOff>
      <xdr:row>35</xdr:row>
      <xdr:rowOff>195917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704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206094</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473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145180</xdr:rowOff>
    </xdr:from>
    <xdr:to>
      <xdr:col>22</xdr:col>
      <xdr:colOff>165100</xdr:colOff>
      <xdr:row>35</xdr:row>
      <xdr:rowOff>246780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755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231557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84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232010</xdr:rowOff>
    </xdr:from>
    <xdr:to>
      <xdr:col>19</xdr:col>
      <xdr:colOff>38100</xdr:colOff>
      <xdr:row>35</xdr:row>
      <xdr:rowOff>333610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42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318387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92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167183</xdr:rowOff>
    </xdr:from>
    <xdr:to>
      <xdr:col>15</xdr:col>
      <xdr:colOff>101600</xdr:colOff>
      <xdr:row>35</xdr:row>
      <xdr:rowOff>268783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777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253560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863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和歌山県那智勝浦町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14,607
14,479
183.31
11,280,804
11,000,142
65,310
5,176,192
11,619,584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26.9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101963</xdr:rowOff>
    </xdr:from>
    <xdr:to>
      <xdr:col>24</xdr:col>
      <xdr:colOff>62865</xdr:colOff>
      <xdr:row>37</xdr:row>
      <xdr:rowOff>53966</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416913"/>
          <a:ext cx="1270" cy="98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57793</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0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53966</xdr:rowOff>
    </xdr:from>
    <xdr:to>
      <xdr:col>24</xdr:col>
      <xdr:colOff>152400</xdr:colOff>
      <xdr:row>37</xdr:row>
      <xdr:rowOff>53966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48640</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9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101963</xdr:rowOff>
    </xdr:from>
    <xdr:to>
      <xdr:col>24</xdr:col>
      <xdr:colOff>152400</xdr:colOff>
      <xdr:row>31</xdr:row>
      <xdr:rowOff>101963</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41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112935</xdr:rowOff>
    </xdr:from>
    <xdr:to>
      <xdr:col>24</xdr:col>
      <xdr:colOff>63500</xdr:colOff>
      <xdr:row>36</xdr:row>
      <xdr:rowOff>29113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113685"/>
          <a:ext cx="8382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99372</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00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120945</xdr:rowOff>
    </xdr:from>
    <xdr:to>
      <xdr:col>24</xdr:col>
      <xdr:colOff>114300</xdr:colOff>
      <xdr:row>36</xdr:row>
      <xdr:rowOff>51095</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29113</xdr:rowOff>
    </xdr:from>
    <xdr:to>
      <xdr:col>19</xdr:col>
      <xdr:colOff>177800</xdr:colOff>
      <xdr:row>36</xdr:row>
      <xdr:rowOff>46587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201313"/>
          <a:ext cx="889000" cy="1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58693</xdr:rowOff>
    </xdr:from>
    <xdr:to>
      <xdr:col>20</xdr:col>
      <xdr:colOff>38100</xdr:colOff>
      <xdr:row>36</xdr:row>
      <xdr:rowOff>160293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23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151420</xdr:rowOff>
    </xdr:from>
    <xdr:ext cx="534377"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530111" y="63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46587</xdr:rowOff>
    </xdr:from>
    <xdr:to>
      <xdr:col>15</xdr:col>
      <xdr:colOff>50800</xdr:colOff>
      <xdr:row>36</xdr:row>
      <xdr:rowOff>64902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218787"/>
          <a:ext cx="889000" cy="1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63672</xdr:rowOff>
    </xdr:from>
    <xdr:to>
      <xdr:col>15</xdr:col>
      <xdr:colOff>101600</xdr:colOff>
      <xdr:row>36</xdr:row>
      <xdr:rowOff>165272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3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156399</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632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64902</xdr:rowOff>
    </xdr:from>
    <xdr:to>
      <xdr:col>10</xdr:col>
      <xdr:colOff>114300</xdr:colOff>
      <xdr:row>36</xdr:row>
      <xdr:rowOff>66873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237102"/>
          <a:ext cx="889000" cy="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66547</xdr:rowOff>
    </xdr:from>
    <xdr:to>
      <xdr:col>10</xdr:col>
      <xdr:colOff>165100</xdr:colOff>
      <xdr:row>36</xdr:row>
      <xdr:rowOff>168147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3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159274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33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68047</xdr:rowOff>
    </xdr:from>
    <xdr:to>
      <xdr:col>6</xdr:col>
      <xdr:colOff>38100</xdr:colOff>
      <xdr:row>36</xdr:row>
      <xdr:rowOff>169647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4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160774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33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62135</xdr:rowOff>
    </xdr:from>
    <xdr:to>
      <xdr:col>24</xdr:col>
      <xdr:colOff>114300</xdr:colOff>
      <xdr:row>35</xdr:row>
      <xdr:rowOff>163735</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06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85012</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914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149763</xdr:rowOff>
    </xdr:from>
    <xdr:to>
      <xdr:col>20</xdr:col>
      <xdr:colOff>38100</xdr:colOff>
      <xdr:row>36</xdr:row>
      <xdr:rowOff>79913</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15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96440</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592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167237</xdr:rowOff>
    </xdr:from>
    <xdr:to>
      <xdr:col>15</xdr:col>
      <xdr:colOff>101600</xdr:colOff>
      <xdr:row>36</xdr:row>
      <xdr:rowOff>97387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16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113914</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594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14102</xdr:rowOff>
    </xdr:from>
    <xdr:to>
      <xdr:col>10</xdr:col>
      <xdr:colOff>165100</xdr:colOff>
      <xdr:row>36</xdr:row>
      <xdr:rowOff>115702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18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132229</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596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16073</xdr:rowOff>
    </xdr:from>
    <xdr:to>
      <xdr:col>6</xdr:col>
      <xdr:colOff>38100</xdr:colOff>
      <xdr:row>36</xdr:row>
      <xdr:rowOff>117673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18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134200</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596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158221</xdr:rowOff>
    </xdr:from>
    <xdr:to>
      <xdr:col>24</xdr:col>
      <xdr:colOff>62865</xdr:colOff>
      <xdr:row>57</xdr:row>
      <xdr:rowOff>90080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902171"/>
          <a:ext cx="1270" cy="96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93907</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8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90080</xdr:rowOff>
    </xdr:from>
    <xdr:to>
      <xdr:col>24</xdr:col>
      <xdr:colOff>152400</xdr:colOff>
      <xdr:row>57</xdr:row>
      <xdr:rowOff>90080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86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104898</xdr:rowOff>
    </xdr:from>
    <xdr:ext cx="599010"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67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158221</xdr:rowOff>
    </xdr:from>
    <xdr:to>
      <xdr:col>24</xdr:col>
      <xdr:colOff>152400</xdr:colOff>
      <xdr:row>51</xdr:row>
      <xdr:rowOff>158221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90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26099</xdr:rowOff>
    </xdr:from>
    <xdr:to>
      <xdr:col>24</xdr:col>
      <xdr:colOff>63500</xdr:colOff>
      <xdr:row>56</xdr:row>
      <xdr:rowOff>46710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3797300" y="9627299"/>
          <a:ext cx="838200" cy="2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146500</xdr:rowOff>
    </xdr:from>
    <xdr:ext cx="534377"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57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168073</xdr:rowOff>
    </xdr:from>
    <xdr:to>
      <xdr:col>24</xdr:col>
      <xdr:colOff>114300</xdr:colOff>
      <xdr:row>56</xdr:row>
      <xdr:rowOff>98223</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150485</xdr:rowOff>
    </xdr:from>
    <xdr:to>
      <xdr:col>19</xdr:col>
      <xdr:colOff>177800</xdr:colOff>
      <xdr:row>56</xdr:row>
      <xdr:rowOff>26099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2908300" y="9580235"/>
          <a:ext cx="889000" cy="4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62986</xdr:rowOff>
    </xdr:from>
    <xdr:to>
      <xdr:col>20</xdr:col>
      <xdr:colOff>38100</xdr:colOff>
      <xdr:row>56</xdr:row>
      <xdr:rowOff>164586</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66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155713</xdr:rowOff>
    </xdr:from>
    <xdr:ext cx="534377"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30111" y="975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150485</xdr:rowOff>
    </xdr:from>
    <xdr:to>
      <xdr:col>15</xdr:col>
      <xdr:colOff>50800</xdr:colOff>
      <xdr:row>56</xdr:row>
      <xdr:rowOff>4840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019300" y="9580235"/>
          <a:ext cx="889000" cy="2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13850</xdr:rowOff>
    </xdr:from>
    <xdr:to>
      <xdr:col>15</xdr:col>
      <xdr:colOff>101600</xdr:colOff>
      <xdr:row>56</xdr:row>
      <xdr:rowOff>115450</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6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106577</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1111" y="970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4840</xdr:rowOff>
    </xdr:from>
    <xdr:to>
      <xdr:col>10</xdr:col>
      <xdr:colOff>114300</xdr:colOff>
      <xdr:row>56</xdr:row>
      <xdr:rowOff>62109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1130300" y="9606040"/>
          <a:ext cx="889000" cy="5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87716</xdr:rowOff>
    </xdr:from>
    <xdr:to>
      <xdr:col>10</xdr:col>
      <xdr:colOff>165100</xdr:colOff>
      <xdr:row>57</xdr:row>
      <xdr:rowOff>17866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68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8993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2111" y="978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80748</xdr:rowOff>
    </xdr:from>
    <xdr:to>
      <xdr:col>6</xdr:col>
      <xdr:colOff>38100</xdr:colOff>
      <xdr:row>57</xdr:row>
      <xdr:rowOff>10898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68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2025</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3111" y="977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167360</xdr:rowOff>
    </xdr:from>
    <xdr:to>
      <xdr:col>24</xdr:col>
      <xdr:colOff>114300</xdr:colOff>
      <xdr:row>56</xdr:row>
      <xdr:rowOff>97510</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5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18787</xdr:rowOff>
    </xdr:from>
    <xdr:ext cx="534377"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44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146749</xdr:rowOff>
    </xdr:from>
    <xdr:to>
      <xdr:col>20</xdr:col>
      <xdr:colOff>38100</xdr:colOff>
      <xdr:row>56</xdr:row>
      <xdr:rowOff>76899</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57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93426</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530111" y="935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99685</xdr:rowOff>
    </xdr:from>
    <xdr:to>
      <xdr:col>15</xdr:col>
      <xdr:colOff>101600</xdr:colOff>
      <xdr:row>56</xdr:row>
      <xdr:rowOff>29835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52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46362</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08795" y="930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125490</xdr:rowOff>
    </xdr:from>
    <xdr:to>
      <xdr:col>10</xdr:col>
      <xdr:colOff>165100</xdr:colOff>
      <xdr:row>56</xdr:row>
      <xdr:rowOff>55640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55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72167</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19795" y="933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11309</xdr:rowOff>
    </xdr:from>
    <xdr:to>
      <xdr:col>6</xdr:col>
      <xdr:colOff>38100</xdr:colOff>
      <xdr:row>56</xdr:row>
      <xdr:rowOff>112909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61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129436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63111" y="938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93790</xdr:rowOff>
    </xdr:from>
    <xdr:to>
      <xdr:col>24</xdr:col>
      <xdr:colOff>62865</xdr:colOff>
      <xdr:row>79</xdr:row>
      <xdr:rowOff>36564</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66740"/>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40391</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84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36564</xdr:rowOff>
    </xdr:from>
    <xdr:to>
      <xdr:col>24</xdr:col>
      <xdr:colOff>152400</xdr:colOff>
      <xdr:row>79</xdr:row>
      <xdr:rowOff>36564</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8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40467</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04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93790</xdr:rowOff>
    </xdr:from>
    <xdr:to>
      <xdr:col>24</xdr:col>
      <xdr:colOff>152400</xdr:colOff>
      <xdr:row>71</xdr:row>
      <xdr:rowOff>93790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115430</xdr:rowOff>
    </xdr:from>
    <xdr:to>
      <xdr:col>24</xdr:col>
      <xdr:colOff>63500</xdr:colOff>
      <xdr:row>77</xdr:row>
      <xdr:rowOff>143357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317080"/>
          <a:ext cx="838200" cy="2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85844</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287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107417</xdr:rowOff>
    </xdr:from>
    <xdr:to>
      <xdr:col>24</xdr:col>
      <xdr:colOff>114300</xdr:colOff>
      <xdr:row>78</xdr:row>
      <xdr:rowOff>37567</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75616</xdr:rowOff>
    </xdr:from>
    <xdr:to>
      <xdr:col>19</xdr:col>
      <xdr:colOff>177800</xdr:colOff>
      <xdr:row>77</xdr:row>
      <xdr:rowOff>115430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277266"/>
          <a:ext cx="889000" cy="3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91263</xdr:rowOff>
    </xdr:from>
    <xdr:to>
      <xdr:col>20</xdr:col>
      <xdr:colOff>38100</xdr:colOff>
      <xdr:row>78</xdr:row>
      <xdr:rowOff>21413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12540</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385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75616</xdr:rowOff>
    </xdr:from>
    <xdr:to>
      <xdr:col>15</xdr:col>
      <xdr:colOff>50800</xdr:colOff>
      <xdr:row>77</xdr:row>
      <xdr:rowOff>114212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277266"/>
          <a:ext cx="889000" cy="3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101891</xdr:rowOff>
    </xdr:from>
    <xdr:to>
      <xdr:col>15</xdr:col>
      <xdr:colOff>101600</xdr:colOff>
      <xdr:row>78</xdr:row>
      <xdr:rowOff>32041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23168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39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114212</xdr:rowOff>
    </xdr:from>
    <xdr:to>
      <xdr:col>10</xdr:col>
      <xdr:colOff>114300</xdr:colOff>
      <xdr:row>77</xdr:row>
      <xdr:rowOff>142633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315862"/>
          <a:ext cx="889000" cy="2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97930</xdr:rowOff>
    </xdr:from>
    <xdr:to>
      <xdr:col>10</xdr:col>
      <xdr:colOff>165100</xdr:colOff>
      <xdr:row>78</xdr:row>
      <xdr:rowOff>28080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19207</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3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114694</xdr:rowOff>
    </xdr:from>
    <xdr:to>
      <xdr:col>6</xdr:col>
      <xdr:colOff>38100</xdr:colOff>
      <xdr:row>78</xdr:row>
      <xdr:rowOff>44844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35971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40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92557</xdr:rowOff>
    </xdr:from>
    <xdr:to>
      <xdr:col>24</xdr:col>
      <xdr:colOff>114300</xdr:colOff>
      <xdr:row>78</xdr:row>
      <xdr:rowOff>22707</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29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115434</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145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64630</xdr:rowOff>
    </xdr:from>
    <xdr:to>
      <xdr:col>20</xdr:col>
      <xdr:colOff>38100</xdr:colOff>
      <xdr:row>77</xdr:row>
      <xdr:rowOff>166230</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2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11307</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04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24816</xdr:rowOff>
    </xdr:from>
    <xdr:to>
      <xdr:col>15</xdr:col>
      <xdr:colOff>101600</xdr:colOff>
      <xdr:row>77</xdr:row>
      <xdr:rowOff>126416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22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142943</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00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63412</xdr:rowOff>
    </xdr:from>
    <xdr:to>
      <xdr:col>10</xdr:col>
      <xdr:colOff>165100</xdr:colOff>
      <xdr:row>77</xdr:row>
      <xdr:rowOff>165012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26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10089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04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91833</xdr:rowOff>
    </xdr:from>
    <xdr:to>
      <xdr:col>6</xdr:col>
      <xdr:colOff>38100</xdr:colOff>
      <xdr:row>78</xdr:row>
      <xdr:rowOff>21983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29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38510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06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165760</xdr:rowOff>
    </xdr:from>
    <xdr:to>
      <xdr:col>24</xdr:col>
      <xdr:colOff>62865</xdr:colOff>
      <xdr:row>99</xdr:row>
      <xdr:rowOff>65976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96260"/>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69803</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704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65976</xdr:rowOff>
    </xdr:from>
    <xdr:to>
      <xdr:col>24</xdr:col>
      <xdr:colOff>152400</xdr:colOff>
      <xdr:row>99</xdr:row>
      <xdr:rowOff>65976</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703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112437</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7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165760</xdr:rowOff>
    </xdr:from>
    <xdr:to>
      <xdr:col>24</xdr:col>
      <xdr:colOff>152400</xdr:colOff>
      <xdr:row>90</xdr:row>
      <xdr:rowOff>165760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9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148971</xdr:rowOff>
    </xdr:from>
    <xdr:to>
      <xdr:col>24</xdr:col>
      <xdr:colOff>63500</xdr:colOff>
      <xdr:row>97</xdr:row>
      <xdr:rowOff>59804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608171"/>
          <a:ext cx="838200" cy="8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117225</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233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94348</xdr:rowOff>
    </xdr:from>
    <xdr:to>
      <xdr:col>24</xdr:col>
      <xdr:colOff>114300</xdr:colOff>
      <xdr:row>96</xdr:row>
      <xdr:rowOff>24498</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3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59804</xdr:rowOff>
    </xdr:from>
    <xdr:to>
      <xdr:col>19</xdr:col>
      <xdr:colOff>177800</xdr:colOff>
      <xdr:row>97</xdr:row>
      <xdr:rowOff>85967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690454"/>
          <a:ext cx="889000" cy="2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141833</xdr:rowOff>
    </xdr:from>
    <xdr:to>
      <xdr:col>20</xdr:col>
      <xdr:colOff>38100</xdr:colOff>
      <xdr:row>96</xdr:row>
      <xdr:rowOff>71983</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42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88510</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20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45580</xdr:rowOff>
    </xdr:from>
    <xdr:to>
      <xdr:col>15</xdr:col>
      <xdr:colOff>50800</xdr:colOff>
      <xdr:row>97</xdr:row>
      <xdr:rowOff>85967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019300" y="16676230"/>
          <a:ext cx="889000" cy="4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4204</xdr:rowOff>
    </xdr:from>
    <xdr:to>
      <xdr:col>15</xdr:col>
      <xdr:colOff>101600</xdr:colOff>
      <xdr:row>96</xdr:row>
      <xdr:rowOff>105804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46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122331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23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29299</xdr:rowOff>
    </xdr:from>
    <xdr:to>
      <xdr:col>10</xdr:col>
      <xdr:colOff>114300</xdr:colOff>
      <xdr:row>97</xdr:row>
      <xdr:rowOff>45580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1130300" y="16659949"/>
          <a:ext cx="889000" cy="1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12776</xdr:rowOff>
    </xdr:from>
    <xdr:to>
      <xdr:col>10</xdr:col>
      <xdr:colOff>165100</xdr:colOff>
      <xdr:row>96</xdr:row>
      <xdr:rowOff>114376</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47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130903</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24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31114</xdr:rowOff>
    </xdr:from>
    <xdr:to>
      <xdr:col>6</xdr:col>
      <xdr:colOff>38100</xdr:colOff>
      <xdr:row>96</xdr:row>
      <xdr:rowOff>132714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49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149241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26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98171</xdr:rowOff>
    </xdr:from>
    <xdr:to>
      <xdr:col>24</xdr:col>
      <xdr:colOff>114300</xdr:colOff>
      <xdr:row>97</xdr:row>
      <xdr:rowOff>28321</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55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76598</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53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9004</xdr:rowOff>
    </xdr:from>
    <xdr:to>
      <xdr:col>20</xdr:col>
      <xdr:colOff>38100</xdr:colOff>
      <xdr:row>97</xdr:row>
      <xdr:rowOff>110604</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63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101731</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73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35167</xdr:rowOff>
    </xdr:from>
    <xdr:to>
      <xdr:col>15</xdr:col>
      <xdr:colOff>101600</xdr:colOff>
      <xdr:row>97</xdr:row>
      <xdr:rowOff>136767</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66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127894</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75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166230</xdr:rowOff>
    </xdr:from>
    <xdr:to>
      <xdr:col>10</xdr:col>
      <xdr:colOff>165100</xdr:colOff>
      <xdr:row>97</xdr:row>
      <xdr:rowOff>96380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62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87507</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71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149949</xdr:rowOff>
    </xdr:from>
    <xdr:to>
      <xdr:col>6</xdr:col>
      <xdr:colOff>38100</xdr:colOff>
      <xdr:row>97</xdr:row>
      <xdr:rowOff>80099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60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71226</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70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97607</xdr:rowOff>
    </xdr:from>
    <xdr:to>
      <xdr:col>54</xdr:col>
      <xdr:colOff>189865</xdr:colOff>
      <xdr:row>36</xdr:row>
      <xdr:rowOff>35413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241107"/>
          <a:ext cx="1270" cy="96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39240</xdr:rowOff>
    </xdr:from>
    <xdr:ext cx="599010"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211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35413</xdr:rowOff>
    </xdr:from>
    <xdr:to>
      <xdr:col>55</xdr:col>
      <xdr:colOff>88900</xdr:colOff>
      <xdr:row>36</xdr:row>
      <xdr:rowOff>35413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207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44284</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01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97607</xdr:rowOff>
    </xdr:from>
    <xdr:to>
      <xdr:col>55</xdr:col>
      <xdr:colOff>88900</xdr:colOff>
      <xdr:row>30</xdr:row>
      <xdr:rowOff>97607</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241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165939</xdr:rowOff>
    </xdr:from>
    <xdr:to>
      <xdr:col>55</xdr:col>
      <xdr:colOff>0</xdr:colOff>
      <xdr:row>37</xdr:row>
      <xdr:rowOff>130046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5995239"/>
          <a:ext cx="838200" cy="47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81849</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7396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58972</xdr:rowOff>
    </xdr:from>
    <xdr:to>
      <xdr:col>55</xdr:col>
      <xdr:colOff>50800</xdr:colOff>
      <xdr:row>34</xdr:row>
      <xdr:rowOff>160572</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588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130046</xdr:rowOff>
    </xdr:from>
    <xdr:to>
      <xdr:col>50</xdr:col>
      <xdr:colOff>114300</xdr:colOff>
      <xdr:row>37</xdr:row>
      <xdr:rowOff>145967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8750300" y="6473696"/>
          <a:ext cx="889000" cy="1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69309</xdr:rowOff>
    </xdr:from>
    <xdr:to>
      <xdr:col>50</xdr:col>
      <xdr:colOff>165100</xdr:colOff>
      <xdr:row>37</xdr:row>
      <xdr:rowOff>170909</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412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15986</xdr:rowOff>
    </xdr:from>
    <xdr:ext cx="534377"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72111" y="618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145453</xdr:rowOff>
    </xdr:from>
    <xdr:to>
      <xdr:col>45</xdr:col>
      <xdr:colOff>177800</xdr:colOff>
      <xdr:row>37</xdr:row>
      <xdr:rowOff>145967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7861300" y="6489103"/>
          <a:ext cx="8890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70749</xdr:rowOff>
    </xdr:from>
    <xdr:to>
      <xdr:col>46</xdr:col>
      <xdr:colOff>38100</xdr:colOff>
      <xdr:row>38</xdr:row>
      <xdr:rowOff>899</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41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17426</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83111" y="618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145453</xdr:rowOff>
    </xdr:from>
    <xdr:to>
      <xdr:col>41</xdr:col>
      <xdr:colOff>50800</xdr:colOff>
      <xdr:row>37</xdr:row>
      <xdr:rowOff>152178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489103"/>
          <a:ext cx="889000" cy="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94462</xdr:rowOff>
    </xdr:from>
    <xdr:to>
      <xdr:col>41</xdr:col>
      <xdr:colOff>101600</xdr:colOff>
      <xdr:row>38</xdr:row>
      <xdr:rowOff>24612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43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41139</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21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96307</xdr:rowOff>
    </xdr:from>
    <xdr:to>
      <xdr:col>36</xdr:col>
      <xdr:colOff>165100</xdr:colOff>
      <xdr:row>38</xdr:row>
      <xdr:rowOff>26457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43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42984</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21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115139</xdr:rowOff>
    </xdr:from>
    <xdr:to>
      <xdr:col>55</xdr:col>
      <xdr:colOff>50800</xdr:colOff>
      <xdr:row>35</xdr:row>
      <xdr:rowOff>45289</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594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93566</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5922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79246</xdr:rowOff>
    </xdr:from>
    <xdr:to>
      <xdr:col>50</xdr:col>
      <xdr:colOff>165100</xdr:colOff>
      <xdr:row>38</xdr:row>
      <xdr:rowOff>9396</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42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523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72111" y="651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95167</xdr:rowOff>
    </xdr:from>
    <xdr:to>
      <xdr:col>46</xdr:col>
      <xdr:colOff>38100</xdr:colOff>
      <xdr:row>38</xdr:row>
      <xdr:rowOff>25318</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4388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16445</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83111" y="653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94653</xdr:rowOff>
    </xdr:from>
    <xdr:to>
      <xdr:col>41</xdr:col>
      <xdr:colOff>101600</xdr:colOff>
      <xdr:row>38</xdr:row>
      <xdr:rowOff>24803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43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15930</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53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101378</xdr:rowOff>
    </xdr:from>
    <xdr:to>
      <xdr:col>36</xdr:col>
      <xdr:colOff>165100</xdr:colOff>
      <xdr:row>38</xdr:row>
      <xdr:rowOff>31528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44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22655</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53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169437</xdr:rowOff>
    </xdr:from>
    <xdr:to>
      <xdr:col>54</xdr:col>
      <xdr:colOff>189865</xdr:colOff>
      <xdr:row>58</xdr:row>
      <xdr:rowOff>145117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41937"/>
          <a:ext cx="1270" cy="134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148944</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09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145117</xdr:rowOff>
    </xdr:from>
    <xdr:to>
      <xdr:col>55</xdr:col>
      <xdr:colOff>88900</xdr:colOff>
      <xdr:row>58</xdr:row>
      <xdr:rowOff>145117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08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116114</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1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169437</xdr:rowOff>
    </xdr:from>
    <xdr:to>
      <xdr:col>55</xdr:col>
      <xdr:colOff>88900</xdr:colOff>
      <xdr:row>50</xdr:row>
      <xdr:rowOff>169437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41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87697</xdr:rowOff>
    </xdr:from>
    <xdr:to>
      <xdr:col>55</xdr:col>
      <xdr:colOff>0</xdr:colOff>
      <xdr:row>57</xdr:row>
      <xdr:rowOff>167803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9688897"/>
          <a:ext cx="838200" cy="25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39765</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6409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61338</xdr:rowOff>
    </xdr:from>
    <xdr:to>
      <xdr:col>55</xdr:col>
      <xdr:colOff>50800</xdr:colOff>
      <xdr:row>56</xdr:row>
      <xdr:rowOff>162938</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141300</xdr:rowOff>
    </xdr:from>
    <xdr:to>
      <xdr:col>50</xdr:col>
      <xdr:colOff>114300</xdr:colOff>
      <xdr:row>57</xdr:row>
      <xdr:rowOff>167803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9742500"/>
          <a:ext cx="889000" cy="19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3312</xdr:rowOff>
    </xdr:from>
    <xdr:to>
      <xdr:col>50</xdr:col>
      <xdr:colOff>165100</xdr:colOff>
      <xdr:row>57</xdr:row>
      <xdr:rowOff>104912</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121439</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55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141300</xdr:rowOff>
    </xdr:from>
    <xdr:to>
      <xdr:col>45</xdr:col>
      <xdr:colOff>177800</xdr:colOff>
      <xdr:row>58</xdr:row>
      <xdr:rowOff>74987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9742500"/>
          <a:ext cx="889000" cy="27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56610</xdr:rowOff>
    </xdr:from>
    <xdr:to>
      <xdr:col>46</xdr:col>
      <xdr:colOff>38100</xdr:colOff>
      <xdr:row>57</xdr:row>
      <xdr:rowOff>158210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149337</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18420</xdr:rowOff>
    </xdr:from>
    <xdr:to>
      <xdr:col>41</xdr:col>
      <xdr:colOff>50800</xdr:colOff>
      <xdr:row>58</xdr:row>
      <xdr:rowOff>74987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9962520"/>
          <a:ext cx="889000" cy="5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79973</xdr:rowOff>
    </xdr:from>
    <xdr:to>
      <xdr:col>41</xdr:col>
      <xdr:colOff>101600</xdr:colOff>
      <xdr:row>58</xdr:row>
      <xdr:rowOff>10123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26650</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62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80163</xdr:rowOff>
    </xdr:from>
    <xdr:to>
      <xdr:col>36</xdr:col>
      <xdr:colOff>165100</xdr:colOff>
      <xdr:row>58</xdr:row>
      <xdr:rowOff>10313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8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26840</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62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36897</xdr:rowOff>
    </xdr:from>
    <xdr:to>
      <xdr:col>55</xdr:col>
      <xdr:colOff>50800</xdr:colOff>
      <xdr:row>56</xdr:row>
      <xdr:rowOff>138497</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63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59774</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489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117003</xdr:rowOff>
    </xdr:from>
    <xdr:to>
      <xdr:col>50</xdr:col>
      <xdr:colOff>165100</xdr:colOff>
      <xdr:row>58</xdr:row>
      <xdr:rowOff>47153</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88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38280</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998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90500</xdr:rowOff>
    </xdr:from>
    <xdr:to>
      <xdr:col>46</xdr:col>
      <xdr:colOff>38100</xdr:colOff>
      <xdr:row>57</xdr:row>
      <xdr:rowOff>20650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6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37177</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50795" y="9466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24187</xdr:rowOff>
    </xdr:from>
    <xdr:to>
      <xdr:col>41</xdr:col>
      <xdr:colOff>101600</xdr:colOff>
      <xdr:row>58</xdr:row>
      <xdr:rowOff>125787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96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116914</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1006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139070</xdr:rowOff>
    </xdr:from>
    <xdr:to>
      <xdr:col>36</xdr:col>
      <xdr:colOff>165100</xdr:colOff>
      <xdr:row>58</xdr:row>
      <xdr:rowOff>69220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91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60347</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1000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169925</xdr:rowOff>
    </xdr:from>
    <xdr:to>
      <xdr:col>54</xdr:col>
      <xdr:colOff>189865</xdr:colOff>
      <xdr:row>78</xdr:row>
      <xdr:rowOff>139329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171425"/>
          <a:ext cx="1270" cy="1341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143156</xdr:rowOff>
    </xdr:from>
    <xdr:ext cx="313932"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16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139329</xdr:rowOff>
    </xdr:from>
    <xdr:to>
      <xdr:col>55</xdr:col>
      <xdr:colOff>88900</xdr:colOff>
      <xdr:row>78</xdr:row>
      <xdr:rowOff>139329</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1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116602</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94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169925</xdr:rowOff>
    </xdr:from>
    <xdr:to>
      <xdr:col>55</xdr:col>
      <xdr:colOff>88900</xdr:colOff>
      <xdr:row>70</xdr:row>
      <xdr:rowOff>169925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17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56686</xdr:rowOff>
    </xdr:from>
    <xdr:to>
      <xdr:col>55</xdr:col>
      <xdr:colOff>0</xdr:colOff>
      <xdr:row>78</xdr:row>
      <xdr:rowOff>59863</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3429786"/>
          <a:ext cx="838200" cy="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78091</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10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55214</xdr:rowOff>
    </xdr:from>
    <xdr:to>
      <xdr:col>55</xdr:col>
      <xdr:colOff>50800</xdr:colOff>
      <xdr:row>77</xdr:row>
      <xdr:rowOff>156814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133308</xdr:rowOff>
    </xdr:from>
    <xdr:to>
      <xdr:col>50</xdr:col>
      <xdr:colOff>114300</xdr:colOff>
      <xdr:row>78</xdr:row>
      <xdr:rowOff>59863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3163508"/>
          <a:ext cx="889000" cy="26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119455</xdr:rowOff>
    </xdr:from>
    <xdr:to>
      <xdr:col>50</xdr:col>
      <xdr:colOff>165100</xdr:colOff>
      <xdr:row>78</xdr:row>
      <xdr:rowOff>49605</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32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66132</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09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133308</xdr:rowOff>
    </xdr:from>
    <xdr:to>
      <xdr:col>45</xdr:col>
      <xdr:colOff>177800</xdr:colOff>
      <xdr:row>78</xdr:row>
      <xdr:rowOff>73411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3163508"/>
          <a:ext cx="889000" cy="28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161741</xdr:rowOff>
    </xdr:from>
    <xdr:to>
      <xdr:col>46</xdr:col>
      <xdr:colOff>38100</xdr:colOff>
      <xdr:row>78</xdr:row>
      <xdr:rowOff>91891</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36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83018</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45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167142</xdr:rowOff>
    </xdr:from>
    <xdr:to>
      <xdr:col>41</xdr:col>
      <xdr:colOff>50800</xdr:colOff>
      <xdr:row>78</xdr:row>
      <xdr:rowOff>73411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3368792"/>
          <a:ext cx="889000" cy="7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170464</xdr:rowOff>
    </xdr:from>
    <xdr:to>
      <xdr:col>41</xdr:col>
      <xdr:colOff>101600</xdr:colOff>
      <xdr:row>78</xdr:row>
      <xdr:rowOff>100614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117141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1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159186</xdr:rowOff>
    </xdr:from>
    <xdr:to>
      <xdr:col>36</xdr:col>
      <xdr:colOff>165100</xdr:colOff>
      <xdr:row>78</xdr:row>
      <xdr:rowOff>89336</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6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80463</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45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5886</xdr:rowOff>
    </xdr:from>
    <xdr:to>
      <xdr:col>55</xdr:col>
      <xdr:colOff>50800</xdr:colOff>
      <xdr:row>78</xdr:row>
      <xdr:rowOff>107486</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37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92263</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29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9063</xdr:rowOff>
    </xdr:from>
    <xdr:to>
      <xdr:col>50</xdr:col>
      <xdr:colOff>165100</xdr:colOff>
      <xdr:row>78</xdr:row>
      <xdr:rowOff>110663</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38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101790</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347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82508</xdr:rowOff>
    </xdr:from>
    <xdr:to>
      <xdr:col>46</xdr:col>
      <xdr:colOff>38100</xdr:colOff>
      <xdr:row>77</xdr:row>
      <xdr:rowOff>12658</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11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29185</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288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22611</xdr:rowOff>
    </xdr:from>
    <xdr:to>
      <xdr:col>41</xdr:col>
      <xdr:colOff>101600</xdr:colOff>
      <xdr:row>78</xdr:row>
      <xdr:rowOff>124211</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39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115338</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48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116342</xdr:rowOff>
    </xdr:from>
    <xdr:to>
      <xdr:col>36</xdr:col>
      <xdr:colOff>165100</xdr:colOff>
      <xdr:row>78</xdr:row>
      <xdr:rowOff>46492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31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63019</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09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34055</xdr:rowOff>
    </xdr:from>
    <xdr:to>
      <xdr:col>54</xdr:col>
      <xdr:colOff>189865</xdr:colOff>
      <xdr:row>98</xdr:row>
      <xdr:rowOff>132659</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636005"/>
          <a:ext cx="1270" cy="129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136486</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3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132659</xdr:rowOff>
    </xdr:from>
    <xdr:to>
      <xdr:col>55</xdr:col>
      <xdr:colOff>88900</xdr:colOff>
      <xdr:row>98</xdr:row>
      <xdr:rowOff>132659</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3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152182</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41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34055</xdr:rowOff>
    </xdr:from>
    <xdr:to>
      <xdr:col>55</xdr:col>
      <xdr:colOff>88900</xdr:colOff>
      <xdr:row>91</xdr:row>
      <xdr:rowOff>34055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63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10271</xdr:rowOff>
    </xdr:from>
    <xdr:to>
      <xdr:col>55</xdr:col>
      <xdr:colOff>0</xdr:colOff>
      <xdr:row>97</xdr:row>
      <xdr:rowOff>155930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469471"/>
          <a:ext cx="838200" cy="31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127320</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586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148893</xdr:rowOff>
    </xdr:from>
    <xdr:to>
      <xdr:col>55</xdr:col>
      <xdr:colOff>50800</xdr:colOff>
      <xdr:row>97</xdr:row>
      <xdr:rowOff>79043</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155930</xdr:rowOff>
    </xdr:from>
    <xdr:to>
      <xdr:col>50</xdr:col>
      <xdr:colOff>114300</xdr:colOff>
      <xdr:row>98</xdr:row>
      <xdr:rowOff>34325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786580"/>
          <a:ext cx="889000" cy="4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52805</xdr:rowOff>
    </xdr:from>
    <xdr:to>
      <xdr:col>50</xdr:col>
      <xdr:colOff>165100</xdr:colOff>
      <xdr:row>97</xdr:row>
      <xdr:rowOff>154405</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170932</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45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34325</xdr:rowOff>
    </xdr:from>
    <xdr:to>
      <xdr:col>45</xdr:col>
      <xdr:colOff>177800</xdr:colOff>
      <xdr:row>98</xdr:row>
      <xdr:rowOff>46706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836425"/>
          <a:ext cx="889000" cy="1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88461</xdr:rowOff>
    </xdr:from>
    <xdr:to>
      <xdr:col>46</xdr:col>
      <xdr:colOff>38100</xdr:colOff>
      <xdr:row>98</xdr:row>
      <xdr:rowOff>18611</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35138</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49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46706</xdr:rowOff>
    </xdr:from>
    <xdr:to>
      <xdr:col>41</xdr:col>
      <xdr:colOff>50800</xdr:colOff>
      <xdr:row>98</xdr:row>
      <xdr:rowOff>78649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6972300" y="16848806"/>
          <a:ext cx="889000" cy="3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90016</xdr:rowOff>
    </xdr:from>
    <xdr:to>
      <xdr:col>41</xdr:col>
      <xdr:colOff>101600</xdr:colOff>
      <xdr:row>98</xdr:row>
      <xdr:rowOff>20166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36693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49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105995</xdr:rowOff>
    </xdr:from>
    <xdr:to>
      <xdr:col>36</xdr:col>
      <xdr:colOff>165100</xdr:colOff>
      <xdr:row>98</xdr:row>
      <xdr:rowOff>36145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73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52672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51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130921</xdr:rowOff>
    </xdr:from>
    <xdr:to>
      <xdr:col>55</xdr:col>
      <xdr:colOff>50800</xdr:colOff>
      <xdr:row>96</xdr:row>
      <xdr:rowOff>61071</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4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153798</xdr:rowOff>
    </xdr:from>
    <xdr:ext cx="599010"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270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105130</xdr:rowOff>
    </xdr:from>
    <xdr:to>
      <xdr:col>50</xdr:col>
      <xdr:colOff>165100</xdr:colOff>
      <xdr:row>98</xdr:row>
      <xdr:rowOff>35280</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73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26407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82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154975</xdr:rowOff>
    </xdr:from>
    <xdr:to>
      <xdr:col>46</xdr:col>
      <xdr:colOff>38100</xdr:colOff>
      <xdr:row>98</xdr:row>
      <xdr:rowOff>85125</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78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76252</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87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167356</xdr:rowOff>
    </xdr:from>
    <xdr:to>
      <xdr:col>41</xdr:col>
      <xdr:colOff>101600</xdr:colOff>
      <xdr:row>98</xdr:row>
      <xdr:rowOff>97506</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79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88633</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89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27849</xdr:rowOff>
    </xdr:from>
    <xdr:to>
      <xdr:col>36</xdr:col>
      <xdr:colOff>165100</xdr:colOff>
      <xdr:row>98</xdr:row>
      <xdr:rowOff>129449</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82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120576</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92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161943</xdr:rowOff>
    </xdr:from>
    <xdr:to>
      <xdr:col>85</xdr:col>
      <xdr:colOff>126364</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6317595" y="5476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3" name="災害復旧事業費最小値テキスト">
          <a:extLst>
            <a:ext uri="{FF2B5EF4-FFF2-40B4-BE49-F238E27FC236}">
              <a16:creationId xmlns:a16="http://schemas.microsoft.com/office/drawing/2014/main" id="{00000000-0008-0000-0600-0000F7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108620</xdr:rowOff>
    </xdr:from>
    <xdr:ext cx="534377" cy="259045"/>
    <xdr:sp macro="" textlink="">
      <xdr:nvSpPr>
        <xdr:cNvPr id="505" name="災害復旧事業費最大値テキスト">
          <a:extLst>
            <a:ext uri="{FF2B5EF4-FFF2-40B4-BE49-F238E27FC236}">
              <a16:creationId xmlns:a16="http://schemas.microsoft.com/office/drawing/2014/main" id="{00000000-0008-0000-0600-0000F9010000}"/>
            </a:ext>
          </a:extLst>
        </xdr:cNvPr>
        <xdr:cNvSpPr txBox="1"/>
      </xdr:nvSpPr>
      <xdr:spPr>
        <a:xfrm>
          <a:off x="16370300" y="525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161943</xdr:rowOff>
    </xdr:from>
    <xdr:to>
      <xdr:col>86</xdr:col>
      <xdr:colOff>25400</xdr:colOff>
      <xdr:row>31</xdr:row>
      <xdr:rowOff>161943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5476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99238</xdr:rowOff>
    </xdr:from>
    <xdr:to>
      <xdr:col>85</xdr:col>
      <xdr:colOff>127000</xdr:colOff>
      <xdr:row>38</xdr:row>
      <xdr:rowOff>49723</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5481300" y="6442888"/>
          <a:ext cx="838200" cy="12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163258</xdr:rowOff>
    </xdr:from>
    <xdr:ext cx="469744" cy="259045"/>
    <xdr:sp macro="" textlink="">
      <xdr:nvSpPr>
        <xdr:cNvPr id="508" name="災害復旧事業費平均値テキスト">
          <a:extLst>
            <a:ext uri="{FF2B5EF4-FFF2-40B4-BE49-F238E27FC236}">
              <a16:creationId xmlns:a16="http://schemas.microsoft.com/office/drawing/2014/main" id="{00000000-0008-0000-0600-0000FC010000}"/>
            </a:ext>
          </a:extLst>
        </xdr:cNvPr>
        <xdr:cNvSpPr txBox="1"/>
      </xdr:nvSpPr>
      <xdr:spPr>
        <a:xfrm>
          <a:off x="16370300" y="6335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140381</xdr:rowOff>
    </xdr:from>
    <xdr:to>
      <xdr:col>85</xdr:col>
      <xdr:colOff>177800</xdr:colOff>
      <xdr:row>38</xdr:row>
      <xdr:rowOff>70531</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6268700" y="648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35230</xdr:rowOff>
    </xdr:from>
    <xdr:to>
      <xdr:col>81</xdr:col>
      <xdr:colOff>50800</xdr:colOff>
      <xdr:row>37</xdr:row>
      <xdr:rowOff>99238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4592300" y="637888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121613</xdr:rowOff>
    </xdr:from>
    <xdr:to>
      <xdr:col>81</xdr:col>
      <xdr:colOff>101600</xdr:colOff>
      <xdr:row>38</xdr:row>
      <xdr:rowOff>51763</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5430500" y="646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42890</xdr:rowOff>
    </xdr:from>
    <xdr:ext cx="469744"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46428" y="655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35230</xdr:rowOff>
    </xdr:from>
    <xdr:to>
      <xdr:col>76</xdr:col>
      <xdr:colOff>114300</xdr:colOff>
      <xdr:row>37</xdr:row>
      <xdr:rowOff>136020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3703300" y="6378880"/>
          <a:ext cx="889000" cy="10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1986</xdr:rowOff>
    </xdr:from>
    <xdr:to>
      <xdr:col>76</xdr:col>
      <xdr:colOff>165100</xdr:colOff>
      <xdr:row>38</xdr:row>
      <xdr:rowOff>103586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4541500" y="651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94713</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357428" y="660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106393</xdr:rowOff>
    </xdr:from>
    <xdr:to>
      <xdr:col>71</xdr:col>
      <xdr:colOff>177800</xdr:colOff>
      <xdr:row>37</xdr:row>
      <xdr:rowOff>136020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814300" y="6450043"/>
          <a:ext cx="889000" cy="2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51364</xdr:rowOff>
    </xdr:from>
    <xdr:to>
      <xdr:col>72</xdr:col>
      <xdr:colOff>38100</xdr:colOff>
      <xdr:row>38</xdr:row>
      <xdr:rowOff>152964</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3652500" y="656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144091</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468428" y="665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27887</xdr:rowOff>
    </xdr:from>
    <xdr:to>
      <xdr:col>67</xdr:col>
      <xdr:colOff>101600</xdr:colOff>
      <xdr:row>38</xdr:row>
      <xdr:rowOff>129487</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2763500" y="654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120614</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579428" y="6635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170373</xdr:rowOff>
    </xdr:from>
    <xdr:to>
      <xdr:col>85</xdr:col>
      <xdr:colOff>177800</xdr:colOff>
      <xdr:row>38</xdr:row>
      <xdr:rowOff>100523</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6268700" y="651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118808</xdr:rowOff>
    </xdr:from>
    <xdr:ext cx="469744" cy="259045"/>
    <xdr:sp macro="" textlink="">
      <xdr:nvSpPr>
        <xdr:cNvPr id="527" name="災害復旧事業費該当値テキスト">
          <a:extLst>
            <a:ext uri="{FF2B5EF4-FFF2-40B4-BE49-F238E27FC236}">
              <a16:creationId xmlns:a16="http://schemas.microsoft.com/office/drawing/2014/main" id="{00000000-0008-0000-0600-00000F020000}"/>
            </a:ext>
          </a:extLst>
        </xdr:cNvPr>
        <xdr:cNvSpPr txBox="1"/>
      </xdr:nvSpPr>
      <xdr:spPr>
        <a:xfrm>
          <a:off x="16370300" y="6462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48438</xdr:rowOff>
    </xdr:from>
    <xdr:to>
      <xdr:col>81</xdr:col>
      <xdr:colOff>101600</xdr:colOff>
      <xdr:row>37</xdr:row>
      <xdr:rowOff>150038</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5430500" y="639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166565</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167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155880</xdr:rowOff>
    </xdr:from>
    <xdr:to>
      <xdr:col>76</xdr:col>
      <xdr:colOff>165100</xdr:colOff>
      <xdr:row>37</xdr:row>
      <xdr:rowOff>86030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4541500" y="63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102557</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25111" y="610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85220</xdr:rowOff>
    </xdr:from>
    <xdr:to>
      <xdr:col>72</xdr:col>
      <xdr:colOff>38100</xdr:colOff>
      <xdr:row>38</xdr:row>
      <xdr:rowOff>15370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3652500" y="642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31897</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204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55593</xdr:rowOff>
    </xdr:from>
    <xdr:to>
      <xdr:col>67</xdr:col>
      <xdr:colOff>101600</xdr:colOff>
      <xdr:row>37</xdr:row>
      <xdr:rowOff>157193</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2763500" y="63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2270</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17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119995</xdr:rowOff>
    </xdr:from>
    <xdr:to>
      <xdr:col>85</xdr:col>
      <xdr:colOff>126364</xdr:colOff>
      <xdr:row>79</xdr:row>
      <xdr:rowOff>15647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292945"/>
          <a:ext cx="1269" cy="126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19474</xdr:rowOff>
    </xdr:from>
    <xdr:ext cx="469744"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56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15647</xdr:rowOff>
    </xdr:from>
    <xdr:to>
      <xdr:col>86</xdr:col>
      <xdr:colOff>25400</xdr:colOff>
      <xdr:row>79</xdr:row>
      <xdr:rowOff>15647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66672</xdr:rowOff>
    </xdr:from>
    <xdr:ext cx="599010"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206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119995</xdr:rowOff>
    </xdr:from>
    <xdr:to>
      <xdr:col>86</xdr:col>
      <xdr:colOff>25400</xdr:colOff>
      <xdr:row>71</xdr:row>
      <xdr:rowOff>119995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292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57511</xdr:rowOff>
    </xdr:from>
    <xdr:to>
      <xdr:col>85</xdr:col>
      <xdr:colOff>127000</xdr:colOff>
      <xdr:row>76</xdr:row>
      <xdr:rowOff>81583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5481300" y="13087711"/>
          <a:ext cx="838200" cy="2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45237</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3075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66810</xdr:rowOff>
    </xdr:from>
    <xdr:to>
      <xdr:col>85</xdr:col>
      <xdr:colOff>177800</xdr:colOff>
      <xdr:row>76</xdr:row>
      <xdr:rowOff>168410</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81583</xdr:rowOff>
    </xdr:from>
    <xdr:to>
      <xdr:col>81</xdr:col>
      <xdr:colOff>50800</xdr:colOff>
      <xdr:row>76</xdr:row>
      <xdr:rowOff>108038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4592300" y="13111783"/>
          <a:ext cx="889000" cy="2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110106</xdr:rowOff>
    </xdr:from>
    <xdr:to>
      <xdr:col>81</xdr:col>
      <xdr:colOff>101600</xdr:colOff>
      <xdr:row>77</xdr:row>
      <xdr:rowOff>40256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31383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323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108038</xdr:rowOff>
    </xdr:from>
    <xdr:to>
      <xdr:col>76</xdr:col>
      <xdr:colOff>114300</xdr:colOff>
      <xdr:row>77</xdr:row>
      <xdr:rowOff>5976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3703300" y="13138238"/>
          <a:ext cx="889000" cy="6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103332</xdr:rowOff>
    </xdr:from>
    <xdr:to>
      <xdr:col>76</xdr:col>
      <xdr:colOff>165100</xdr:colOff>
      <xdr:row>77</xdr:row>
      <xdr:rowOff>33482</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24609</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322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5976</xdr:rowOff>
    </xdr:from>
    <xdr:to>
      <xdr:col>71</xdr:col>
      <xdr:colOff>177800</xdr:colOff>
      <xdr:row>77</xdr:row>
      <xdr:rowOff>37630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2814300" y="13207626"/>
          <a:ext cx="889000" cy="3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117475</xdr:rowOff>
    </xdr:from>
    <xdr:to>
      <xdr:col>72</xdr:col>
      <xdr:colOff>38100</xdr:colOff>
      <xdr:row>77</xdr:row>
      <xdr:rowOff>47625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64152</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292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123631</xdr:rowOff>
    </xdr:from>
    <xdr:to>
      <xdr:col>67</xdr:col>
      <xdr:colOff>101600</xdr:colOff>
      <xdr:row>77</xdr:row>
      <xdr:rowOff>53781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70309</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29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6711</xdr:rowOff>
    </xdr:from>
    <xdr:to>
      <xdr:col>85</xdr:col>
      <xdr:colOff>177800</xdr:colOff>
      <xdr:row>76</xdr:row>
      <xdr:rowOff>108311</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303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29587</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288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30783</xdr:rowOff>
    </xdr:from>
    <xdr:to>
      <xdr:col>81</xdr:col>
      <xdr:colOff>101600</xdr:colOff>
      <xdr:row>76</xdr:row>
      <xdr:rowOff>132383</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306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148910</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83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57238</xdr:rowOff>
    </xdr:from>
    <xdr:to>
      <xdr:col>76</xdr:col>
      <xdr:colOff>165100</xdr:colOff>
      <xdr:row>76</xdr:row>
      <xdr:rowOff>158838</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308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3916</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126626</xdr:rowOff>
    </xdr:from>
    <xdr:to>
      <xdr:col>72</xdr:col>
      <xdr:colOff>38100</xdr:colOff>
      <xdr:row>77</xdr:row>
      <xdr:rowOff>56776</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315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47903</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24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158280</xdr:rowOff>
    </xdr:from>
    <xdr:to>
      <xdr:col>67</xdr:col>
      <xdr:colOff>101600</xdr:colOff>
      <xdr:row>77</xdr:row>
      <xdr:rowOff>88430</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31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79557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28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104877</xdr:rowOff>
    </xdr:from>
    <xdr:to>
      <xdr:col>85</xdr:col>
      <xdr:colOff>126364</xdr:colOff>
      <xdr:row>99</xdr:row>
      <xdr:rowOff>31483</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535377"/>
          <a:ext cx="1269" cy="1469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35310</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0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31483</xdr:rowOff>
    </xdr:from>
    <xdr:to>
      <xdr:col>86</xdr:col>
      <xdr:colOff>25400</xdr:colOff>
      <xdr:row>99</xdr:row>
      <xdr:rowOff>31483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0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51554</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3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104877</xdr:rowOff>
    </xdr:from>
    <xdr:to>
      <xdr:col>86</xdr:col>
      <xdr:colOff>25400</xdr:colOff>
      <xdr:row>90</xdr:row>
      <xdr:rowOff>104877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53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130150</xdr:rowOff>
    </xdr:from>
    <xdr:to>
      <xdr:col>85</xdr:col>
      <xdr:colOff>127000</xdr:colOff>
      <xdr:row>98</xdr:row>
      <xdr:rowOff>163970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5481300" y="16932250"/>
          <a:ext cx="838200" cy="3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12247</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471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160820</xdr:rowOff>
    </xdr:from>
    <xdr:to>
      <xdr:col>85</xdr:col>
      <xdr:colOff>177800</xdr:colOff>
      <xdr:row>97</xdr:row>
      <xdr:rowOff>90970</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6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123571</xdr:rowOff>
    </xdr:from>
    <xdr:to>
      <xdr:col>81</xdr:col>
      <xdr:colOff>50800</xdr:colOff>
      <xdr:row>98</xdr:row>
      <xdr:rowOff>130150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4592300" y="16754221"/>
          <a:ext cx="889000" cy="17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29184</xdr:rowOff>
    </xdr:from>
    <xdr:to>
      <xdr:col>81</xdr:col>
      <xdr:colOff>101600</xdr:colOff>
      <xdr:row>97</xdr:row>
      <xdr:rowOff>130784</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147311</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43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80924</xdr:rowOff>
    </xdr:from>
    <xdr:to>
      <xdr:col>76</xdr:col>
      <xdr:colOff>114300</xdr:colOff>
      <xdr:row>97</xdr:row>
      <xdr:rowOff>123571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3703300" y="16711574"/>
          <a:ext cx="889000" cy="4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92063</xdr:rowOff>
    </xdr:from>
    <xdr:to>
      <xdr:col>76</xdr:col>
      <xdr:colOff>165100</xdr:colOff>
      <xdr:row>97</xdr:row>
      <xdr:rowOff>22213</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38740</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80924</xdr:rowOff>
    </xdr:from>
    <xdr:to>
      <xdr:col>71</xdr:col>
      <xdr:colOff>177800</xdr:colOff>
      <xdr:row>98</xdr:row>
      <xdr:rowOff>23254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2814300" y="16711574"/>
          <a:ext cx="889000" cy="11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27927</xdr:rowOff>
    </xdr:from>
    <xdr:to>
      <xdr:col>72</xdr:col>
      <xdr:colOff>38100</xdr:colOff>
      <xdr:row>97</xdr:row>
      <xdr:rowOff>129527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65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146054</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43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65303</xdr:rowOff>
    </xdr:from>
    <xdr:to>
      <xdr:col>67</xdr:col>
      <xdr:colOff>101600</xdr:colOff>
      <xdr:row>97</xdr:row>
      <xdr:rowOff>166903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11980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47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113170</xdr:rowOff>
    </xdr:from>
    <xdr:to>
      <xdr:col>85</xdr:col>
      <xdr:colOff>177800</xdr:colOff>
      <xdr:row>99</xdr:row>
      <xdr:rowOff>43320</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9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28097</xdr:rowOff>
    </xdr:from>
    <xdr:ext cx="469744"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83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79350</xdr:rowOff>
    </xdr:from>
    <xdr:to>
      <xdr:col>81</xdr:col>
      <xdr:colOff>101600</xdr:colOff>
      <xdr:row>99</xdr:row>
      <xdr:rowOff>9500</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88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627</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46428" y="1697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72771</xdr:rowOff>
    </xdr:from>
    <xdr:to>
      <xdr:col>76</xdr:col>
      <xdr:colOff>165100</xdr:colOff>
      <xdr:row>98</xdr:row>
      <xdr:rowOff>2921</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70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165498</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79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30124</xdr:rowOff>
    </xdr:from>
    <xdr:to>
      <xdr:col>72</xdr:col>
      <xdr:colOff>38100</xdr:colOff>
      <xdr:row>97</xdr:row>
      <xdr:rowOff>131724</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66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122851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75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143904</xdr:rowOff>
    </xdr:from>
    <xdr:to>
      <xdr:col>67</xdr:col>
      <xdr:colOff>101600</xdr:colOff>
      <xdr:row>98</xdr:row>
      <xdr:rowOff>74054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77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65181</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86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73928</xdr:rowOff>
    </xdr:from>
    <xdr:to>
      <xdr:col>116</xdr:col>
      <xdr:colOff>62864</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731778"/>
          <a:ext cx="1269" cy="1053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20605</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50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73928</xdr:rowOff>
    </xdr:from>
    <xdr:to>
      <xdr:col>116</xdr:col>
      <xdr:colOff>152400</xdr:colOff>
      <xdr:row>33</xdr:row>
      <xdr:rowOff>73928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731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89212</xdr:rowOff>
    </xdr:from>
    <xdr:to>
      <xdr:col>116</xdr:col>
      <xdr:colOff>63500</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1323300" y="6432862"/>
          <a:ext cx="838200" cy="35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127743</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642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149316</xdr:rowOff>
    </xdr:from>
    <xdr:to>
      <xdr:col>116</xdr:col>
      <xdr:colOff>114300</xdr:colOff>
      <xdr:row>39</xdr:row>
      <xdr:rowOff>79466</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66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72524</xdr:rowOff>
    </xdr:from>
    <xdr:to>
      <xdr:col>111</xdr:col>
      <xdr:colOff>177800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759074"/>
          <a:ext cx="889000" cy="2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13691</xdr:rowOff>
    </xdr:from>
    <xdr:to>
      <xdr:col>112</xdr:col>
      <xdr:colOff>38100</xdr:colOff>
      <xdr:row>39</xdr:row>
      <xdr:rowOff>115291</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70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131818</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475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25008</xdr:rowOff>
    </xdr:from>
    <xdr:to>
      <xdr:col>107</xdr:col>
      <xdr:colOff>50800</xdr:colOff>
      <xdr:row>39</xdr:row>
      <xdr:rowOff>72524</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5168508"/>
          <a:ext cx="889000" cy="159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9216</xdr:rowOff>
    </xdr:from>
    <xdr:to>
      <xdr:col>107</xdr:col>
      <xdr:colOff>101600</xdr:colOff>
      <xdr:row>39</xdr:row>
      <xdr:rowOff>110816</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69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127343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470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25008</xdr:rowOff>
    </xdr:from>
    <xdr:to>
      <xdr:col>102</xdr:col>
      <xdr:colOff>114300</xdr:colOff>
      <xdr:row>37</xdr:row>
      <xdr:rowOff>120988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8656300" y="5168508"/>
          <a:ext cx="889000" cy="1296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163816</xdr:rowOff>
    </xdr:from>
    <xdr:to>
      <xdr:col>102</xdr:col>
      <xdr:colOff>165100</xdr:colOff>
      <xdr:row>39</xdr:row>
      <xdr:rowOff>93966</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67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85093</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77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19373</xdr:rowOff>
    </xdr:from>
    <xdr:to>
      <xdr:col>98</xdr:col>
      <xdr:colOff>38100</xdr:colOff>
      <xdr:row>39</xdr:row>
      <xdr:rowOff>120973</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70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112100</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7017" y="6798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38412</xdr:rowOff>
    </xdr:from>
    <xdr:to>
      <xdr:col>116</xdr:col>
      <xdr:colOff>114300</xdr:colOff>
      <xdr:row>37</xdr:row>
      <xdr:rowOff>140012</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38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61289</xdr:rowOff>
    </xdr:from>
    <xdr:ext cx="534377"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23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21724</xdr:rowOff>
    </xdr:from>
    <xdr:to>
      <xdr:col>107</xdr:col>
      <xdr:colOff>101600</xdr:colOff>
      <xdr:row>39</xdr:row>
      <xdr:rowOff>123324</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70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114451</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5017" y="6801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29</xdr:row>
      <xdr:rowOff>145658</xdr:rowOff>
    </xdr:from>
    <xdr:to>
      <xdr:col>102</xdr:col>
      <xdr:colOff>165100</xdr:colOff>
      <xdr:row>30</xdr:row>
      <xdr:rowOff>75808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511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28</xdr:row>
      <xdr:rowOff>92335</xdr:rowOff>
    </xdr:from>
    <xdr:ext cx="534377"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278111" y="489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70188</xdr:rowOff>
    </xdr:from>
    <xdr:to>
      <xdr:col>98</xdr:col>
      <xdr:colOff>38100</xdr:colOff>
      <xdr:row>38</xdr:row>
      <xdr:rowOff>338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41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16865</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21428" y="618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14808</xdr:rowOff>
    </xdr:from>
    <xdr:to>
      <xdr:col>116</xdr:col>
      <xdr:colOff>62864</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587308"/>
          <a:ext cx="1269" cy="15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132935</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36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14808</xdr:rowOff>
    </xdr:from>
    <xdr:to>
      <xdr:col>116</xdr:col>
      <xdr:colOff>152400</xdr:colOff>
      <xdr:row>50</xdr:row>
      <xdr:rowOff>14808</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58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40145</xdr:rowOff>
    </xdr:from>
    <xdr:to>
      <xdr:col>116</xdr:col>
      <xdr:colOff>63500</xdr:colOff>
      <xdr:row>59</xdr:row>
      <xdr:rowOff>41326</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155695"/>
          <a:ext cx="8382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81297</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853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58420</xdr:rowOff>
    </xdr:from>
    <xdr:to>
      <xdr:col>116</xdr:col>
      <xdr:colOff>114300</xdr:colOff>
      <xdr:row>58</xdr:row>
      <xdr:rowOff>160020</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40145</xdr:rowOff>
    </xdr:from>
    <xdr:to>
      <xdr:col>111</xdr:col>
      <xdr:colOff>177800</xdr:colOff>
      <xdr:row>59</xdr:row>
      <xdr:rowOff>40831</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0434300" y="10155695"/>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99187</xdr:rowOff>
    </xdr:from>
    <xdr:to>
      <xdr:col>112</xdr:col>
      <xdr:colOff>38100</xdr:colOff>
      <xdr:row>59</xdr:row>
      <xdr:rowOff>29337</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4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45864</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818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36525</xdr:rowOff>
    </xdr:from>
    <xdr:to>
      <xdr:col>107</xdr:col>
      <xdr:colOff>50800</xdr:colOff>
      <xdr:row>59</xdr:row>
      <xdr:rowOff>40831</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152075"/>
          <a:ext cx="889000" cy="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79642</xdr:rowOff>
    </xdr:from>
    <xdr:to>
      <xdr:col>107</xdr:col>
      <xdr:colOff>101600</xdr:colOff>
      <xdr:row>59</xdr:row>
      <xdr:rowOff>9792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2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26319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798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36525</xdr:rowOff>
    </xdr:from>
    <xdr:to>
      <xdr:col>102</xdr:col>
      <xdr:colOff>114300</xdr:colOff>
      <xdr:row>59</xdr:row>
      <xdr:rowOff>37859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8656300" y="10152075"/>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69964</xdr:rowOff>
    </xdr:from>
    <xdr:to>
      <xdr:col>102</xdr:col>
      <xdr:colOff>165100</xdr:colOff>
      <xdr:row>59</xdr:row>
      <xdr:rowOff>114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01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16641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78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82309</xdr:rowOff>
    </xdr:from>
    <xdr:to>
      <xdr:col>98</xdr:col>
      <xdr:colOff>38100</xdr:colOff>
      <xdr:row>59</xdr:row>
      <xdr:rowOff>12459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28986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80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161976</xdr:rowOff>
    </xdr:from>
    <xdr:to>
      <xdr:col>116</xdr:col>
      <xdr:colOff>114300</xdr:colOff>
      <xdr:row>59</xdr:row>
      <xdr:rowOff>92126</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10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76903</xdr:rowOff>
    </xdr:from>
    <xdr:ext cx="313932"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210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160795</xdr:rowOff>
    </xdr:from>
    <xdr:to>
      <xdr:col>112</xdr:col>
      <xdr:colOff>38100</xdr:colOff>
      <xdr:row>59</xdr:row>
      <xdr:rowOff>90945</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0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82072</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4017" y="10197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161481</xdr:rowOff>
    </xdr:from>
    <xdr:to>
      <xdr:col>107</xdr:col>
      <xdr:colOff>101600</xdr:colOff>
      <xdr:row>59</xdr:row>
      <xdr:rowOff>91631</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0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82758</xdr:rowOff>
    </xdr:from>
    <xdr:ext cx="313932"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77333" y="101983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157175</xdr:rowOff>
    </xdr:from>
    <xdr:to>
      <xdr:col>102</xdr:col>
      <xdr:colOff>165100</xdr:colOff>
      <xdr:row>59</xdr:row>
      <xdr:rowOff>87325</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1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78452</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6017" y="10194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158509</xdr:rowOff>
    </xdr:from>
    <xdr:to>
      <xdr:col>98</xdr:col>
      <xdr:colOff>38100</xdr:colOff>
      <xdr:row>59</xdr:row>
      <xdr:rowOff>88659</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10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79786</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7017" y="10195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9899</xdr:rowOff>
    </xdr:from>
    <xdr:to>
      <xdr:col>116</xdr:col>
      <xdr:colOff>62864</xdr:colOff>
      <xdr:row>79</xdr:row>
      <xdr:rowOff>56195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182849"/>
          <a:ext cx="1269" cy="141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60022</xdr:rowOff>
    </xdr:from>
    <xdr:ext cx="469744"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60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56195</xdr:rowOff>
    </xdr:from>
    <xdr:to>
      <xdr:col>116</xdr:col>
      <xdr:colOff>152400</xdr:colOff>
      <xdr:row>79</xdr:row>
      <xdr:rowOff>56195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6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128026</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95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9899</xdr:rowOff>
    </xdr:from>
    <xdr:to>
      <xdr:col>116</xdr:col>
      <xdr:colOff>152400</xdr:colOff>
      <xdr:row>71</xdr:row>
      <xdr:rowOff>9899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18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30766</xdr:rowOff>
    </xdr:from>
    <xdr:to>
      <xdr:col>116</xdr:col>
      <xdr:colOff>63500</xdr:colOff>
      <xdr:row>75</xdr:row>
      <xdr:rowOff>117591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889516"/>
          <a:ext cx="838200" cy="8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52337</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911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73910</xdr:rowOff>
    </xdr:from>
    <xdr:to>
      <xdr:col>116</xdr:col>
      <xdr:colOff>114300</xdr:colOff>
      <xdr:row>76</xdr:row>
      <xdr:rowOff>4060</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117591</xdr:rowOff>
    </xdr:from>
    <xdr:to>
      <xdr:col>111</xdr:col>
      <xdr:colOff>177800</xdr:colOff>
      <xdr:row>75</xdr:row>
      <xdr:rowOff>145491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2976341"/>
          <a:ext cx="889000" cy="2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69306</xdr:rowOff>
    </xdr:from>
    <xdr:to>
      <xdr:col>112</xdr:col>
      <xdr:colOff>38100</xdr:colOff>
      <xdr:row>75</xdr:row>
      <xdr:rowOff>170906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2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162033</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302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113117</xdr:rowOff>
    </xdr:from>
    <xdr:to>
      <xdr:col>107</xdr:col>
      <xdr:colOff>50800</xdr:colOff>
      <xdr:row>75</xdr:row>
      <xdr:rowOff>145491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9545300" y="12971867"/>
          <a:ext cx="889000" cy="3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104902</xdr:rowOff>
    </xdr:from>
    <xdr:to>
      <xdr:col>107</xdr:col>
      <xdr:colOff>101600</xdr:colOff>
      <xdr:row>76</xdr:row>
      <xdr:rowOff>35052</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96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26179</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305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113117</xdr:rowOff>
    </xdr:from>
    <xdr:to>
      <xdr:col>102</xdr:col>
      <xdr:colOff>114300</xdr:colOff>
      <xdr:row>75</xdr:row>
      <xdr:rowOff>148321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2971867"/>
          <a:ext cx="8890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101048</xdr:rowOff>
    </xdr:from>
    <xdr:to>
      <xdr:col>102</xdr:col>
      <xdr:colOff>165100</xdr:colOff>
      <xdr:row>76</xdr:row>
      <xdr:rowOff>31198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95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22325</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305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100820</xdr:rowOff>
    </xdr:from>
    <xdr:to>
      <xdr:col>98</xdr:col>
      <xdr:colOff>38100</xdr:colOff>
      <xdr:row>76</xdr:row>
      <xdr:rowOff>30970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95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22097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305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151416</xdr:rowOff>
    </xdr:from>
    <xdr:to>
      <xdr:col>116</xdr:col>
      <xdr:colOff>114300</xdr:colOff>
      <xdr:row>75</xdr:row>
      <xdr:rowOff>81566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83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2843</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69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66791</xdr:rowOff>
    </xdr:from>
    <xdr:to>
      <xdr:col>112</xdr:col>
      <xdr:colOff>38100</xdr:colOff>
      <xdr:row>75</xdr:row>
      <xdr:rowOff>168391</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92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13468</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70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94691</xdr:rowOff>
    </xdr:from>
    <xdr:to>
      <xdr:col>107</xdr:col>
      <xdr:colOff>101600</xdr:colOff>
      <xdr:row>76</xdr:row>
      <xdr:rowOff>24842</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9534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41368</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72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62317</xdr:rowOff>
    </xdr:from>
    <xdr:to>
      <xdr:col>102</xdr:col>
      <xdr:colOff>165100</xdr:colOff>
      <xdr:row>75</xdr:row>
      <xdr:rowOff>163917</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92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8994</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69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97521</xdr:rowOff>
    </xdr:from>
    <xdr:to>
      <xdr:col>98</xdr:col>
      <xdr:colOff>38100</xdr:colOff>
      <xdr:row>76</xdr:row>
      <xdr:rowOff>27671</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95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44198</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73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歳出決算総額は、住民１人当たり</a:t>
          </a:r>
          <a:r>
            <a:rPr kumimoji="1" lang="en-US" altLang="ja-JP" sz="1300">
              <a:latin typeface="ＭＳ Ｐゴシック" panose="020B0600070205080204" pitchFamily="50" charset="-128"/>
              <a:ea typeface="ＭＳ Ｐゴシック" panose="020B0600070205080204" pitchFamily="50" charset="-128"/>
            </a:rPr>
            <a:t>753,073</a:t>
          </a:r>
          <a:r>
            <a:rPr kumimoji="1" lang="ja-JP" altLang="en-US" sz="1300">
              <a:latin typeface="ＭＳ Ｐゴシック" panose="020B0600070205080204" pitchFamily="50" charset="-128"/>
              <a:ea typeface="ＭＳ Ｐゴシック" panose="020B0600070205080204" pitchFamily="50" charset="-128"/>
            </a:rPr>
            <a:t>円となっている。類似団体平均と比較して、</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が高い主なものとしては人件費・普通建設事業費・公債費・投資及び出資金が挙げられる。人件費が類似団体平均より高い水準となっているのは、本町の行政区域が広範囲であることやそれに伴う施設（出張所・保育所・学校等）が多いことが要因と考えられる。また、普通建設事業費については、防災行政無線デジタル化整備工事等大型事業により類似団体平均より高い水準となった要因として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について、令和元年度と比較して大きく増加したものとしては、補助費・投資及び出資金、大きく減少したものについては災害復旧費が挙げられる。補助費については、特別定額給付金により全体での増加が主な要因となっている。また、投資及び出資金については、令和２年度に水道事業での配水施設整備事業に係る出資金を支出したことにより急増している。大きく減少した災害復旧事業は、令和２年度に大きな災害がなかったこと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新クリーンセンター建設事業等の大規模事業の実施を予定しており普通建設事業、公債費については類似団体より高い水準となることが予想されるが、財政状況を注視しながら事業費の抑制、分散化に努める。また、その他の経費についても施設（出張所・保育所・学校等）の統廃合、施設管理業務や事務事業の民間委託、民間ノウハウの導入、事業効率化等を推進し、類似団体平均を考慮しつつ事業費の削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和歌山県那智勝浦町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14,607
14,479
183.31
11,280,804
11,000,142
65,310
5,176,192
11,619,584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26.9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46431</xdr:rowOff>
    </xdr:from>
    <xdr:to>
      <xdr:col>24</xdr:col>
      <xdr:colOff>62865</xdr:colOff>
      <xdr:row>38</xdr:row>
      <xdr:rowOff>62891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89931"/>
          <a:ext cx="1270" cy="138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66718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62891</xdr:rowOff>
    </xdr:from>
    <xdr:to>
      <xdr:col>24</xdr:col>
      <xdr:colOff>152400</xdr:colOff>
      <xdr:row>38</xdr:row>
      <xdr:rowOff>62891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77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164558</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6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46431</xdr:rowOff>
    </xdr:from>
    <xdr:to>
      <xdr:col>24</xdr:col>
      <xdr:colOff>152400</xdr:colOff>
      <xdr:row>30</xdr:row>
      <xdr:rowOff>46431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8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104724</xdr:rowOff>
    </xdr:from>
    <xdr:to>
      <xdr:col>24</xdr:col>
      <xdr:colOff>63500</xdr:colOff>
      <xdr:row>37</xdr:row>
      <xdr:rowOff>34315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276924"/>
          <a:ext cx="838200" cy="10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31081</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60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8204</xdr:rowOff>
    </xdr:from>
    <xdr:to>
      <xdr:col>24</xdr:col>
      <xdr:colOff>114300</xdr:colOff>
      <xdr:row>35</xdr:row>
      <xdr:rowOff>109804</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104724</xdr:rowOff>
    </xdr:from>
    <xdr:to>
      <xdr:col>19</xdr:col>
      <xdr:colOff>177800</xdr:colOff>
      <xdr:row>36</xdr:row>
      <xdr:rowOff>139929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276924"/>
          <a:ext cx="889000" cy="3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16891</xdr:rowOff>
    </xdr:from>
    <xdr:to>
      <xdr:col>20</xdr:col>
      <xdr:colOff>38100</xdr:colOff>
      <xdr:row>36</xdr:row>
      <xdr:rowOff>118491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135018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964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139929</xdr:rowOff>
    </xdr:from>
    <xdr:to>
      <xdr:col>15</xdr:col>
      <xdr:colOff>50800</xdr:colOff>
      <xdr:row>37</xdr:row>
      <xdr:rowOff>13741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312129"/>
          <a:ext cx="889000" cy="4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42951</xdr:rowOff>
    </xdr:from>
    <xdr:to>
      <xdr:col>15</xdr:col>
      <xdr:colOff>101600</xdr:colOff>
      <xdr:row>36</xdr:row>
      <xdr:rowOff>144551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161078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99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13741</xdr:rowOff>
    </xdr:from>
    <xdr:to>
      <xdr:col>10</xdr:col>
      <xdr:colOff>114300</xdr:colOff>
      <xdr:row>37</xdr:row>
      <xdr:rowOff>31801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357391"/>
          <a:ext cx="889000" cy="1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30150</xdr:rowOff>
    </xdr:from>
    <xdr:to>
      <xdr:col>10</xdr:col>
      <xdr:colOff>165100</xdr:colOff>
      <xdr:row>36</xdr:row>
      <xdr:rowOff>131750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148277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9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33807</xdr:rowOff>
    </xdr:from>
    <xdr:to>
      <xdr:col>6</xdr:col>
      <xdr:colOff>38100</xdr:colOff>
      <xdr:row>36</xdr:row>
      <xdr:rowOff>135407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20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151934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98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154965</xdr:rowOff>
    </xdr:from>
    <xdr:to>
      <xdr:col>24</xdr:col>
      <xdr:colOff>114300</xdr:colOff>
      <xdr:row>37</xdr:row>
      <xdr:rowOff>85115</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3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133392</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30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53924</xdr:rowOff>
    </xdr:from>
    <xdr:to>
      <xdr:col>20</xdr:col>
      <xdr:colOff>38100</xdr:colOff>
      <xdr:row>36</xdr:row>
      <xdr:rowOff>155524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146651</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318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89129</xdr:rowOff>
    </xdr:from>
    <xdr:to>
      <xdr:col>15</xdr:col>
      <xdr:colOff>101600</xdr:colOff>
      <xdr:row>37</xdr:row>
      <xdr:rowOff>19279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26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10406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35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134391</xdr:rowOff>
    </xdr:from>
    <xdr:to>
      <xdr:col>10</xdr:col>
      <xdr:colOff>165100</xdr:colOff>
      <xdr:row>37</xdr:row>
      <xdr:rowOff>64541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30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55668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39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152451</xdr:rowOff>
    </xdr:from>
    <xdr:to>
      <xdr:col>6</xdr:col>
      <xdr:colOff>38100</xdr:colOff>
      <xdr:row>37</xdr:row>
      <xdr:rowOff>82601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32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73728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41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5031</xdr:rowOff>
    </xdr:from>
    <xdr:to>
      <xdr:col>24</xdr:col>
      <xdr:colOff>62865</xdr:colOff>
      <xdr:row>56</xdr:row>
      <xdr:rowOff>123337</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748981"/>
          <a:ext cx="1270" cy="975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127164</xdr:rowOff>
    </xdr:from>
    <xdr:ext cx="599010"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728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123337</xdr:rowOff>
    </xdr:from>
    <xdr:to>
      <xdr:col>24</xdr:col>
      <xdr:colOff>152400</xdr:colOff>
      <xdr:row>56</xdr:row>
      <xdr:rowOff>123337</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72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123158</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52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583,910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5031</xdr:rowOff>
    </xdr:from>
    <xdr:to>
      <xdr:col>24</xdr:col>
      <xdr:colOff>152400</xdr:colOff>
      <xdr:row>51</xdr:row>
      <xdr:rowOff>5031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74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105826</xdr:rowOff>
    </xdr:from>
    <xdr:to>
      <xdr:col>24</xdr:col>
      <xdr:colOff>63500</xdr:colOff>
      <xdr:row>57</xdr:row>
      <xdr:rowOff>152003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3797300" y="9707026"/>
          <a:ext cx="838200" cy="21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101177</xdr:rowOff>
    </xdr:from>
    <xdr:ext cx="599010"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3594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78300</xdr:rowOff>
    </xdr:from>
    <xdr:to>
      <xdr:col>24</xdr:col>
      <xdr:colOff>114300</xdr:colOff>
      <xdr:row>56</xdr:row>
      <xdr:rowOff>8450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83193</xdr:rowOff>
    </xdr:from>
    <xdr:to>
      <xdr:col>19</xdr:col>
      <xdr:colOff>177800</xdr:colOff>
      <xdr:row>57</xdr:row>
      <xdr:rowOff>152003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2908300" y="9855843"/>
          <a:ext cx="889000" cy="6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40876</xdr:rowOff>
    </xdr:from>
    <xdr:to>
      <xdr:col>20</xdr:col>
      <xdr:colOff>38100</xdr:colOff>
      <xdr:row>57</xdr:row>
      <xdr:rowOff>142476</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81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159003</xdr:rowOff>
    </xdr:from>
    <xdr:ext cx="534377"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530111" y="958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83193</xdr:rowOff>
    </xdr:from>
    <xdr:to>
      <xdr:col>15</xdr:col>
      <xdr:colOff>50800</xdr:colOff>
      <xdr:row>57</xdr:row>
      <xdr:rowOff>96026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855843"/>
          <a:ext cx="889000" cy="1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10849</xdr:rowOff>
    </xdr:from>
    <xdr:to>
      <xdr:col>15</xdr:col>
      <xdr:colOff>101600</xdr:colOff>
      <xdr:row>57</xdr:row>
      <xdr:rowOff>112449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78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128976</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08795" y="955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96026</xdr:rowOff>
    </xdr:from>
    <xdr:to>
      <xdr:col>10</xdr:col>
      <xdr:colOff>114300</xdr:colOff>
      <xdr:row>57</xdr:row>
      <xdr:rowOff>148494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868676"/>
          <a:ext cx="889000" cy="5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71387</xdr:rowOff>
    </xdr:from>
    <xdr:to>
      <xdr:col>10</xdr:col>
      <xdr:colOff>165100</xdr:colOff>
      <xdr:row>58</xdr:row>
      <xdr:rowOff>1537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84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164114</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93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74512</xdr:rowOff>
    </xdr:from>
    <xdr:to>
      <xdr:col>6</xdr:col>
      <xdr:colOff>38100</xdr:colOff>
      <xdr:row>58</xdr:row>
      <xdr:rowOff>4662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47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21189</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62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55026</xdr:rowOff>
    </xdr:from>
    <xdr:to>
      <xdr:col>24</xdr:col>
      <xdr:colOff>114300</xdr:colOff>
      <xdr:row>56</xdr:row>
      <xdr:rowOff>156626</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65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141403</xdr:rowOff>
    </xdr:from>
    <xdr:ext cx="599010"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571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101203</xdr:rowOff>
    </xdr:from>
    <xdr:to>
      <xdr:col>20</xdr:col>
      <xdr:colOff>38100</xdr:colOff>
      <xdr:row>58</xdr:row>
      <xdr:rowOff>31353</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87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22480</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530111" y="996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32393</xdr:rowOff>
    </xdr:from>
    <xdr:to>
      <xdr:col>15</xdr:col>
      <xdr:colOff>101600</xdr:colOff>
      <xdr:row>57</xdr:row>
      <xdr:rowOff>133993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0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125120</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89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45226</xdr:rowOff>
    </xdr:from>
    <xdr:to>
      <xdr:col>10</xdr:col>
      <xdr:colOff>165100</xdr:colOff>
      <xdr:row>57</xdr:row>
      <xdr:rowOff>146826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1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163353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59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97694</xdr:rowOff>
    </xdr:from>
    <xdr:to>
      <xdr:col>6</xdr:col>
      <xdr:colOff>38100</xdr:colOff>
      <xdr:row>58</xdr:row>
      <xdr:rowOff>27844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7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18971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6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82840</xdr:rowOff>
    </xdr:from>
    <xdr:to>
      <xdr:col>24</xdr:col>
      <xdr:colOff>62865</xdr:colOff>
      <xdr:row>78</xdr:row>
      <xdr:rowOff>125253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5790"/>
          <a:ext cx="1270" cy="124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129080</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50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125253</xdr:rowOff>
    </xdr:from>
    <xdr:to>
      <xdr:col>24</xdr:col>
      <xdr:colOff>152400</xdr:colOff>
      <xdr:row>78</xdr:row>
      <xdr:rowOff>125253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49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29517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3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274,962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82840</xdr:rowOff>
    </xdr:from>
    <xdr:to>
      <xdr:col>24</xdr:col>
      <xdr:colOff>152400</xdr:colOff>
      <xdr:row>71</xdr:row>
      <xdr:rowOff>82840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1809</xdr:rowOff>
    </xdr:from>
    <xdr:to>
      <xdr:col>24</xdr:col>
      <xdr:colOff>63500</xdr:colOff>
      <xdr:row>76</xdr:row>
      <xdr:rowOff>63210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032009"/>
          <a:ext cx="838200" cy="6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158104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0168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8227</xdr:rowOff>
    </xdr:from>
    <xdr:to>
      <xdr:col>24</xdr:col>
      <xdr:colOff>114300</xdr:colOff>
      <xdr:row>76</xdr:row>
      <xdr:rowOff>109827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63210</xdr:rowOff>
    </xdr:from>
    <xdr:to>
      <xdr:col>19</xdr:col>
      <xdr:colOff>177800</xdr:colOff>
      <xdr:row>76</xdr:row>
      <xdr:rowOff>77147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093410"/>
          <a:ext cx="889000" cy="1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131671</xdr:rowOff>
    </xdr:from>
    <xdr:to>
      <xdr:col>20</xdr:col>
      <xdr:colOff>38100</xdr:colOff>
      <xdr:row>77</xdr:row>
      <xdr:rowOff>61821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6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52948</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254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77147</xdr:rowOff>
    </xdr:from>
    <xdr:to>
      <xdr:col>15</xdr:col>
      <xdr:colOff>50800</xdr:colOff>
      <xdr:row>76</xdr:row>
      <xdr:rowOff>111164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107347"/>
          <a:ext cx="889000" cy="3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2467</xdr:rowOff>
    </xdr:from>
    <xdr:to>
      <xdr:col>15</xdr:col>
      <xdr:colOff>101600</xdr:colOff>
      <xdr:row>77</xdr:row>
      <xdr:rowOff>104067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20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95194</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29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111164</xdr:rowOff>
    </xdr:from>
    <xdr:to>
      <xdr:col>10</xdr:col>
      <xdr:colOff>114300</xdr:colOff>
      <xdr:row>76</xdr:row>
      <xdr:rowOff>153888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141364"/>
          <a:ext cx="889000" cy="4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17097</xdr:rowOff>
    </xdr:from>
    <xdr:to>
      <xdr:col>10</xdr:col>
      <xdr:colOff>165100</xdr:colOff>
      <xdr:row>77</xdr:row>
      <xdr:rowOff>118697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21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109824</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311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26240</xdr:rowOff>
    </xdr:from>
    <xdr:to>
      <xdr:col>6</xdr:col>
      <xdr:colOff>38100</xdr:colOff>
      <xdr:row>77</xdr:row>
      <xdr:rowOff>127840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22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118967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32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122458</xdr:rowOff>
    </xdr:from>
    <xdr:to>
      <xdr:col>24</xdr:col>
      <xdr:colOff>114300</xdr:colOff>
      <xdr:row>76</xdr:row>
      <xdr:rowOff>52608</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298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145335</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832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12410</xdr:rowOff>
    </xdr:from>
    <xdr:to>
      <xdr:col>20</xdr:col>
      <xdr:colOff>38100</xdr:colOff>
      <xdr:row>76</xdr:row>
      <xdr:rowOff>114010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04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130537</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81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26347</xdr:rowOff>
    </xdr:from>
    <xdr:to>
      <xdr:col>15</xdr:col>
      <xdr:colOff>101600</xdr:colOff>
      <xdr:row>76</xdr:row>
      <xdr:rowOff>127947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05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144474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283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60364</xdr:rowOff>
    </xdr:from>
    <xdr:to>
      <xdr:col>10</xdr:col>
      <xdr:colOff>165100</xdr:colOff>
      <xdr:row>76</xdr:row>
      <xdr:rowOff>161964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09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7040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2865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103088</xdr:rowOff>
    </xdr:from>
    <xdr:to>
      <xdr:col>6</xdr:col>
      <xdr:colOff>38100</xdr:colOff>
      <xdr:row>77</xdr:row>
      <xdr:rowOff>33238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13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49765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2908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139210</xdr:rowOff>
    </xdr:from>
    <xdr:to>
      <xdr:col>24</xdr:col>
      <xdr:colOff>62865</xdr:colOff>
      <xdr:row>98</xdr:row>
      <xdr:rowOff>41053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398260"/>
          <a:ext cx="1270" cy="1444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44880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4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41053</xdr:rowOff>
    </xdr:from>
    <xdr:to>
      <xdr:col>24</xdr:col>
      <xdr:colOff>152400</xdr:colOff>
      <xdr:row>98</xdr:row>
      <xdr:rowOff>41053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4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85887</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17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139210</xdr:rowOff>
    </xdr:from>
    <xdr:to>
      <xdr:col>24</xdr:col>
      <xdr:colOff>152400</xdr:colOff>
      <xdr:row>89</xdr:row>
      <xdr:rowOff>139210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39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169504</xdr:rowOff>
    </xdr:from>
    <xdr:to>
      <xdr:col>24</xdr:col>
      <xdr:colOff>63500</xdr:colOff>
      <xdr:row>95</xdr:row>
      <xdr:rowOff>42263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5942904"/>
          <a:ext cx="838200" cy="38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48648</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36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70221</xdr:rowOff>
    </xdr:from>
    <xdr:to>
      <xdr:col>24</xdr:col>
      <xdr:colOff>114300</xdr:colOff>
      <xdr:row>96</xdr:row>
      <xdr:rowOff>371</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42263</xdr:rowOff>
    </xdr:from>
    <xdr:to>
      <xdr:col>19</xdr:col>
      <xdr:colOff>177800</xdr:colOff>
      <xdr:row>95</xdr:row>
      <xdr:rowOff>109514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330013"/>
          <a:ext cx="889000" cy="6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37269</xdr:rowOff>
    </xdr:from>
    <xdr:to>
      <xdr:col>20</xdr:col>
      <xdr:colOff>38100</xdr:colOff>
      <xdr:row>96</xdr:row>
      <xdr:rowOff>138869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9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129996</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58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39388</xdr:rowOff>
    </xdr:from>
    <xdr:to>
      <xdr:col>15</xdr:col>
      <xdr:colOff>50800</xdr:colOff>
      <xdr:row>95</xdr:row>
      <xdr:rowOff>109514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5812788"/>
          <a:ext cx="889000" cy="58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33426</xdr:rowOff>
    </xdr:from>
    <xdr:to>
      <xdr:col>15</xdr:col>
      <xdr:colOff>101600</xdr:colOff>
      <xdr:row>96</xdr:row>
      <xdr:rowOff>135026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9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126153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58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39388</xdr:rowOff>
    </xdr:from>
    <xdr:to>
      <xdr:col>10</xdr:col>
      <xdr:colOff>114300</xdr:colOff>
      <xdr:row>95</xdr:row>
      <xdr:rowOff>6307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5812788"/>
          <a:ext cx="889000" cy="48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41503</xdr:rowOff>
    </xdr:from>
    <xdr:to>
      <xdr:col>10</xdr:col>
      <xdr:colOff>165100</xdr:colOff>
      <xdr:row>96</xdr:row>
      <xdr:rowOff>143103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0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134230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59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28583</xdr:rowOff>
    </xdr:from>
    <xdr:to>
      <xdr:col>6</xdr:col>
      <xdr:colOff>38100</xdr:colOff>
      <xdr:row>96</xdr:row>
      <xdr:rowOff>130183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8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121310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58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118704</xdr:rowOff>
    </xdr:from>
    <xdr:to>
      <xdr:col>24</xdr:col>
      <xdr:colOff>114300</xdr:colOff>
      <xdr:row>93</xdr:row>
      <xdr:rowOff>48854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589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141581</xdr:rowOff>
    </xdr:from>
    <xdr:ext cx="599010"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574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162913</xdr:rowOff>
    </xdr:from>
    <xdr:to>
      <xdr:col>20</xdr:col>
      <xdr:colOff>38100</xdr:colOff>
      <xdr:row>95</xdr:row>
      <xdr:rowOff>93063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27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109590</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05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58714</xdr:rowOff>
    </xdr:from>
    <xdr:to>
      <xdr:col>15</xdr:col>
      <xdr:colOff>101600</xdr:colOff>
      <xdr:row>95</xdr:row>
      <xdr:rowOff>160314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34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5391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12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160038</xdr:rowOff>
    </xdr:from>
    <xdr:to>
      <xdr:col>10</xdr:col>
      <xdr:colOff>165100</xdr:colOff>
      <xdr:row>92</xdr:row>
      <xdr:rowOff>90188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576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106715</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19795" y="1553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126957</xdr:rowOff>
    </xdr:from>
    <xdr:to>
      <xdr:col>6</xdr:col>
      <xdr:colOff>38100</xdr:colOff>
      <xdr:row>95</xdr:row>
      <xdr:rowOff>57107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24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73634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01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150368</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122418"/>
          <a:ext cx="1270" cy="160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97045</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8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150368</xdr:rowOff>
    </xdr:from>
    <xdr:to>
      <xdr:col>55</xdr:col>
      <xdr:colOff>88900</xdr:colOff>
      <xdr:row>29</xdr:row>
      <xdr:rowOff>150368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12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160545</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3327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137668</xdr:rowOff>
    </xdr:from>
    <xdr:to>
      <xdr:col>55</xdr:col>
      <xdr:colOff>50800</xdr:colOff>
      <xdr:row>38</xdr:row>
      <xdr:rowOff>67818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150241</xdr:rowOff>
    </xdr:from>
    <xdr:to>
      <xdr:col>50</xdr:col>
      <xdr:colOff>165100</xdr:colOff>
      <xdr:row>38</xdr:row>
      <xdr:rowOff>80390</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938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96918</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269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159385</xdr:rowOff>
    </xdr:from>
    <xdr:to>
      <xdr:col>46</xdr:col>
      <xdr:colOff>38100</xdr:colOff>
      <xdr:row>38</xdr:row>
      <xdr:rowOff>89535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0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106062</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278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149098</xdr:rowOff>
    </xdr:from>
    <xdr:to>
      <xdr:col>41</xdr:col>
      <xdr:colOff>101600</xdr:colOff>
      <xdr:row>38</xdr:row>
      <xdr:rowOff>79248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49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95775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267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139954</xdr:rowOff>
    </xdr:from>
    <xdr:to>
      <xdr:col>36</xdr:col>
      <xdr:colOff>165100</xdr:colOff>
      <xdr:row>38</xdr:row>
      <xdr:rowOff>70104</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8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86631</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258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147095</xdr:rowOff>
    </xdr:from>
    <xdr:to>
      <xdr:col>54</xdr:col>
      <xdr:colOff>189865</xdr:colOff>
      <xdr:row>58</xdr:row>
      <xdr:rowOff>16313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19595"/>
          <a:ext cx="1270" cy="124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20140</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996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16313</xdr:rowOff>
    </xdr:from>
    <xdr:to>
      <xdr:col>55</xdr:col>
      <xdr:colOff>88900</xdr:colOff>
      <xdr:row>58</xdr:row>
      <xdr:rowOff>16313</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996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93772</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49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147095</xdr:rowOff>
    </xdr:from>
    <xdr:to>
      <xdr:col>55</xdr:col>
      <xdr:colOff>88900</xdr:colOff>
      <xdr:row>50</xdr:row>
      <xdr:rowOff>147095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1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78207</xdr:rowOff>
    </xdr:from>
    <xdr:to>
      <xdr:col>55</xdr:col>
      <xdr:colOff>0</xdr:colOff>
      <xdr:row>57</xdr:row>
      <xdr:rowOff>91505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9850857"/>
          <a:ext cx="838200" cy="1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151022</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580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128145</xdr:rowOff>
    </xdr:from>
    <xdr:to>
      <xdr:col>55</xdr:col>
      <xdr:colOff>50800</xdr:colOff>
      <xdr:row>57</xdr:row>
      <xdr:rowOff>58295</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7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91111</xdr:rowOff>
    </xdr:from>
    <xdr:to>
      <xdr:col>50</xdr:col>
      <xdr:colOff>114300</xdr:colOff>
      <xdr:row>57</xdr:row>
      <xdr:rowOff>91505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9520861"/>
          <a:ext cx="889000" cy="34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5449</xdr:rowOff>
    </xdr:from>
    <xdr:to>
      <xdr:col>50</xdr:col>
      <xdr:colOff>165100</xdr:colOff>
      <xdr:row>57</xdr:row>
      <xdr:rowOff>107049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778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123576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55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91111</xdr:rowOff>
    </xdr:from>
    <xdr:to>
      <xdr:col>45</xdr:col>
      <xdr:colOff>177800</xdr:colOff>
      <xdr:row>57</xdr:row>
      <xdr:rowOff>51643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9520861"/>
          <a:ext cx="889000" cy="30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17686</xdr:rowOff>
    </xdr:from>
    <xdr:to>
      <xdr:col>46</xdr:col>
      <xdr:colOff>38100</xdr:colOff>
      <xdr:row>57</xdr:row>
      <xdr:rowOff>119286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79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110413</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88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51643</xdr:rowOff>
    </xdr:from>
    <xdr:to>
      <xdr:col>41</xdr:col>
      <xdr:colOff>50800</xdr:colOff>
      <xdr:row>57</xdr:row>
      <xdr:rowOff>67411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9824293"/>
          <a:ext cx="889000" cy="1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28207</xdr:rowOff>
    </xdr:from>
    <xdr:to>
      <xdr:col>41</xdr:col>
      <xdr:colOff>101600</xdr:colOff>
      <xdr:row>57</xdr:row>
      <xdr:rowOff>129807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80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120934</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89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22640</xdr:rowOff>
    </xdr:from>
    <xdr:to>
      <xdr:col>36</xdr:col>
      <xdr:colOff>165100</xdr:colOff>
      <xdr:row>57</xdr:row>
      <xdr:rowOff>124240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79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115367</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88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27407</xdr:rowOff>
    </xdr:from>
    <xdr:to>
      <xdr:col>55</xdr:col>
      <xdr:colOff>50800</xdr:colOff>
      <xdr:row>57</xdr:row>
      <xdr:rowOff>129007</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80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113784</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71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40705</xdr:rowOff>
    </xdr:from>
    <xdr:to>
      <xdr:col>50</xdr:col>
      <xdr:colOff>165100</xdr:colOff>
      <xdr:row>57</xdr:row>
      <xdr:rowOff>142305</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81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133432</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90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40311</xdr:rowOff>
    </xdr:from>
    <xdr:to>
      <xdr:col>46</xdr:col>
      <xdr:colOff>38100</xdr:colOff>
      <xdr:row>55</xdr:row>
      <xdr:rowOff>141911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47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158438</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24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843</xdr:rowOff>
    </xdr:from>
    <xdr:to>
      <xdr:col>41</xdr:col>
      <xdr:colOff>101600</xdr:colOff>
      <xdr:row>57</xdr:row>
      <xdr:rowOff>102443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77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118970</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54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16611</xdr:rowOff>
    </xdr:from>
    <xdr:to>
      <xdr:col>36</xdr:col>
      <xdr:colOff>165100</xdr:colOff>
      <xdr:row>57</xdr:row>
      <xdr:rowOff>118211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78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134738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56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74688</xdr:rowOff>
    </xdr:from>
    <xdr:to>
      <xdr:col>54</xdr:col>
      <xdr:colOff>189865</xdr:colOff>
      <xdr:row>79</xdr:row>
      <xdr:rowOff>16942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076188"/>
          <a:ext cx="1270" cy="1485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20769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6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16942</xdr:rowOff>
    </xdr:from>
    <xdr:to>
      <xdr:col>55</xdr:col>
      <xdr:colOff>88900</xdr:colOff>
      <xdr:row>79</xdr:row>
      <xdr:rowOff>16942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21365</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5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74688</xdr:rowOff>
    </xdr:from>
    <xdr:to>
      <xdr:col>55</xdr:col>
      <xdr:colOff>88900</xdr:colOff>
      <xdr:row>70</xdr:row>
      <xdr:rowOff>74688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076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162789</xdr:rowOff>
    </xdr:from>
    <xdr:to>
      <xdr:col>55</xdr:col>
      <xdr:colOff>0</xdr:colOff>
      <xdr:row>77</xdr:row>
      <xdr:rowOff>166205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192989"/>
          <a:ext cx="838200" cy="17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120273</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50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141846</xdr:rowOff>
    </xdr:from>
    <xdr:to>
      <xdr:col>55</xdr:col>
      <xdr:colOff>50800</xdr:colOff>
      <xdr:row>77</xdr:row>
      <xdr:rowOff>71996</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166205</xdr:rowOff>
    </xdr:from>
    <xdr:to>
      <xdr:col>50</xdr:col>
      <xdr:colOff>114300</xdr:colOff>
      <xdr:row>78</xdr:row>
      <xdr:rowOff>939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367855"/>
          <a:ext cx="889000" cy="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150406</xdr:rowOff>
    </xdr:from>
    <xdr:to>
      <xdr:col>50</xdr:col>
      <xdr:colOff>165100</xdr:colOff>
      <xdr:row>78</xdr:row>
      <xdr:rowOff>80556</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71683</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44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939</xdr:rowOff>
    </xdr:from>
    <xdr:to>
      <xdr:col>45</xdr:col>
      <xdr:colOff>177800</xdr:colOff>
      <xdr:row>78</xdr:row>
      <xdr:rowOff>35891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374039"/>
          <a:ext cx="889000" cy="3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12433</xdr:rowOff>
    </xdr:from>
    <xdr:to>
      <xdr:col>46</xdr:col>
      <xdr:colOff>38100</xdr:colOff>
      <xdr:row>78</xdr:row>
      <xdr:rowOff>114033</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105160</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47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35891</xdr:rowOff>
    </xdr:from>
    <xdr:to>
      <xdr:col>41</xdr:col>
      <xdr:colOff>50800</xdr:colOff>
      <xdr:row>78</xdr:row>
      <xdr:rowOff>43701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408991"/>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13793</xdr:rowOff>
    </xdr:from>
    <xdr:to>
      <xdr:col>41</xdr:col>
      <xdr:colOff>101600</xdr:colOff>
      <xdr:row>78</xdr:row>
      <xdr:rowOff>115393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86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106520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47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12345</xdr:rowOff>
    </xdr:from>
    <xdr:to>
      <xdr:col>36</xdr:col>
      <xdr:colOff>165100</xdr:colOff>
      <xdr:row>78</xdr:row>
      <xdr:rowOff>113945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85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105072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47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111989</xdr:rowOff>
    </xdr:from>
    <xdr:to>
      <xdr:col>55</xdr:col>
      <xdr:colOff>50800</xdr:colOff>
      <xdr:row>77</xdr:row>
      <xdr:rowOff>42139</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14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134866</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299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115405</xdr:rowOff>
    </xdr:from>
    <xdr:to>
      <xdr:col>50</xdr:col>
      <xdr:colOff>165100</xdr:colOff>
      <xdr:row>78</xdr:row>
      <xdr:rowOff>45555</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1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62082</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0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121589</xdr:rowOff>
    </xdr:from>
    <xdr:to>
      <xdr:col>46</xdr:col>
      <xdr:colOff>38100</xdr:colOff>
      <xdr:row>78</xdr:row>
      <xdr:rowOff>51739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32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68266</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09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156541</xdr:rowOff>
    </xdr:from>
    <xdr:to>
      <xdr:col>41</xdr:col>
      <xdr:colOff>101600</xdr:colOff>
      <xdr:row>78</xdr:row>
      <xdr:rowOff>86691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5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103218</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13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164351</xdr:rowOff>
    </xdr:from>
    <xdr:to>
      <xdr:col>36</xdr:col>
      <xdr:colOff>165100</xdr:colOff>
      <xdr:row>78</xdr:row>
      <xdr:rowOff>94501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6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111028</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14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146633</xdr:rowOff>
    </xdr:from>
    <xdr:to>
      <xdr:col>54</xdr:col>
      <xdr:colOff>189865</xdr:colOff>
      <xdr:row>97</xdr:row>
      <xdr:rowOff>106953</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577133"/>
          <a:ext cx="1270" cy="11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110780</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74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106953</xdr:rowOff>
    </xdr:from>
    <xdr:to>
      <xdr:col>55</xdr:col>
      <xdr:colOff>88900</xdr:colOff>
      <xdr:row>97</xdr:row>
      <xdr:rowOff>106953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73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93310</xdr:rowOff>
    </xdr:from>
    <xdr:ext cx="599010"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35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146633</xdr:rowOff>
    </xdr:from>
    <xdr:to>
      <xdr:col>55</xdr:col>
      <xdr:colOff>88900</xdr:colOff>
      <xdr:row>90</xdr:row>
      <xdr:rowOff>146633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57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25098</xdr:rowOff>
    </xdr:from>
    <xdr:to>
      <xdr:col>55</xdr:col>
      <xdr:colOff>0</xdr:colOff>
      <xdr:row>97</xdr:row>
      <xdr:rowOff>31703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9639300" y="16655748"/>
          <a:ext cx="838200" cy="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151016</xdr:rowOff>
    </xdr:from>
    <xdr:ext cx="534377"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267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128139</xdr:rowOff>
    </xdr:from>
    <xdr:to>
      <xdr:col>55</xdr:col>
      <xdr:colOff>50800</xdr:colOff>
      <xdr:row>96</xdr:row>
      <xdr:rowOff>58289</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170304</xdr:rowOff>
    </xdr:from>
    <xdr:to>
      <xdr:col>50</xdr:col>
      <xdr:colOff>114300</xdr:colOff>
      <xdr:row>97</xdr:row>
      <xdr:rowOff>25098</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8750300" y="16629504"/>
          <a:ext cx="889000" cy="2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147593</xdr:rowOff>
    </xdr:from>
    <xdr:to>
      <xdr:col>50</xdr:col>
      <xdr:colOff>165100</xdr:colOff>
      <xdr:row>96</xdr:row>
      <xdr:rowOff>77743</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43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94270</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72111" y="1621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170304</xdr:rowOff>
    </xdr:from>
    <xdr:to>
      <xdr:col>45</xdr:col>
      <xdr:colOff>177800</xdr:colOff>
      <xdr:row>97</xdr:row>
      <xdr:rowOff>26234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7861300" y="16629504"/>
          <a:ext cx="889000" cy="2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169647</xdr:rowOff>
    </xdr:from>
    <xdr:to>
      <xdr:col>46</xdr:col>
      <xdr:colOff>38100</xdr:colOff>
      <xdr:row>96</xdr:row>
      <xdr:rowOff>99797</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45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116324</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83111" y="1623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20845</xdr:rowOff>
    </xdr:from>
    <xdr:to>
      <xdr:col>41</xdr:col>
      <xdr:colOff>50800</xdr:colOff>
      <xdr:row>97</xdr:row>
      <xdr:rowOff>26234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972300" y="16651495"/>
          <a:ext cx="8890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167413</xdr:rowOff>
    </xdr:from>
    <xdr:to>
      <xdr:col>41</xdr:col>
      <xdr:colOff>101600</xdr:colOff>
      <xdr:row>96</xdr:row>
      <xdr:rowOff>97563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4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114090</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94111" y="1623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3843</xdr:rowOff>
    </xdr:from>
    <xdr:to>
      <xdr:col>36</xdr:col>
      <xdr:colOff>165100</xdr:colOff>
      <xdr:row>96</xdr:row>
      <xdr:rowOff>105443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4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121970</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05111" y="1623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152353</xdr:rowOff>
    </xdr:from>
    <xdr:to>
      <xdr:col>55</xdr:col>
      <xdr:colOff>50800</xdr:colOff>
      <xdr:row>97</xdr:row>
      <xdr:rowOff>82503</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61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67280</xdr:rowOff>
    </xdr:from>
    <xdr:ext cx="534377"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52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145748</xdr:rowOff>
    </xdr:from>
    <xdr:to>
      <xdr:col>50</xdr:col>
      <xdr:colOff>165100</xdr:colOff>
      <xdr:row>97</xdr:row>
      <xdr:rowOff>75898</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60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67025</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69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119504</xdr:rowOff>
    </xdr:from>
    <xdr:to>
      <xdr:col>46</xdr:col>
      <xdr:colOff>38100</xdr:colOff>
      <xdr:row>97</xdr:row>
      <xdr:rowOff>49654</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5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40781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67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146884</xdr:rowOff>
    </xdr:from>
    <xdr:to>
      <xdr:col>41</xdr:col>
      <xdr:colOff>101600</xdr:colOff>
      <xdr:row>97</xdr:row>
      <xdr:rowOff>77034</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6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68161</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69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141495</xdr:rowOff>
    </xdr:from>
    <xdr:to>
      <xdr:col>36</xdr:col>
      <xdr:colOff>165100</xdr:colOff>
      <xdr:row>97</xdr:row>
      <xdr:rowOff>71645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60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62772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69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117961</xdr:rowOff>
    </xdr:from>
    <xdr:to>
      <xdr:col>85</xdr:col>
      <xdr:colOff>126364</xdr:colOff>
      <xdr:row>38</xdr:row>
      <xdr:rowOff>124667</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261461"/>
          <a:ext cx="1269" cy="1378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128494</xdr:rowOff>
    </xdr:from>
    <xdr:ext cx="534377"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64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124667</xdr:rowOff>
    </xdr:from>
    <xdr:to>
      <xdr:col>86</xdr:col>
      <xdr:colOff>25400</xdr:colOff>
      <xdr:row>38</xdr:row>
      <xdr:rowOff>124667</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63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64638</xdr:rowOff>
    </xdr:from>
    <xdr:ext cx="599010"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3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117961</xdr:rowOff>
    </xdr:from>
    <xdr:to>
      <xdr:col>86</xdr:col>
      <xdr:colOff>25400</xdr:colOff>
      <xdr:row>30</xdr:row>
      <xdr:rowOff>117961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261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130077</xdr:rowOff>
    </xdr:from>
    <xdr:to>
      <xdr:col>85</xdr:col>
      <xdr:colOff>127000</xdr:colOff>
      <xdr:row>36</xdr:row>
      <xdr:rowOff>122120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5481300" y="5616477"/>
          <a:ext cx="838200" cy="67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18766</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362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40339</xdr:rowOff>
    </xdr:from>
    <xdr:to>
      <xdr:col>85</xdr:col>
      <xdr:colOff>177800</xdr:colOff>
      <xdr:row>37</xdr:row>
      <xdr:rowOff>141939</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38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122120</xdr:rowOff>
    </xdr:from>
    <xdr:to>
      <xdr:col>81</xdr:col>
      <xdr:colOff>50800</xdr:colOff>
      <xdr:row>37</xdr:row>
      <xdr:rowOff>92674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6294320"/>
          <a:ext cx="889000" cy="14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118901</xdr:rowOff>
    </xdr:from>
    <xdr:to>
      <xdr:col>81</xdr:col>
      <xdr:colOff>101600</xdr:colOff>
      <xdr:row>38</xdr:row>
      <xdr:rowOff>49051</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46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40178</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655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92674</xdr:rowOff>
    </xdr:from>
    <xdr:to>
      <xdr:col>76</xdr:col>
      <xdr:colOff>114300</xdr:colOff>
      <xdr:row>37</xdr:row>
      <xdr:rowOff>167274</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3703300" y="6436324"/>
          <a:ext cx="889000" cy="7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122330</xdr:rowOff>
    </xdr:from>
    <xdr:to>
      <xdr:col>76</xdr:col>
      <xdr:colOff>165100</xdr:colOff>
      <xdr:row>38</xdr:row>
      <xdr:rowOff>52481</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4659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43607</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55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25694</xdr:rowOff>
    </xdr:from>
    <xdr:to>
      <xdr:col>71</xdr:col>
      <xdr:colOff>177800</xdr:colOff>
      <xdr:row>37</xdr:row>
      <xdr:rowOff>167274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814300" y="6369344"/>
          <a:ext cx="889000" cy="14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132878</xdr:rowOff>
    </xdr:from>
    <xdr:to>
      <xdr:col>72</xdr:col>
      <xdr:colOff>38100</xdr:colOff>
      <xdr:row>38</xdr:row>
      <xdr:rowOff>63029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47652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54155</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56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148619</xdr:rowOff>
    </xdr:from>
    <xdr:to>
      <xdr:col>67</xdr:col>
      <xdr:colOff>101600</xdr:colOff>
      <xdr:row>38</xdr:row>
      <xdr:rowOff>78769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49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69896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58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79277</xdr:rowOff>
    </xdr:from>
    <xdr:to>
      <xdr:col>85</xdr:col>
      <xdr:colOff>177800</xdr:colOff>
      <xdr:row>33</xdr:row>
      <xdr:rowOff>9427</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556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102154</xdr:rowOff>
    </xdr:from>
    <xdr:ext cx="599010"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5417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71320</xdr:rowOff>
    </xdr:from>
    <xdr:to>
      <xdr:col>81</xdr:col>
      <xdr:colOff>101600</xdr:colOff>
      <xdr:row>37</xdr:row>
      <xdr:rowOff>1470</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24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17997</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01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41874</xdr:rowOff>
    </xdr:from>
    <xdr:to>
      <xdr:col>76</xdr:col>
      <xdr:colOff>165100</xdr:colOff>
      <xdr:row>37</xdr:row>
      <xdr:rowOff>143474</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38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160001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16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116474</xdr:rowOff>
    </xdr:from>
    <xdr:to>
      <xdr:col>72</xdr:col>
      <xdr:colOff>38100</xdr:colOff>
      <xdr:row>38</xdr:row>
      <xdr:rowOff>46624</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46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63151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23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146344</xdr:rowOff>
    </xdr:from>
    <xdr:to>
      <xdr:col>67</xdr:col>
      <xdr:colOff>101600</xdr:colOff>
      <xdr:row>37</xdr:row>
      <xdr:rowOff>76494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31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93021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09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73566</xdr:rowOff>
    </xdr:from>
    <xdr:to>
      <xdr:col>85</xdr:col>
      <xdr:colOff>126364</xdr:colOff>
      <xdr:row>58</xdr:row>
      <xdr:rowOff>73673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8817516"/>
          <a:ext cx="1269" cy="1200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77500</xdr:rowOff>
    </xdr:from>
    <xdr:ext cx="534377" cy="2590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1002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73673</xdr:rowOff>
    </xdr:from>
    <xdr:to>
      <xdr:col>86</xdr:col>
      <xdr:colOff>25400</xdr:colOff>
      <xdr:row>58</xdr:row>
      <xdr:rowOff>73673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10017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20243</xdr:rowOff>
    </xdr:from>
    <xdr:ext cx="599010" cy="2590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59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73566</xdr:rowOff>
    </xdr:from>
    <xdr:to>
      <xdr:col>86</xdr:col>
      <xdr:colOff>25400</xdr:colOff>
      <xdr:row>51</xdr:row>
      <xdr:rowOff>73566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8817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32094</xdr:rowOff>
    </xdr:from>
    <xdr:to>
      <xdr:col>85</xdr:col>
      <xdr:colOff>127000</xdr:colOff>
      <xdr:row>58</xdr:row>
      <xdr:rowOff>79723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5481300" y="9976194"/>
          <a:ext cx="838200" cy="4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54269</xdr:rowOff>
    </xdr:from>
    <xdr:ext cx="534377" cy="2590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9655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31392</xdr:rowOff>
    </xdr:from>
    <xdr:to>
      <xdr:col>85</xdr:col>
      <xdr:colOff>177800</xdr:colOff>
      <xdr:row>57</xdr:row>
      <xdr:rowOff>132992</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980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79723</xdr:rowOff>
    </xdr:from>
    <xdr:to>
      <xdr:col>81</xdr:col>
      <xdr:colOff>50800</xdr:colOff>
      <xdr:row>58</xdr:row>
      <xdr:rowOff>108641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4592300" y="10023823"/>
          <a:ext cx="889000" cy="2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97496</xdr:rowOff>
    </xdr:from>
    <xdr:to>
      <xdr:col>81</xdr:col>
      <xdr:colOff>101600</xdr:colOff>
      <xdr:row>58</xdr:row>
      <xdr:rowOff>27646</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987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44173</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214111" y="964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108641</xdr:rowOff>
    </xdr:from>
    <xdr:to>
      <xdr:col>76</xdr:col>
      <xdr:colOff>114300</xdr:colOff>
      <xdr:row>58</xdr:row>
      <xdr:rowOff>111376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3703300" y="10052741"/>
          <a:ext cx="889000" cy="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99812</xdr:rowOff>
    </xdr:from>
    <xdr:to>
      <xdr:col>76</xdr:col>
      <xdr:colOff>165100</xdr:colOff>
      <xdr:row>58</xdr:row>
      <xdr:rowOff>29962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9872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46489</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325111" y="964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69398</xdr:rowOff>
    </xdr:from>
    <xdr:to>
      <xdr:col>71</xdr:col>
      <xdr:colOff>177800</xdr:colOff>
      <xdr:row>58</xdr:row>
      <xdr:rowOff>111376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814300" y="10013498"/>
          <a:ext cx="889000" cy="4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120451</xdr:rowOff>
    </xdr:from>
    <xdr:to>
      <xdr:col>72</xdr:col>
      <xdr:colOff>38100</xdr:colOff>
      <xdr:row>58</xdr:row>
      <xdr:rowOff>50601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989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67128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36111" y="966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128753</xdr:rowOff>
    </xdr:from>
    <xdr:to>
      <xdr:col>67</xdr:col>
      <xdr:colOff>101600</xdr:colOff>
      <xdr:row>58</xdr:row>
      <xdr:rowOff>58903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990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75430</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47111" y="967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152744</xdr:rowOff>
    </xdr:from>
    <xdr:to>
      <xdr:col>85</xdr:col>
      <xdr:colOff>177800</xdr:colOff>
      <xdr:row>58</xdr:row>
      <xdr:rowOff>82894</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992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67671</xdr:rowOff>
    </xdr:from>
    <xdr:ext cx="534377" cy="259045"/>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984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28923</xdr:rowOff>
    </xdr:from>
    <xdr:to>
      <xdr:col>81</xdr:col>
      <xdr:colOff>101600</xdr:colOff>
      <xdr:row>58</xdr:row>
      <xdr:rowOff>130523</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997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121650</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1006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57841</xdr:rowOff>
    </xdr:from>
    <xdr:to>
      <xdr:col>76</xdr:col>
      <xdr:colOff>165100</xdr:colOff>
      <xdr:row>58</xdr:row>
      <xdr:rowOff>159441</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1000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150568</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1009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60576</xdr:rowOff>
    </xdr:from>
    <xdr:to>
      <xdr:col>72</xdr:col>
      <xdr:colOff>38100</xdr:colOff>
      <xdr:row>58</xdr:row>
      <xdr:rowOff>162176</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1000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153303</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1009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18598</xdr:rowOff>
    </xdr:from>
    <xdr:to>
      <xdr:col>67</xdr:col>
      <xdr:colOff>101600</xdr:colOff>
      <xdr:row>58</xdr:row>
      <xdr:rowOff>120198</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996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111325</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1005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161943</xdr:rowOff>
    </xdr:from>
    <xdr:to>
      <xdr:col>85</xdr:col>
      <xdr:colOff>126364</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334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108620</xdr:rowOff>
    </xdr:from>
    <xdr:ext cx="534377"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211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161943</xdr:rowOff>
    </xdr:from>
    <xdr:to>
      <xdr:col>86</xdr:col>
      <xdr:colOff>25400</xdr:colOff>
      <xdr:row>71</xdr:row>
      <xdr:rowOff>161943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33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99237</xdr:rowOff>
    </xdr:from>
    <xdr:to>
      <xdr:col>85</xdr:col>
      <xdr:colOff>127000</xdr:colOff>
      <xdr:row>78</xdr:row>
      <xdr:rowOff>49723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5481300" y="13300887"/>
          <a:ext cx="838200" cy="12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163234</xdr:rowOff>
    </xdr:from>
    <xdr:ext cx="469744"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193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140357</xdr:rowOff>
    </xdr:from>
    <xdr:to>
      <xdr:col>85</xdr:col>
      <xdr:colOff>177800</xdr:colOff>
      <xdr:row>78</xdr:row>
      <xdr:rowOff>70507</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34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35230</xdr:rowOff>
    </xdr:from>
    <xdr:to>
      <xdr:col>81</xdr:col>
      <xdr:colOff>50800</xdr:colOff>
      <xdr:row>77</xdr:row>
      <xdr:rowOff>99237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4592300" y="13236880"/>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121613</xdr:rowOff>
    </xdr:from>
    <xdr:to>
      <xdr:col>81</xdr:col>
      <xdr:colOff>101600</xdr:colOff>
      <xdr:row>78</xdr:row>
      <xdr:rowOff>51763</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323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42890</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46428" y="1341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35230</xdr:rowOff>
    </xdr:from>
    <xdr:to>
      <xdr:col>76</xdr:col>
      <xdr:colOff>114300</xdr:colOff>
      <xdr:row>77</xdr:row>
      <xdr:rowOff>136020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3703300" y="13236880"/>
          <a:ext cx="889000" cy="10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1986</xdr:rowOff>
    </xdr:from>
    <xdr:to>
      <xdr:col>76</xdr:col>
      <xdr:colOff>165100</xdr:colOff>
      <xdr:row>78</xdr:row>
      <xdr:rowOff>103586</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37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94713</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57428" y="1346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106394</xdr:rowOff>
    </xdr:from>
    <xdr:to>
      <xdr:col>71</xdr:col>
      <xdr:colOff>177800</xdr:colOff>
      <xdr:row>77</xdr:row>
      <xdr:rowOff>136020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814300" y="13308044"/>
          <a:ext cx="889000" cy="2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51250</xdr:rowOff>
    </xdr:from>
    <xdr:to>
      <xdr:col>72</xdr:col>
      <xdr:colOff>38100</xdr:colOff>
      <xdr:row>78</xdr:row>
      <xdr:rowOff>152850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42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143977</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68428" y="1351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27727</xdr:rowOff>
    </xdr:from>
    <xdr:to>
      <xdr:col>67</xdr:col>
      <xdr:colOff>101600</xdr:colOff>
      <xdr:row>78</xdr:row>
      <xdr:rowOff>129327</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40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120454</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79428" y="1349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170373</xdr:rowOff>
    </xdr:from>
    <xdr:to>
      <xdr:col>85</xdr:col>
      <xdr:colOff>177800</xdr:colOff>
      <xdr:row>78</xdr:row>
      <xdr:rowOff>100523</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37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118785</xdr:rowOff>
    </xdr:from>
    <xdr:ext cx="469744"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32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48437</xdr:rowOff>
    </xdr:from>
    <xdr:to>
      <xdr:col>81</xdr:col>
      <xdr:colOff>101600</xdr:colOff>
      <xdr:row>77</xdr:row>
      <xdr:rowOff>150037</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25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166564</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025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155880</xdr:rowOff>
    </xdr:from>
    <xdr:to>
      <xdr:col>76</xdr:col>
      <xdr:colOff>165100</xdr:colOff>
      <xdr:row>77</xdr:row>
      <xdr:rowOff>86030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18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102557</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296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85220</xdr:rowOff>
    </xdr:from>
    <xdr:to>
      <xdr:col>72</xdr:col>
      <xdr:colOff>38100</xdr:colOff>
      <xdr:row>78</xdr:row>
      <xdr:rowOff>15370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28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31897</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8" y="13062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55594</xdr:rowOff>
    </xdr:from>
    <xdr:to>
      <xdr:col>67</xdr:col>
      <xdr:colOff>101600</xdr:colOff>
      <xdr:row>77</xdr:row>
      <xdr:rowOff>157194</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25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2271</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032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119994</xdr:rowOff>
    </xdr:from>
    <xdr:to>
      <xdr:col>85</xdr:col>
      <xdr:colOff>126364</xdr:colOff>
      <xdr:row>99</xdr:row>
      <xdr:rowOff>15647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6317595" y="15721944"/>
          <a:ext cx="1269" cy="12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19474</xdr:rowOff>
    </xdr:from>
    <xdr:ext cx="469744" cy="259045"/>
    <xdr:sp macro="" textlink="">
      <xdr:nvSpPr>
        <xdr:cNvPr id="675" name="公債費最小値テキスト">
          <a:extLst>
            <a:ext uri="{FF2B5EF4-FFF2-40B4-BE49-F238E27FC236}">
              <a16:creationId xmlns:a16="http://schemas.microsoft.com/office/drawing/2014/main" id="{00000000-0008-0000-0700-0000A3020000}"/>
            </a:ext>
          </a:extLst>
        </xdr:cNvPr>
        <xdr:cNvSpPr txBox="1"/>
      </xdr:nvSpPr>
      <xdr:spPr>
        <a:xfrm>
          <a:off x="16370300" y="1699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15647</xdr:rowOff>
    </xdr:from>
    <xdr:to>
      <xdr:col>86</xdr:col>
      <xdr:colOff>25400</xdr:colOff>
      <xdr:row>99</xdr:row>
      <xdr:rowOff>15647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69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66671</xdr:rowOff>
    </xdr:from>
    <xdr:ext cx="599010" cy="259045"/>
    <xdr:sp macro="" textlink="">
      <xdr:nvSpPr>
        <xdr:cNvPr id="677" name="公債費最大値テキスト">
          <a:extLst>
            <a:ext uri="{FF2B5EF4-FFF2-40B4-BE49-F238E27FC236}">
              <a16:creationId xmlns:a16="http://schemas.microsoft.com/office/drawing/2014/main" id="{00000000-0008-0000-0700-0000A5020000}"/>
            </a:ext>
          </a:extLst>
        </xdr:cNvPr>
        <xdr:cNvSpPr txBox="1"/>
      </xdr:nvSpPr>
      <xdr:spPr>
        <a:xfrm>
          <a:off x="16370300" y="1549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170,086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119994</xdr:rowOff>
    </xdr:from>
    <xdr:to>
      <xdr:col>86</xdr:col>
      <xdr:colOff>25400</xdr:colOff>
      <xdr:row>91</xdr:row>
      <xdr:rowOff>119994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57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57511</xdr:rowOff>
    </xdr:from>
    <xdr:to>
      <xdr:col>85</xdr:col>
      <xdr:colOff>127000</xdr:colOff>
      <xdr:row>96</xdr:row>
      <xdr:rowOff>81583</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5481300" y="16516711"/>
          <a:ext cx="838200" cy="2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45237</xdr:rowOff>
    </xdr:from>
    <xdr:ext cx="534377" cy="259045"/>
    <xdr:sp macro="" textlink="">
      <xdr:nvSpPr>
        <xdr:cNvPr id="680" name="公債費平均値テキスト">
          <a:extLst>
            <a:ext uri="{FF2B5EF4-FFF2-40B4-BE49-F238E27FC236}">
              <a16:creationId xmlns:a16="http://schemas.microsoft.com/office/drawing/2014/main" id="{00000000-0008-0000-0700-0000A8020000}"/>
            </a:ext>
          </a:extLst>
        </xdr:cNvPr>
        <xdr:cNvSpPr txBox="1"/>
      </xdr:nvSpPr>
      <xdr:spPr>
        <a:xfrm>
          <a:off x="16370300" y="16504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66810</xdr:rowOff>
    </xdr:from>
    <xdr:to>
      <xdr:col>85</xdr:col>
      <xdr:colOff>177800</xdr:colOff>
      <xdr:row>96</xdr:row>
      <xdr:rowOff>168410</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62687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81583</xdr:rowOff>
    </xdr:from>
    <xdr:to>
      <xdr:col>81</xdr:col>
      <xdr:colOff>50800</xdr:colOff>
      <xdr:row>96</xdr:row>
      <xdr:rowOff>108038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4592300" y="16540783"/>
          <a:ext cx="889000" cy="2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110099</xdr:rowOff>
    </xdr:from>
    <xdr:to>
      <xdr:col>81</xdr:col>
      <xdr:colOff>101600</xdr:colOff>
      <xdr:row>97</xdr:row>
      <xdr:rowOff>40249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5430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31376</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5214111" y="1666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108038</xdr:rowOff>
    </xdr:from>
    <xdr:to>
      <xdr:col>76</xdr:col>
      <xdr:colOff>114300</xdr:colOff>
      <xdr:row>97</xdr:row>
      <xdr:rowOff>5976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3703300" y="16567238"/>
          <a:ext cx="889000" cy="6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103324</xdr:rowOff>
    </xdr:from>
    <xdr:to>
      <xdr:col>76</xdr:col>
      <xdr:colOff>165100</xdr:colOff>
      <xdr:row>97</xdr:row>
      <xdr:rowOff>33474</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4541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24601</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4325111" y="1665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5976</xdr:rowOff>
    </xdr:from>
    <xdr:to>
      <xdr:col>71</xdr:col>
      <xdr:colOff>177800</xdr:colOff>
      <xdr:row>97</xdr:row>
      <xdr:rowOff>37630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2814300" y="16636626"/>
          <a:ext cx="889000" cy="3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117475</xdr:rowOff>
    </xdr:from>
    <xdr:to>
      <xdr:col>72</xdr:col>
      <xdr:colOff>38100</xdr:colOff>
      <xdr:row>97</xdr:row>
      <xdr:rowOff>47625</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3652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64152</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436111" y="1635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123631</xdr:rowOff>
    </xdr:from>
    <xdr:to>
      <xdr:col>67</xdr:col>
      <xdr:colOff>101600</xdr:colOff>
      <xdr:row>97</xdr:row>
      <xdr:rowOff>53781</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27635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70308</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547111" y="1635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6711</xdr:rowOff>
    </xdr:from>
    <xdr:to>
      <xdr:col>85</xdr:col>
      <xdr:colOff>177800</xdr:colOff>
      <xdr:row>96</xdr:row>
      <xdr:rowOff>108311</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6268700" y="1646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29588</xdr:rowOff>
    </xdr:from>
    <xdr:ext cx="534377" cy="259045"/>
    <xdr:sp macro="" textlink="">
      <xdr:nvSpPr>
        <xdr:cNvPr id="699" name="公債費該当値テキスト">
          <a:extLst>
            <a:ext uri="{FF2B5EF4-FFF2-40B4-BE49-F238E27FC236}">
              <a16:creationId xmlns:a16="http://schemas.microsoft.com/office/drawing/2014/main" id="{00000000-0008-0000-0700-0000BB020000}"/>
            </a:ext>
          </a:extLst>
        </xdr:cNvPr>
        <xdr:cNvSpPr txBox="1"/>
      </xdr:nvSpPr>
      <xdr:spPr>
        <a:xfrm>
          <a:off x="16370300" y="1631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30783</xdr:rowOff>
    </xdr:from>
    <xdr:to>
      <xdr:col>81</xdr:col>
      <xdr:colOff>101600</xdr:colOff>
      <xdr:row>96</xdr:row>
      <xdr:rowOff>132383</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5430500" y="1648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148910</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26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57238</xdr:rowOff>
    </xdr:from>
    <xdr:to>
      <xdr:col>76</xdr:col>
      <xdr:colOff>165100</xdr:colOff>
      <xdr:row>96</xdr:row>
      <xdr:rowOff>158838</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4541500" y="1651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3915</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29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126626</xdr:rowOff>
    </xdr:from>
    <xdr:to>
      <xdr:col>72</xdr:col>
      <xdr:colOff>38100</xdr:colOff>
      <xdr:row>97</xdr:row>
      <xdr:rowOff>56776</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3652500" y="1658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47903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67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158280</xdr:rowOff>
    </xdr:from>
    <xdr:to>
      <xdr:col>67</xdr:col>
      <xdr:colOff>101600</xdr:colOff>
      <xdr:row>97</xdr:row>
      <xdr:rowOff>88430</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2763500" y="166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79557</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71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79828</xdr:rowOff>
    </xdr:from>
    <xdr:to>
      <xdr:col>116</xdr:col>
      <xdr:colOff>62864</xdr:colOff>
      <xdr:row>39</xdr:row>
      <xdr:rowOff>98878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223328"/>
          <a:ext cx="1269"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105608</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79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26505</xdr:rowOff>
    </xdr:from>
    <xdr:ext cx="469744"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499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79828</xdr:rowOff>
    </xdr:from>
    <xdr:to>
      <xdr:col>116</xdr:col>
      <xdr:colOff>152400</xdr:colOff>
      <xdr:row>30</xdr:row>
      <xdr:rowOff>79828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22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23058</xdr:rowOff>
    </xdr:from>
    <xdr:ext cx="313932"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53815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181</xdr:rowOff>
    </xdr:from>
    <xdr:to>
      <xdr:col>116</xdr:col>
      <xdr:colOff>114300</xdr:colOff>
      <xdr:row>39</xdr:row>
      <xdr:rowOff>101781</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68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32838</xdr:rowOff>
    </xdr:from>
    <xdr:to>
      <xdr:col>112</xdr:col>
      <xdr:colOff>38100</xdr:colOff>
      <xdr:row>39</xdr:row>
      <xdr:rowOff>134438</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719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150965</xdr:rowOff>
    </xdr:from>
    <xdr:ext cx="313932"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66333" y="6494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170543</xdr:rowOff>
    </xdr:from>
    <xdr:to>
      <xdr:col>107</xdr:col>
      <xdr:colOff>101600</xdr:colOff>
      <xdr:row>39</xdr:row>
      <xdr:rowOff>100693</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68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117220</xdr:rowOff>
    </xdr:from>
    <xdr:ext cx="313932"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77333" y="6460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40459</xdr:rowOff>
    </xdr:from>
    <xdr:to>
      <xdr:col>102</xdr:col>
      <xdr:colOff>165100</xdr:colOff>
      <xdr:row>39</xdr:row>
      <xdr:rowOff>142059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72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158586</xdr:rowOff>
    </xdr:from>
    <xdr:ext cx="249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420650" y="6502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42635</xdr:rowOff>
    </xdr:from>
    <xdr:to>
      <xdr:col>98</xdr:col>
      <xdr:colOff>38100</xdr:colOff>
      <xdr:row>39</xdr:row>
      <xdr:rowOff>144235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72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160762</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531650" y="65044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150058</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665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a:extLst>
            <a:ext uri="{FF2B5EF4-FFF2-40B4-BE49-F238E27FC236}">
              <a16:creationId xmlns:a16="http://schemas.microsoft.com/office/drawing/2014/main" id="{00000000-0008-0000-0700-00000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a:extLst>
            <a:ext uri="{FF2B5EF4-FFF2-40B4-BE49-F238E27FC236}">
              <a16:creationId xmlns:a16="http://schemas.microsoft.com/office/drawing/2014/main" id="{00000000-0008-0000-0700-00001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a:extLst>
            <a:ext uri="{FF2B5EF4-FFF2-40B4-BE49-F238E27FC236}">
              <a16:creationId xmlns:a16="http://schemas.microsoft.com/office/drawing/2014/main" id="{00000000-0008-0000-0700-00001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a:extLst>
            <a:ext uri="{FF2B5EF4-FFF2-40B4-BE49-F238E27FC236}">
              <a16:creationId xmlns:a16="http://schemas.microsoft.com/office/drawing/2014/main" id="{00000000-0008-0000-0700-00002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753,073</a:t>
          </a:r>
          <a:r>
            <a:rPr kumimoji="1" lang="ja-JP" altLang="en-US" sz="1300">
              <a:latin typeface="ＭＳ Ｐゴシック" panose="020B0600070205080204" pitchFamily="50" charset="-128"/>
              <a:ea typeface="ＭＳ Ｐゴシック" panose="020B0600070205080204" pitchFamily="50" charset="-128"/>
            </a:rPr>
            <a:t>円となっている。類似団体平均と比較して、</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が高い主なものとしては消防費・衛生費が挙げられる。最も類似団体平均と差が大きいのが消防費で、防災行政無線デジタル化整備事業や消防・防災センター整備事業が主な要因である。令和元年度と比較して大きく増加しているものとしては、総務費・消防費・衛生費となっており、総務費については特別定額給付金給付事業により全団体で増加している。また、衛生費については、新クリーンセンター用地造成事業が要因として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引き続いての消防・防災センター整備事業、新クリーンセンター建設事業等の実施に伴う消防費・衛生費の増加、緊急防災・減災事業債及び過疎対策事業債に係る元金償還の増加に伴う公債費の増加が見込まれる。大規模事業の実施にあたっては、財政状況を注視しながら事業費の抑制、分散化に努める。また、施設（出張所・保育所・学校等）の統廃合、施設管理業務や事務事業の民間委託、民間ノウハウの導入、事務効率化等を推進し、類似団体平均を考慮しつつ事業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和歌山県那智勝浦町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人口減少や地価下落による町税の自然減など自主財源の確保は依然として厳しい状況が続いており、令和２年度については財政調整基金を</a:t>
          </a:r>
          <a:r>
            <a:rPr kumimoji="1" lang="en-US" altLang="ja-JP" sz="1200">
              <a:latin typeface="ＭＳ ゴシック" pitchFamily="49" charset="-128"/>
              <a:ea typeface="ＭＳ ゴシック" pitchFamily="49" charset="-128"/>
            </a:rPr>
            <a:t>50,000</a:t>
          </a:r>
          <a:r>
            <a:rPr kumimoji="1" lang="ja-JP" altLang="en-US" sz="1200">
              <a:latin typeface="ＭＳ ゴシック" pitchFamily="49" charset="-128"/>
              <a:ea typeface="ＭＳ ゴシック" pitchFamily="49" charset="-128"/>
            </a:rPr>
            <a:t>千円取り崩すこととなった。令和２年度は実質収支額が令和元年度より減少し、令和２年度の実質収支比率は</a:t>
          </a:r>
          <a:r>
            <a:rPr kumimoji="1" lang="en-US" altLang="ja-JP" sz="1200">
              <a:latin typeface="ＭＳ ゴシック" pitchFamily="49" charset="-128"/>
              <a:ea typeface="ＭＳ ゴシック" pitchFamily="49" charset="-128"/>
            </a:rPr>
            <a:t>1.26%</a:t>
          </a:r>
          <a:r>
            <a:rPr kumimoji="1" lang="ja-JP" altLang="en-US" sz="1200">
              <a:latin typeface="ＭＳ ゴシック" pitchFamily="49" charset="-128"/>
              <a:ea typeface="ＭＳ ゴシック" pitchFamily="49" charset="-128"/>
            </a:rPr>
            <a:t>となった。また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実質単年度収支についても令和元年度より減少しており▲</a:t>
          </a:r>
          <a:r>
            <a:rPr kumimoji="1" lang="en-US" altLang="ja-JP" sz="1200">
              <a:latin typeface="ＭＳ ゴシック" pitchFamily="49" charset="-128"/>
              <a:ea typeface="ＭＳ ゴシック" pitchFamily="49" charset="-128"/>
            </a:rPr>
            <a:t>2.53%</a:t>
          </a:r>
          <a:r>
            <a:rPr kumimoji="1" lang="ja-JP" altLang="en-US" sz="1200">
              <a:latin typeface="ＭＳ ゴシック" pitchFamily="49" charset="-128"/>
              <a:ea typeface="ＭＳ ゴシック" pitchFamily="49" charset="-128"/>
            </a:rPr>
            <a:t>となっている。これらの主な要因としては、公債費や物件費の増加が考えられる。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今後も大規模事業が予定されているため、歳入の維持や経常経費の削減等により財政状況を健全に保ち、公債費の増加を見据えて少しでも多くの基金を積立てる必要がある。</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和歌山県那智勝浦町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連結実質赤字比率については、各会計で黒字となっており、町全体としても健全な財政状況を維持できている。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水道・病院事業会計では施設の老朽化や人口減少等による経営悪化が予想され、介護保険事業費特別会計、後期高齢者医療事業費特別会計では高齢化等により給付費が更に増大することが予想され、下水道事業費特別会計では施設の老朽化による大規模修繕が必要になってく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今後も経営戦略や公立病院改革プランに基づき経営の効率化を図り、各特別会計・公営企業会計それぞれが健全な財政運営を行うことで、町全体の財政状況の健全化に努めていく。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11280804</v>
      </c>
      <c r="BO4" s="464"/>
      <c r="BP4" s="464"/>
      <c r="BQ4" s="464"/>
      <c r="BR4" s="464"/>
      <c r="BS4" s="464"/>
      <c r="BT4" s="464"/>
      <c r="BU4" s="465"/>
      <c r="BV4" s="463">
        <v>8034345</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1.3</v>
      </c>
      <c r="CU4" s="648"/>
      <c r="CV4" s="648"/>
      <c r="CW4" s="648"/>
      <c r="CX4" s="648"/>
      <c r="CY4" s="648"/>
      <c r="CZ4" s="648"/>
      <c r="DA4" s="649"/>
      <c r="DB4" s="647">
        <v>3</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11000142</v>
      </c>
      <c r="BO5" s="469"/>
      <c r="BP5" s="469"/>
      <c r="BQ5" s="469"/>
      <c r="BR5" s="469"/>
      <c r="BS5" s="469"/>
      <c r="BT5" s="469"/>
      <c r="BU5" s="470"/>
      <c r="BV5" s="468">
        <v>7856837</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97.8</v>
      </c>
      <c r="CU5" s="439"/>
      <c r="CV5" s="439"/>
      <c r="CW5" s="439"/>
      <c r="CX5" s="439"/>
      <c r="CY5" s="439"/>
      <c r="CZ5" s="439"/>
      <c r="DA5" s="440"/>
      <c r="DB5" s="438">
        <v>97.3</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280662</v>
      </c>
      <c r="BO6" s="469"/>
      <c r="BP6" s="469"/>
      <c r="BQ6" s="469"/>
      <c r="BR6" s="469"/>
      <c r="BS6" s="469"/>
      <c r="BT6" s="469"/>
      <c r="BU6" s="470"/>
      <c r="BV6" s="468">
        <v>177508</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101.3</v>
      </c>
      <c r="CU6" s="622"/>
      <c r="CV6" s="622"/>
      <c r="CW6" s="622"/>
      <c r="CX6" s="622"/>
      <c r="CY6" s="622"/>
      <c r="CZ6" s="622"/>
      <c r="DA6" s="623"/>
      <c r="DB6" s="621">
        <v>101</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94</v>
      </c>
      <c r="AV7" s="526"/>
      <c r="AW7" s="526"/>
      <c r="AX7" s="526"/>
      <c r="AY7" s="448" t="s">
        <v>105</v>
      </c>
      <c r="AZ7" s="449"/>
      <c r="BA7" s="449"/>
      <c r="BB7" s="449"/>
      <c r="BC7" s="449"/>
      <c r="BD7" s="449"/>
      <c r="BE7" s="449"/>
      <c r="BF7" s="449"/>
      <c r="BG7" s="449"/>
      <c r="BH7" s="449"/>
      <c r="BI7" s="449"/>
      <c r="BJ7" s="449"/>
      <c r="BK7" s="449"/>
      <c r="BL7" s="449"/>
      <c r="BM7" s="450"/>
      <c r="BN7" s="468">
        <v>215352</v>
      </c>
      <c r="BO7" s="469"/>
      <c r="BP7" s="469"/>
      <c r="BQ7" s="469"/>
      <c r="BR7" s="469"/>
      <c r="BS7" s="469"/>
      <c r="BT7" s="469"/>
      <c r="BU7" s="470"/>
      <c r="BV7" s="468">
        <v>31087</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5176192</v>
      </c>
      <c r="CU7" s="469"/>
      <c r="CV7" s="469"/>
      <c r="CW7" s="469"/>
      <c r="CX7" s="469"/>
      <c r="CY7" s="469"/>
      <c r="CZ7" s="469"/>
      <c r="DA7" s="470"/>
      <c r="DB7" s="468">
        <v>4893424</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108</v>
      </c>
      <c r="AV8" s="526"/>
      <c r="AW8" s="526"/>
      <c r="AX8" s="526"/>
      <c r="AY8" s="448" t="s">
        <v>109</v>
      </c>
      <c r="AZ8" s="449"/>
      <c r="BA8" s="449"/>
      <c r="BB8" s="449"/>
      <c r="BC8" s="449"/>
      <c r="BD8" s="449"/>
      <c r="BE8" s="449"/>
      <c r="BF8" s="449"/>
      <c r="BG8" s="449"/>
      <c r="BH8" s="449"/>
      <c r="BI8" s="449"/>
      <c r="BJ8" s="449"/>
      <c r="BK8" s="449"/>
      <c r="BL8" s="449"/>
      <c r="BM8" s="450"/>
      <c r="BN8" s="468">
        <v>65310</v>
      </c>
      <c r="BO8" s="469"/>
      <c r="BP8" s="469"/>
      <c r="BQ8" s="469"/>
      <c r="BR8" s="469"/>
      <c r="BS8" s="469"/>
      <c r="BT8" s="469"/>
      <c r="BU8" s="470"/>
      <c r="BV8" s="468">
        <v>146421</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0.33</v>
      </c>
      <c r="CU8" s="582"/>
      <c r="CV8" s="582"/>
      <c r="CW8" s="582"/>
      <c r="CX8" s="582"/>
      <c r="CY8" s="582"/>
      <c r="CZ8" s="582"/>
      <c r="DA8" s="583"/>
      <c r="DB8" s="581">
        <v>0.34</v>
      </c>
      <c r="DC8" s="582"/>
      <c r="DD8" s="582"/>
      <c r="DE8" s="582"/>
      <c r="DF8" s="582"/>
      <c r="DG8" s="582"/>
      <c r="DH8" s="582"/>
      <c r="DI8" s="583"/>
      <c r="DJ8" s="186"/>
      <c r="DK8" s="186"/>
      <c r="DL8" s="186"/>
      <c r="DM8" s="186"/>
      <c r="DN8" s="186"/>
      <c r="DO8" s="186"/>
    </row>
    <row r="9" spans="1:119" ht="18.75" customHeight="1" thickBot="1" x14ac:dyDescent="0.2">
      <c r="A9" s="187"/>
      <c r="B9" s="610" t="s">
        <v>111</v>
      </c>
      <c r="C9" s="611"/>
      <c r="D9" s="611"/>
      <c r="E9" s="611"/>
      <c r="F9" s="611"/>
      <c r="G9" s="611"/>
      <c r="H9" s="611"/>
      <c r="I9" s="611"/>
      <c r="J9" s="611"/>
      <c r="K9" s="531"/>
      <c r="L9" s="612" t="s">
        <v>112</v>
      </c>
      <c r="M9" s="613"/>
      <c r="N9" s="613"/>
      <c r="O9" s="613"/>
      <c r="P9" s="613"/>
      <c r="Q9" s="614"/>
      <c r="R9" s="615">
        <v>14137</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115</v>
      </c>
      <c r="AV9" s="526"/>
      <c r="AW9" s="526"/>
      <c r="AX9" s="526"/>
      <c r="AY9" s="448" t="s">
        <v>116</v>
      </c>
      <c r="AZ9" s="449"/>
      <c r="BA9" s="449"/>
      <c r="BB9" s="449"/>
      <c r="BC9" s="449"/>
      <c r="BD9" s="449"/>
      <c r="BE9" s="449"/>
      <c r="BF9" s="449"/>
      <c r="BG9" s="449"/>
      <c r="BH9" s="449"/>
      <c r="BI9" s="449"/>
      <c r="BJ9" s="449"/>
      <c r="BK9" s="449"/>
      <c r="BL9" s="449"/>
      <c r="BM9" s="450"/>
      <c r="BN9" s="468">
        <v>-81111</v>
      </c>
      <c r="BO9" s="469"/>
      <c r="BP9" s="469"/>
      <c r="BQ9" s="469"/>
      <c r="BR9" s="469"/>
      <c r="BS9" s="469"/>
      <c r="BT9" s="469"/>
      <c r="BU9" s="470"/>
      <c r="BV9" s="468">
        <v>45238</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14.5</v>
      </c>
      <c r="CU9" s="439"/>
      <c r="CV9" s="439"/>
      <c r="CW9" s="439"/>
      <c r="CX9" s="439"/>
      <c r="CY9" s="439"/>
      <c r="CZ9" s="439"/>
      <c r="DA9" s="440"/>
      <c r="DB9" s="438">
        <v>15.4</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15682</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188</v>
      </c>
      <c r="BO10" s="469"/>
      <c r="BP10" s="469"/>
      <c r="BQ10" s="469"/>
      <c r="BR10" s="469"/>
      <c r="BS10" s="469"/>
      <c r="BT10" s="469"/>
      <c r="BU10" s="470"/>
      <c r="BV10" s="468">
        <v>50244</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126</v>
      </c>
      <c r="AV11" s="526"/>
      <c r="AW11" s="526"/>
      <c r="AX11" s="526"/>
      <c r="AY11" s="448" t="s">
        <v>127</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15">
      <c r="A12" s="187"/>
      <c r="B12" s="584" t="s">
        <v>130</v>
      </c>
      <c r="C12" s="585"/>
      <c r="D12" s="585"/>
      <c r="E12" s="585"/>
      <c r="F12" s="585"/>
      <c r="G12" s="585"/>
      <c r="H12" s="585"/>
      <c r="I12" s="585"/>
      <c r="J12" s="585"/>
      <c r="K12" s="586"/>
      <c r="L12" s="593" t="s">
        <v>131</v>
      </c>
      <c r="M12" s="594"/>
      <c r="N12" s="594"/>
      <c r="O12" s="594"/>
      <c r="P12" s="594"/>
      <c r="Q12" s="595"/>
      <c r="R12" s="596">
        <v>14607</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126</v>
      </c>
      <c r="AV12" s="526"/>
      <c r="AW12" s="526"/>
      <c r="AX12" s="526"/>
      <c r="AY12" s="448" t="s">
        <v>135</v>
      </c>
      <c r="AZ12" s="449"/>
      <c r="BA12" s="449"/>
      <c r="BB12" s="449"/>
      <c r="BC12" s="449"/>
      <c r="BD12" s="449"/>
      <c r="BE12" s="449"/>
      <c r="BF12" s="449"/>
      <c r="BG12" s="449"/>
      <c r="BH12" s="449"/>
      <c r="BI12" s="449"/>
      <c r="BJ12" s="449"/>
      <c r="BK12" s="449"/>
      <c r="BL12" s="449"/>
      <c r="BM12" s="450"/>
      <c r="BN12" s="468">
        <v>50000</v>
      </c>
      <c r="BO12" s="469"/>
      <c r="BP12" s="469"/>
      <c r="BQ12" s="469"/>
      <c r="BR12" s="469"/>
      <c r="BS12" s="469"/>
      <c r="BT12" s="469"/>
      <c r="BU12" s="470"/>
      <c r="BV12" s="468">
        <v>0</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129</v>
      </c>
      <c r="CU12" s="582"/>
      <c r="CV12" s="582"/>
      <c r="CW12" s="582"/>
      <c r="CX12" s="582"/>
      <c r="CY12" s="582"/>
      <c r="CZ12" s="582"/>
      <c r="DA12" s="583"/>
      <c r="DB12" s="581" t="s">
        <v>137</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138</v>
      </c>
      <c r="N13" s="569"/>
      <c r="O13" s="569"/>
      <c r="P13" s="569"/>
      <c r="Q13" s="570"/>
      <c r="R13" s="571">
        <v>14479</v>
      </c>
      <c r="S13" s="572"/>
      <c r="T13" s="572"/>
      <c r="U13" s="572"/>
      <c r="V13" s="573"/>
      <c r="W13" s="559" t="s">
        <v>139</v>
      </c>
      <c r="X13" s="481"/>
      <c r="Y13" s="481"/>
      <c r="Z13" s="481"/>
      <c r="AA13" s="481"/>
      <c r="AB13" s="482"/>
      <c r="AC13" s="444">
        <v>353</v>
      </c>
      <c r="AD13" s="445"/>
      <c r="AE13" s="445"/>
      <c r="AF13" s="445"/>
      <c r="AG13" s="446"/>
      <c r="AH13" s="444">
        <v>458</v>
      </c>
      <c r="AI13" s="445"/>
      <c r="AJ13" s="445"/>
      <c r="AK13" s="445"/>
      <c r="AL13" s="447"/>
      <c r="AM13" s="537" t="s">
        <v>140</v>
      </c>
      <c r="AN13" s="442"/>
      <c r="AO13" s="442"/>
      <c r="AP13" s="442"/>
      <c r="AQ13" s="442"/>
      <c r="AR13" s="442"/>
      <c r="AS13" s="442"/>
      <c r="AT13" s="443"/>
      <c r="AU13" s="525" t="s">
        <v>126</v>
      </c>
      <c r="AV13" s="526"/>
      <c r="AW13" s="526"/>
      <c r="AX13" s="526"/>
      <c r="AY13" s="448" t="s">
        <v>141</v>
      </c>
      <c r="AZ13" s="449"/>
      <c r="BA13" s="449"/>
      <c r="BB13" s="449"/>
      <c r="BC13" s="449"/>
      <c r="BD13" s="449"/>
      <c r="BE13" s="449"/>
      <c r="BF13" s="449"/>
      <c r="BG13" s="449"/>
      <c r="BH13" s="449"/>
      <c r="BI13" s="449"/>
      <c r="BJ13" s="449"/>
      <c r="BK13" s="449"/>
      <c r="BL13" s="449"/>
      <c r="BM13" s="450"/>
      <c r="BN13" s="468">
        <v>-130923</v>
      </c>
      <c r="BO13" s="469"/>
      <c r="BP13" s="469"/>
      <c r="BQ13" s="469"/>
      <c r="BR13" s="469"/>
      <c r="BS13" s="469"/>
      <c r="BT13" s="469"/>
      <c r="BU13" s="470"/>
      <c r="BV13" s="468">
        <v>95482</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7.6</v>
      </c>
      <c r="CU13" s="439"/>
      <c r="CV13" s="439"/>
      <c r="CW13" s="439"/>
      <c r="CX13" s="439"/>
      <c r="CY13" s="439"/>
      <c r="CZ13" s="439"/>
      <c r="DA13" s="440"/>
      <c r="DB13" s="438">
        <v>6.7</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143</v>
      </c>
      <c r="M14" s="605"/>
      <c r="N14" s="605"/>
      <c r="O14" s="605"/>
      <c r="P14" s="605"/>
      <c r="Q14" s="606"/>
      <c r="R14" s="571">
        <v>14904</v>
      </c>
      <c r="S14" s="572"/>
      <c r="T14" s="572"/>
      <c r="U14" s="572"/>
      <c r="V14" s="573"/>
      <c r="W14" s="574"/>
      <c r="X14" s="484"/>
      <c r="Y14" s="484"/>
      <c r="Z14" s="484"/>
      <c r="AA14" s="484"/>
      <c r="AB14" s="485"/>
      <c r="AC14" s="564">
        <v>5.2</v>
      </c>
      <c r="AD14" s="565"/>
      <c r="AE14" s="565"/>
      <c r="AF14" s="565"/>
      <c r="AG14" s="566"/>
      <c r="AH14" s="564">
        <v>6.3</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v>26.9</v>
      </c>
      <c r="CU14" s="576"/>
      <c r="CV14" s="576"/>
      <c r="CW14" s="576"/>
      <c r="CX14" s="576"/>
      <c r="CY14" s="576"/>
      <c r="CZ14" s="576"/>
      <c r="DA14" s="577"/>
      <c r="DB14" s="575">
        <v>37.5</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138</v>
      </c>
      <c r="N15" s="569"/>
      <c r="O15" s="569"/>
      <c r="P15" s="569"/>
      <c r="Q15" s="570"/>
      <c r="R15" s="571">
        <v>14772</v>
      </c>
      <c r="S15" s="572"/>
      <c r="T15" s="572"/>
      <c r="U15" s="572"/>
      <c r="V15" s="573"/>
      <c r="W15" s="559" t="s">
        <v>145</v>
      </c>
      <c r="X15" s="481"/>
      <c r="Y15" s="481"/>
      <c r="Z15" s="481"/>
      <c r="AA15" s="481"/>
      <c r="AB15" s="482"/>
      <c r="AC15" s="444">
        <v>996</v>
      </c>
      <c r="AD15" s="445"/>
      <c r="AE15" s="445"/>
      <c r="AF15" s="445"/>
      <c r="AG15" s="446"/>
      <c r="AH15" s="444">
        <v>983</v>
      </c>
      <c r="AI15" s="445"/>
      <c r="AJ15" s="445"/>
      <c r="AK15" s="445"/>
      <c r="AL15" s="447"/>
      <c r="AM15" s="537"/>
      <c r="AN15" s="442"/>
      <c r="AO15" s="442"/>
      <c r="AP15" s="442"/>
      <c r="AQ15" s="442"/>
      <c r="AR15" s="442"/>
      <c r="AS15" s="442"/>
      <c r="AT15" s="443"/>
      <c r="AU15" s="525"/>
      <c r="AV15" s="526"/>
      <c r="AW15" s="526"/>
      <c r="AX15" s="526"/>
      <c r="AY15" s="460" t="s">
        <v>146</v>
      </c>
      <c r="AZ15" s="461"/>
      <c r="BA15" s="461"/>
      <c r="BB15" s="461"/>
      <c r="BC15" s="461"/>
      <c r="BD15" s="461"/>
      <c r="BE15" s="461"/>
      <c r="BF15" s="461"/>
      <c r="BG15" s="461"/>
      <c r="BH15" s="461"/>
      <c r="BI15" s="461"/>
      <c r="BJ15" s="461"/>
      <c r="BK15" s="461"/>
      <c r="BL15" s="461"/>
      <c r="BM15" s="462"/>
      <c r="BN15" s="463">
        <v>1513265</v>
      </c>
      <c r="BO15" s="464"/>
      <c r="BP15" s="464"/>
      <c r="BQ15" s="464"/>
      <c r="BR15" s="464"/>
      <c r="BS15" s="464"/>
      <c r="BT15" s="464"/>
      <c r="BU15" s="465"/>
      <c r="BV15" s="463">
        <v>1439685</v>
      </c>
      <c r="BW15" s="464"/>
      <c r="BX15" s="464"/>
      <c r="BY15" s="464"/>
      <c r="BZ15" s="464"/>
      <c r="CA15" s="464"/>
      <c r="CB15" s="464"/>
      <c r="CC15" s="465"/>
      <c r="CD15" s="578" t="s">
        <v>147</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148</v>
      </c>
      <c r="M16" s="562"/>
      <c r="N16" s="562"/>
      <c r="O16" s="562"/>
      <c r="P16" s="562"/>
      <c r="Q16" s="563"/>
      <c r="R16" s="556" t="s">
        <v>149</v>
      </c>
      <c r="S16" s="557"/>
      <c r="T16" s="557"/>
      <c r="U16" s="557"/>
      <c r="V16" s="558"/>
      <c r="W16" s="574"/>
      <c r="X16" s="484"/>
      <c r="Y16" s="484"/>
      <c r="Z16" s="484"/>
      <c r="AA16" s="484"/>
      <c r="AB16" s="485"/>
      <c r="AC16" s="564">
        <v>14.6</v>
      </c>
      <c r="AD16" s="565"/>
      <c r="AE16" s="565"/>
      <c r="AF16" s="565"/>
      <c r="AG16" s="566"/>
      <c r="AH16" s="564">
        <v>13.6</v>
      </c>
      <c r="AI16" s="565"/>
      <c r="AJ16" s="565"/>
      <c r="AK16" s="565"/>
      <c r="AL16" s="567"/>
      <c r="AM16" s="537"/>
      <c r="AN16" s="442"/>
      <c r="AO16" s="442"/>
      <c r="AP16" s="442"/>
      <c r="AQ16" s="442"/>
      <c r="AR16" s="442"/>
      <c r="AS16" s="442"/>
      <c r="AT16" s="443"/>
      <c r="AU16" s="525"/>
      <c r="AV16" s="526"/>
      <c r="AW16" s="526"/>
      <c r="AX16" s="526"/>
      <c r="AY16" s="448" t="s">
        <v>150</v>
      </c>
      <c r="AZ16" s="449"/>
      <c r="BA16" s="449"/>
      <c r="BB16" s="449"/>
      <c r="BC16" s="449"/>
      <c r="BD16" s="449"/>
      <c r="BE16" s="449"/>
      <c r="BF16" s="449"/>
      <c r="BG16" s="449"/>
      <c r="BH16" s="449"/>
      <c r="BI16" s="449"/>
      <c r="BJ16" s="449"/>
      <c r="BK16" s="449"/>
      <c r="BL16" s="449"/>
      <c r="BM16" s="450"/>
      <c r="BN16" s="468">
        <v>4622727</v>
      </c>
      <c r="BO16" s="469"/>
      <c r="BP16" s="469"/>
      <c r="BQ16" s="469"/>
      <c r="BR16" s="469"/>
      <c r="BS16" s="469"/>
      <c r="BT16" s="469"/>
      <c r="BU16" s="470"/>
      <c r="BV16" s="468">
        <v>4339111</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151</v>
      </c>
      <c r="N17" s="554"/>
      <c r="O17" s="554"/>
      <c r="P17" s="554"/>
      <c r="Q17" s="555"/>
      <c r="R17" s="556" t="s">
        <v>149</v>
      </c>
      <c r="S17" s="557"/>
      <c r="T17" s="557"/>
      <c r="U17" s="557"/>
      <c r="V17" s="558"/>
      <c r="W17" s="559" t="s">
        <v>152</v>
      </c>
      <c r="X17" s="481"/>
      <c r="Y17" s="481"/>
      <c r="Z17" s="481"/>
      <c r="AA17" s="481"/>
      <c r="AB17" s="482"/>
      <c r="AC17" s="444">
        <v>5458</v>
      </c>
      <c r="AD17" s="445"/>
      <c r="AE17" s="445"/>
      <c r="AF17" s="445"/>
      <c r="AG17" s="446"/>
      <c r="AH17" s="444">
        <v>5779</v>
      </c>
      <c r="AI17" s="445"/>
      <c r="AJ17" s="445"/>
      <c r="AK17" s="445"/>
      <c r="AL17" s="447"/>
      <c r="AM17" s="537"/>
      <c r="AN17" s="442"/>
      <c r="AO17" s="442"/>
      <c r="AP17" s="442"/>
      <c r="AQ17" s="442"/>
      <c r="AR17" s="442"/>
      <c r="AS17" s="442"/>
      <c r="AT17" s="443"/>
      <c r="AU17" s="525"/>
      <c r="AV17" s="526"/>
      <c r="AW17" s="526"/>
      <c r="AX17" s="526"/>
      <c r="AY17" s="448" t="s">
        <v>153</v>
      </c>
      <c r="AZ17" s="449"/>
      <c r="BA17" s="449"/>
      <c r="BB17" s="449"/>
      <c r="BC17" s="449"/>
      <c r="BD17" s="449"/>
      <c r="BE17" s="449"/>
      <c r="BF17" s="449"/>
      <c r="BG17" s="449"/>
      <c r="BH17" s="449"/>
      <c r="BI17" s="449"/>
      <c r="BJ17" s="449"/>
      <c r="BK17" s="449"/>
      <c r="BL17" s="449"/>
      <c r="BM17" s="450"/>
      <c r="BN17" s="468">
        <v>1890308</v>
      </c>
      <c r="BO17" s="469"/>
      <c r="BP17" s="469"/>
      <c r="BQ17" s="469"/>
      <c r="BR17" s="469"/>
      <c r="BS17" s="469"/>
      <c r="BT17" s="469"/>
      <c r="BU17" s="470"/>
      <c r="BV17" s="468">
        <v>1818782</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154</v>
      </c>
      <c r="C18" s="531"/>
      <c r="D18" s="531"/>
      <c r="E18" s="532"/>
      <c r="F18" s="532"/>
      <c r="G18" s="532"/>
      <c r="H18" s="532"/>
      <c r="I18" s="532"/>
      <c r="J18" s="532"/>
      <c r="K18" s="532"/>
      <c r="L18" s="533">
        <v>183.31</v>
      </c>
      <c r="M18" s="533"/>
      <c r="N18" s="533"/>
      <c r="O18" s="533"/>
      <c r="P18" s="533"/>
      <c r="Q18" s="533"/>
      <c r="R18" s="534"/>
      <c r="S18" s="534"/>
      <c r="T18" s="534"/>
      <c r="U18" s="534"/>
      <c r="V18" s="535"/>
      <c r="W18" s="549"/>
      <c r="X18" s="550"/>
      <c r="Y18" s="550"/>
      <c r="Z18" s="550"/>
      <c r="AA18" s="550"/>
      <c r="AB18" s="560"/>
      <c r="AC18" s="432">
        <v>80.2</v>
      </c>
      <c r="AD18" s="433"/>
      <c r="AE18" s="433"/>
      <c r="AF18" s="433"/>
      <c r="AG18" s="536"/>
      <c r="AH18" s="432">
        <v>80</v>
      </c>
      <c r="AI18" s="433"/>
      <c r="AJ18" s="433"/>
      <c r="AK18" s="433"/>
      <c r="AL18" s="434"/>
      <c r="AM18" s="537"/>
      <c r="AN18" s="442"/>
      <c r="AO18" s="442"/>
      <c r="AP18" s="442"/>
      <c r="AQ18" s="442"/>
      <c r="AR18" s="442"/>
      <c r="AS18" s="442"/>
      <c r="AT18" s="443"/>
      <c r="AU18" s="525"/>
      <c r="AV18" s="526"/>
      <c r="AW18" s="526"/>
      <c r="AX18" s="526"/>
      <c r="AY18" s="448" t="s">
        <v>155</v>
      </c>
      <c r="AZ18" s="449"/>
      <c r="BA18" s="449"/>
      <c r="BB18" s="449"/>
      <c r="BC18" s="449"/>
      <c r="BD18" s="449"/>
      <c r="BE18" s="449"/>
      <c r="BF18" s="449"/>
      <c r="BG18" s="449"/>
      <c r="BH18" s="449"/>
      <c r="BI18" s="449"/>
      <c r="BJ18" s="449"/>
      <c r="BK18" s="449"/>
      <c r="BL18" s="449"/>
      <c r="BM18" s="450"/>
      <c r="BN18" s="468">
        <v>5061961</v>
      </c>
      <c r="BO18" s="469"/>
      <c r="BP18" s="469"/>
      <c r="BQ18" s="469"/>
      <c r="BR18" s="469"/>
      <c r="BS18" s="469"/>
      <c r="BT18" s="469"/>
      <c r="BU18" s="470"/>
      <c r="BV18" s="468">
        <v>4834925</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156</v>
      </c>
      <c r="C19" s="531"/>
      <c r="D19" s="531"/>
      <c r="E19" s="532"/>
      <c r="F19" s="532"/>
      <c r="G19" s="532"/>
      <c r="H19" s="532"/>
      <c r="I19" s="532"/>
      <c r="J19" s="532"/>
      <c r="K19" s="532"/>
      <c r="L19" s="538">
        <v>77</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157</v>
      </c>
      <c r="AZ19" s="449"/>
      <c r="BA19" s="449"/>
      <c r="BB19" s="449"/>
      <c r="BC19" s="449"/>
      <c r="BD19" s="449"/>
      <c r="BE19" s="449"/>
      <c r="BF19" s="449"/>
      <c r="BG19" s="449"/>
      <c r="BH19" s="449"/>
      <c r="BI19" s="449"/>
      <c r="BJ19" s="449"/>
      <c r="BK19" s="449"/>
      <c r="BL19" s="449"/>
      <c r="BM19" s="450"/>
      <c r="BN19" s="468">
        <v>6346505</v>
      </c>
      <c r="BO19" s="469"/>
      <c r="BP19" s="469"/>
      <c r="BQ19" s="469"/>
      <c r="BR19" s="469"/>
      <c r="BS19" s="469"/>
      <c r="BT19" s="469"/>
      <c r="BU19" s="470"/>
      <c r="BV19" s="468">
        <v>5829405</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158</v>
      </c>
      <c r="C20" s="531"/>
      <c r="D20" s="531"/>
      <c r="E20" s="532"/>
      <c r="F20" s="532"/>
      <c r="G20" s="532"/>
      <c r="H20" s="532"/>
      <c r="I20" s="532"/>
      <c r="J20" s="532"/>
      <c r="K20" s="532"/>
      <c r="L20" s="538">
        <v>6795</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159</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160</v>
      </c>
      <c r="C22" s="498"/>
      <c r="D22" s="499"/>
      <c r="E22" s="506" t="s">
        <v>1</v>
      </c>
      <c r="F22" s="481"/>
      <c r="G22" s="481"/>
      <c r="H22" s="481"/>
      <c r="I22" s="481"/>
      <c r="J22" s="481"/>
      <c r="K22" s="482"/>
      <c r="L22" s="506" t="s">
        <v>161</v>
      </c>
      <c r="M22" s="481"/>
      <c r="N22" s="481"/>
      <c r="O22" s="481"/>
      <c r="P22" s="482"/>
      <c r="Q22" s="491" t="s">
        <v>162</v>
      </c>
      <c r="R22" s="492"/>
      <c r="S22" s="492"/>
      <c r="T22" s="492"/>
      <c r="U22" s="492"/>
      <c r="V22" s="507"/>
      <c r="W22" s="509" t="s">
        <v>163</v>
      </c>
      <c r="X22" s="498"/>
      <c r="Y22" s="499"/>
      <c r="Z22" s="506" t="s">
        <v>1</v>
      </c>
      <c r="AA22" s="481"/>
      <c r="AB22" s="481"/>
      <c r="AC22" s="481"/>
      <c r="AD22" s="481"/>
      <c r="AE22" s="481"/>
      <c r="AF22" s="481"/>
      <c r="AG22" s="482"/>
      <c r="AH22" s="480" t="s">
        <v>164</v>
      </c>
      <c r="AI22" s="481"/>
      <c r="AJ22" s="481"/>
      <c r="AK22" s="481"/>
      <c r="AL22" s="482"/>
      <c r="AM22" s="480" t="s">
        <v>165</v>
      </c>
      <c r="AN22" s="486"/>
      <c r="AO22" s="486"/>
      <c r="AP22" s="486"/>
      <c r="AQ22" s="486"/>
      <c r="AR22" s="487"/>
      <c r="AS22" s="491" t="s">
        <v>162</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166</v>
      </c>
      <c r="AZ23" s="461"/>
      <c r="BA23" s="461"/>
      <c r="BB23" s="461"/>
      <c r="BC23" s="461"/>
      <c r="BD23" s="461"/>
      <c r="BE23" s="461"/>
      <c r="BF23" s="461"/>
      <c r="BG23" s="461"/>
      <c r="BH23" s="461"/>
      <c r="BI23" s="461"/>
      <c r="BJ23" s="461"/>
      <c r="BK23" s="461"/>
      <c r="BL23" s="461"/>
      <c r="BM23" s="462"/>
      <c r="BN23" s="468">
        <v>11619584</v>
      </c>
      <c r="BO23" s="469"/>
      <c r="BP23" s="469"/>
      <c r="BQ23" s="469"/>
      <c r="BR23" s="469"/>
      <c r="BS23" s="469"/>
      <c r="BT23" s="469"/>
      <c r="BU23" s="470"/>
      <c r="BV23" s="468">
        <v>10606182</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167</v>
      </c>
      <c r="F24" s="442"/>
      <c r="G24" s="442"/>
      <c r="H24" s="442"/>
      <c r="I24" s="442"/>
      <c r="J24" s="442"/>
      <c r="K24" s="443"/>
      <c r="L24" s="444">
        <v>1</v>
      </c>
      <c r="M24" s="445"/>
      <c r="N24" s="445"/>
      <c r="O24" s="445"/>
      <c r="P24" s="446"/>
      <c r="Q24" s="444">
        <v>6700</v>
      </c>
      <c r="R24" s="445"/>
      <c r="S24" s="445"/>
      <c r="T24" s="445"/>
      <c r="U24" s="445"/>
      <c r="V24" s="446"/>
      <c r="W24" s="510"/>
      <c r="X24" s="501"/>
      <c r="Y24" s="502"/>
      <c r="Z24" s="441" t="s">
        <v>168</v>
      </c>
      <c r="AA24" s="442"/>
      <c r="AB24" s="442"/>
      <c r="AC24" s="442"/>
      <c r="AD24" s="442"/>
      <c r="AE24" s="442"/>
      <c r="AF24" s="442"/>
      <c r="AG24" s="443"/>
      <c r="AH24" s="444">
        <v>190</v>
      </c>
      <c r="AI24" s="445"/>
      <c r="AJ24" s="445"/>
      <c r="AK24" s="445"/>
      <c r="AL24" s="446"/>
      <c r="AM24" s="444">
        <v>546440</v>
      </c>
      <c r="AN24" s="445"/>
      <c r="AO24" s="445"/>
      <c r="AP24" s="445"/>
      <c r="AQ24" s="445"/>
      <c r="AR24" s="446"/>
      <c r="AS24" s="444">
        <v>2876</v>
      </c>
      <c r="AT24" s="445"/>
      <c r="AU24" s="445"/>
      <c r="AV24" s="445"/>
      <c r="AW24" s="445"/>
      <c r="AX24" s="447"/>
      <c r="AY24" s="435" t="s">
        <v>169</v>
      </c>
      <c r="AZ24" s="436"/>
      <c r="BA24" s="436"/>
      <c r="BB24" s="436"/>
      <c r="BC24" s="436"/>
      <c r="BD24" s="436"/>
      <c r="BE24" s="436"/>
      <c r="BF24" s="436"/>
      <c r="BG24" s="436"/>
      <c r="BH24" s="436"/>
      <c r="BI24" s="436"/>
      <c r="BJ24" s="436"/>
      <c r="BK24" s="436"/>
      <c r="BL24" s="436"/>
      <c r="BM24" s="437"/>
      <c r="BN24" s="468">
        <v>9978901</v>
      </c>
      <c r="BO24" s="469"/>
      <c r="BP24" s="469"/>
      <c r="BQ24" s="469"/>
      <c r="BR24" s="469"/>
      <c r="BS24" s="469"/>
      <c r="BT24" s="469"/>
      <c r="BU24" s="470"/>
      <c r="BV24" s="468">
        <v>8809380</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170</v>
      </c>
      <c r="F25" s="442"/>
      <c r="G25" s="442"/>
      <c r="H25" s="442"/>
      <c r="I25" s="442"/>
      <c r="J25" s="442"/>
      <c r="K25" s="443"/>
      <c r="L25" s="444">
        <v>1</v>
      </c>
      <c r="M25" s="445"/>
      <c r="N25" s="445"/>
      <c r="O25" s="445"/>
      <c r="P25" s="446"/>
      <c r="Q25" s="444">
        <v>5600</v>
      </c>
      <c r="R25" s="445"/>
      <c r="S25" s="445"/>
      <c r="T25" s="445"/>
      <c r="U25" s="445"/>
      <c r="V25" s="446"/>
      <c r="W25" s="510"/>
      <c r="X25" s="501"/>
      <c r="Y25" s="502"/>
      <c r="Z25" s="441" t="s">
        <v>171</v>
      </c>
      <c r="AA25" s="442"/>
      <c r="AB25" s="442"/>
      <c r="AC25" s="442"/>
      <c r="AD25" s="442"/>
      <c r="AE25" s="442"/>
      <c r="AF25" s="442"/>
      <c r="AG25" s="443"/>
      <c r="AH25" s="444">
        <v>40</v>
      </c>
      <c r="AI25" s="445"/>
      <c r="AJ25" s="445"/>
      <c r="AK25" s="445"/>
      <c r="AL25" s="446"/>
      <c r="AM25" s="444">
        <v>115160</v>
      </c>
      <c r="AN25" s="445"/>
      <c r="AO25" s="445"/>
      <c r="AP25" s="445"/>
      <c r="AQ25" s="445"/>
      <c r="AR25" s="446"/>
      <c r="AS25" s="444">
        <v>2879</v>
      </c>
      <c r="AT25" s="445"/>
      <c r="AU25" s="445"/>
      <c r="AV25" s="445"/>
      <c r="AW25" s="445"/>
      <c r="AX25" s="447"/>
      <c r="AY25" s="460" t="s">
        <v>172</v>
      </c>
      <c r="AZ25" s="461"/>
      <c r="BA25" s="461"/>
      <c r="BB25" s="461"/>
      <c r="BC25" s="461"/>
      <c r="BD25" s="461"/>
      <c r="BE25" s="461"/>
      <c r="BF25" s="461"/>
      <c r="BG25" s="461"/>
      <c r="BH25" s="461"/>
      <c r="BI25" s="461"/>
      <c r="BJ25" s="461"/>
      <c r="BK25" s="461"/>
      <c r="BL25" s="461"/>
      <c r="BM25" s="462"/>
      <c r="BN25" s="463">
        <v>9450</v>
      </c>
      <c r="BO25" s="464"/>
      <c r="BP25" s="464"/>
      <c r="BQ25" s="464"/>
      <c r="BR25" s="464"/>
      <c r="BS25" s="464"/>
      <c r="BT25" s="464"/>
      <c r="BU25" s="465"/>
      <c r="BV25" s="463">
        <v>597810</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173</v>
      </c>
      <c r="F26" s="442"/>
      <c r="G26" s="442"/>
      <c r="H26" s="442"/>
      <c r="I26" s="442"/>
      <c r="J26" s="442"/>
      <c r="K26" s="443"/>
      <c r="L26" s="444">
        <v>1</v>
      </c>
      <c r="M26" s="445"/>
      <c r="N26" s="445"/>
      <c r="O26" s="445"/>
      <c r="P26" s="446"/>
      <c r="Q26" s="444">
        <v>5000</v>
      </c>
      <c r="R26" s="445"/>
      <c r="S26" s="445"/>
      <c r="T26" s="445"/>
      <c r="U26" s="445"/>
      <c r="V26" s="446"/>
      <c r="W26" s="510"/>
      <c r="X26" s="501"/>
      <c r="Y26" s="502"/>
      <c r="Z26" s="441" t="s">
        <v>174</v>
      </c>
      <c r="AA26" s="523"/>
      <c r="AB26" s="523"/>
      <c r="AC26" s="523"/>
      <c r="AD26" s="523"/>
      <c r="AE26" s="523"/>
      <c r="AF26" s="523"/>
      <c r="AG26" s="524"/>
      <c r="AH26" s="444" t="s">
        <v>137</v>
      </c>
      <c r="AI26" s="445"/>
      <c r="AJ26" s="445"/>
      <c r="AK26" s="445"/>
      <c r="AL26" s="446"/>
      <c r="AM26" s="444" t="s">
        <v>137</v>
      </c>
      <c r="AN26" s="445"/>
      <c r="AO26" s="445"/>
      <c r="AP26" s="445"/>
      <c r="AQ26" s="445"/>
      <c r="AR26" s="446"/>
      <c r="AS26" s="444" t="s">
        <v>137</v>
      </c>
      <c r="AT26" s="445"/>
      <c r="AU26" s="445"/>
      <c r="AV26" s="445"/>
      <c r="AW26" s="445"/>
      <c r="AX26" s="447"/>
      <c r="AY26" s="477" t="s">
        <v>175</v>
      </c>
      <c r="AZ26" s="478"/>
      <c r="BA26" s="478"/>
      <c r="BB26" s="478"/>
      <c r="BC26" s="478"/>
      <c r="BD26" s="478"/>
      <c r="BE26" s="478"/>
      <c r="BF26" s="478"/>
      <c r="BG26" s="478"/>
      <c r="BH26" s="478"/>
      <c r="BI26" s="478"/>
      <c r="BJ26" s="478"/>
      <c r="BK26" s="478"/>
      <c r="BL26" s="478"/>
      <c r="BM26" s="479"/>
      <c r="BN26" s="468" t="s">
        <v>137</v>
      </c>
      <c r="BO26" s="469"/>
      <c r="BP26" s="469"/>
      <c r="BQ26" s="469"/>
      <c r="BR26" s="469"/>
      <c r="BS26" s="469"/>
      <c r="BT26" s="469"/>
      <c r="BU26" s="470"/>
      <c r="BV26" s="468" t="s">
        <v>137</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176</v>
      </c>
      <c r="F27" s="442"/>
      <c r="G27" s="442"/>
      <c r="H27" s="442"/>
      <c r="I27" s="442"/>
      <c r="J27" s="442"/>
      <c r="K27" s="443"/>
      <c r="L27" s="444">
        <v>1</v>
      </c>
      <c r="M27" s="445"/>
      <c r="N27" s="445"/>
      <c r="O27" s="445"/>
      <c r="P27" s="446"/>
      <c r="Q27" s="444">
        <v>2800</v>
      </c>
      <c r="R27" s="445"/>
      <c r="S27" s="445"/>
      <c r="T27" s="445"/>
      <c r="U27" s="445"/>
      <c r="V27" s="446"/>
      <c r="W27" s="510"/>
      <c r="X27" s="501"/>
      <c r="Y27" s="502"/>
      <c r="Z27" s="441" t="s">
        <v>177</v>
      </c>
      <c r="AA27" s="442"/>
      <c r="AB27" s="442"/>
      <c r="AC27" s="442"/>
      <c r="AD27" s="442"/>
      <c r="AE27" s="442"/>
      <c r="AF27" s="442"/>
      <c r="AG27" s="443"/>
      <c r="AH27" s="444">
        <v>2</v>
      </c>
      <c r="AI27" s="445"/>
      <c r="AJ27" s="445"/>
      <c r="AK27" s="445"/>
      <c r="AL27" s="446"/>
      <c r="AM27" s="444" t="s">
        <v>178</v>
      </c>
      <c r="AN27" s="445"/>
      <c r="AO27" s="445"/>
      <c r="AP27" s="445"/>
      <c r="AQ27" s="445"/>
      <c r="AR27" s="446"/>
      <c r="AS27" s="444" t="s">
        <v>179</v>
      </c>
      <c r="AT27" s="445"/>
      <c r="AU27" s="445"/>
      <c r="AV27" s="445"/>
      <c r="AW27" s="445"/>
      <c r="AX27" s="447"/>
      <c r="AY27" s="474" t="s">
        <v>180</v>
      </c>
      <c r="AZ27" s="475"/>
      <c r="BA27" s="475"/>
      <c r="BB27" s="475"/>
      <c r="BC27" s="475"/>
      <c r="BD27" s="475"/>
      <c r="BE27" s="475"/>
      <c r="BF27" s="475"/>
      <c r="BG27" s="475"/>
      <c r="BH27" s="475"/>
      <c r="BI27" s="475"/>
      <c r="BJ27" s="475"/>
      <c r="BK27" s="475"/>
      <c r="BL27" s="475"/>
      <c r="BM27" s="476"/>
      <c r="BN27" s="471">
        <v>473421</v>
      </c>
      <c r="BO27" s="472"/>
      <c r="BP27" s="472"/>
      <c r="BQ27" s="472"/>
      <c r="BR27" s="472"/>
      <c r="BS27" s="472"/>
      <c r="BT27" s="472"/>
      <c r="BU27" s="473"/>
      <c r="BV27" s="471">
        <v>467370</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181</v>
      </c>
      <c r="F28" s="442"/>
      <c r="G28" s="442"/>
      <c r="H28" s="442"/>
      <c r="I28" s="442"/>
      <c r="J28" s="442"/>
      <c r="K28" s="443"/>
      <c r="L28" s="444">
        <v>1</v>
      </c>
      <c r="M28" s="445"/>
      <c r="N28" s="445"/>
      <c r="O28" s="445"/>
      <c r="P28" s="446"/>
      <c r="Q28" s="444">
        <v>2300</v>
      </c>
      <c r="R28" s="445"/>
      <c r="S28" s="445"/>
      <c r="T28" s="445"/>
      <c r="U28" s="445"/>
      <c r="V28" s="446"/>
      <c r="W28" s="510"/>
      <c r="X28" s="501"/>
      <c r="Y28" s="502"/>
      <c r="Z28" s="441" t="s">
        <v>182</v>
      </c>
      <c r="AA28" s="442"/>
      <c r="AB28" s="442"/>
      <c r="AC28" s="442"/>
      <c r="AD28" s="442"/>
      <c r="AE28" s="442"/>
      <c r="AF28" s="442"/>
      <c r="AG28" s="443"/>
      <c r="AH28" s="444" t="s">
        <v>137</v>
      </c>
      <c r="AI28" s="445"/>
      <c r="AJ28" s="445"/>
      <c r="AK28" s="445"/>
      <c r="AL28" s="446"/>
      <c r="AM28" s="444" t="s">
        <v>137</v>
      </c>
      <c r="AN28" s="445"/>
      <c r="AO28" s="445"/>
      <c r="AP28" s="445"/>
      <c r="AQ28" s="445"/>
      <c r="AR28" s="446"/>
      <c r="AS28" s="444" t="s">
        <v>137</v>
      </c>
      <c r="AT28" s="445"/>
      <c r="AU28" s="445"/>
      <c r="AV28" s="445"/>
      <c r="AW28" s="445"/>
      <c r="AX28" s="447"/>
      <c r="AY28" s="451" t="s">
        <v>183</v>
      </c>
      <c r="AZ28" s="452"/>
      <c r="BA28" s="452"/>
      <c r="BB28" s="453"/>
      <c r="BC28" s="460" t="s">
        <v>48</v>
      </c>
      <c r="BD28" s="461"/>
      <c r="BE28" s="461"/>
      <c r="BF28" s="461"/>
      <c r="BG28" s="461"/>
      <c r="BH28" s="461"/>
      <c r="BI28" s="461"/>
      <c r="BJ28" s="461"/>
      <c r="BK28" s="461"/>
      <c r="BL28" s="461"/>
      <c r="BM28" s="462"/>
      <c r="BN28" s="463">
        <v>927741</v>
      </c>
      <c r="BO28" s="464"/>
      <c r="BP28" s="464"/>
      <c r="BQ28" s="464"/>
      <c r="BR28" s="464"/>
      <c r="BS28" s="464"/>
      <c r="BT28" s="464"/>
      <c r="BU28" s="465"/>
      <c r="BV28" s="463">
        <v>977553</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184</v>
      </c>
      <c r="F29" s="442"/>
      <c r="G29" s="442"/>
      <c r="H29" s="442"/>
      <c r="I29" s="442"/>
      <c r="J29" s="442"/>
      <c r="K29" s="443"/>
      <c r="L29" s="444">
        <v>10</v>
      </c>
      <c r="M29" s="445"/>
      <c r="N29" s="445"/>
      <c r="O29" s="445"/>
      <c r="P29" s="446"/>
      <c r="Q29" s="444">
        <v>2100</v>
      </c>
      <c r="R29" s="445"/>
      <c r="S29" s="445"/>
      <c r="T29" s="445"/>
      <c r="U29" s="445"/>
      <c r="V29" s="446"/>
      <c r="W29" s="511"/>
      <c r="X29" s="512"/>
      <c r="Y29" s="513"/>
      <c r="Z29" s="441" t="s">
        <v>185</v>
      </c>
      <c r="AA29" s="442"/>
      <c r="AB29" s="442"/>
      <c r="AC29" s="442"/>
      <c r="AD29" s="442"/>
      <c r="AE29" s="442"/>
      <c r="AF29" s="442"/>
      <c r="AG29" s="443"/>
      <c r="AH29" s="444">
        <v>192</v>
      </c>
      <c r="AI29" s="445"/>
      <c r="AJ29" s="445"/>
      <c r="AK29" s="445"/>
      <c r="AL29" s="446"/>
      <c r="AM29" s="444">
        <v>554274</v>
      </c>
      <c r="AN29" s="445"/>
      <c r="AO29" s="445"/>
      <c r="AP29" s="445"/>
      <c r="AQ29" s="445"/>
      <c r="AR29" s="446"/>
      <c r="AS29" s="444">
        <v>2887</v>
      </c>
      <c r="AT29" s="445"/>
      <c r="AU29" s="445"/>
      <c r="AV29" s="445"/>
      <c r="AW29" s="445"/>
      <c r="AX29" s="447"/>
      <c r="AY29" s="454"/>
      <c r="AZ29" s="455"/>
      <c r="BA29" s="455"/>
      <c r="BB29" s="456"/>
      <c r="BC29" s="448" t="s">
        <v>186</v>
      </c>
      <c r="BD29" s="449"/>
      <c r="BE29" s="449"/>
      <c r="BF29" s="449"/>
      <c r="BG29" s="449"/>
      <c r="BH29" s="449"/>
      <c r="BI29" s="449"/>
      <c r="BJ29" s="449"/>
      <c r="BK29" s="449"/>
      <c r="BL29" s="449"/>
      <c r="BM29" s="450"/>
      <c r="BN29" s="468">
        <v>1226691</v>
      </c>
      <c r="BO29" s="469"/>
      <c r="BP29" s="469"/>
      <c r="BQ29" s="469"/>
      <c r="BR29" s="469"/>
      <c r="BS29" s="469"/>
      <c r="BT29" s="469"/>
      <c r="BU29" s="470"/>
      <c r="BV29" s="468">
        <v>1226525</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187</v>
      </c>
      <c r="X30" s="521"/>
      <c r="Y30" s="521"/>
      <c r="Z30" s="521"/>
      <c r="AA30" s="521"/>
      <c r="AB30" s="521"/>
      <c r="AC30" s="521"/>
      <c r="AD30" s="521"/>
      <c r="AE30" s="521"/>
      <c r="AF30" s="521"/>
      <c r="AG30" s="522"/>
      <c r="AH30" s="432">
        <v>98.1</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1539682</v>
      </c>
      <c r="BO30" s="472"/>
      <c r="BP30" s="472"/>
      <c r="BQ30" s="472"/>
      <c r="BR30" s="472"/>
      <c r="BS30" s="472"/>
      <c r="BT30" s="472"/>
      <c r="BU30" s="473"/>
      <c r="BV30" s="471">
        <v>1700311</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194</v>
      </c>
      <c r="D33" s="431"/>
      <c r="E33" s="430" t="s">
        <v>195</v>
      </c>
      <c r="F33" s="430"/>
      <c r="G33" s="430"/>
      <c r="H33" s="430"/>
      <c r="I33" s="430"/>
      <c r="J33" s="430"/>
      <c r="K33" s="430"/>
      <c r="L33" s="430"/>
      <c r="M33" s="430"/>
      <c r="N33" s="430"/>
      <c r="O33" s="430"/>
      <c r="P33" s="430"/>
      <c r="Q33" s="430"/>
      <c r="R33" s="430"/>
      <c r="S33" s="430"/>
      <c r="T33" s="216"/>
      <c r="U33" s="431" t="s">
        <v>196</v>
      </c>
      <c r="V33" s="431"/>
      <c r="W33" s="430" t="s">
        <v>195</v>
      </c>
      <c r="X33" s="430"/>
      <c r="Y33" s="430"/>
      <c r="Z33" s="430"/>
      <c r="AA33" s="430"/>
      <c r="AB33" s="430"/>
      <c r="AC33" s="430"/>
      <c r="AD33" s="430"/>
      <c r="AE33" s="430"/>
      <c r="AF33" s="430"/>
      <c r="AG33" s="430"/>
      <c r="AH33" s="430"/>
      <c r="AI33" s="430"/>
      <c r="AJ33" s="430"/>
      <c r="AK33" s="430"/>
      <c r="AL33" s="216"/>
      <c r="AM33" s="431" t="s">
        <v>194</v>
      </c>
      <c r="AN33" s="431"/>
      <c r="AO33" s="430" t="s">
        <v>197</v>
      </c>
      <c r="AP33" s="430"/>
      <c r="AQ33" s="430"/>
      <c r="AR33" s="430"/>
      <c r="AS33" s="430"/>
      <c r="AT33" s="430"/>
      <c r="AU33" s="430"/>
      <c r="AV33" s="430"/>
      <c r="AW33" s="430"/>
      <c r="AX33" s="430"/>
      <c r="AY33" s="430"/>
      <c r="AZ33" s="430"/>
      <c r="BA33" s="430"/>
      <c r="BB33" s="430"/>
      <c r="BC33" s="430"/>
      <c r="BD33" s="217"/>
      <c r="BE33" s="430" t="s">
        <v>198</v>
      </c>
      <c r="BF33" s="430"/>
      <c r="BG33" s="430" t="s">
        <v>199</v>
      </c>
      <c r="BH33" s="430"/>
      <c r="BI33" s="430"/>
      <c r="BJ33" s="430"/>
      <c r="BK33" s="430"/>
      <c r="BL33" s="430"/>
      <c r="BM33" s="430"/>
      <c r="BN33" s="430"/>
      <c r="BO33" s="430"/>
      <c r="BP33" s="430"/>
      <c r="BQ33" s="430"/>
      <c r="BR33" s="430"/>
      <c r="BS33" s="430"/>
      <c r="BT33" s="430"/>
      <c r="BU33" s="430"/>
      <c r="BV33" s="217"/>
      <c r="BW33" s="431" t="s">
        <v>198</v>
      </c>
      <c r="BX33" s="431"/>
      <c r="BY33" s="430" t="s">
        <v>200</v>
      </c>
      <c r="BZ33" s="430"/>
      <c r="CA33" s="430"/>
      <c r="CB33" s="430"/>
      <c r="CC33" s="430"/>
      <c r="CD33" s="430"/>
      <c r="CE33" s="430"/>
      <c r="CF33" s="430"/>
      <c r="CG33" s="430"/>
      <c r="CH33" s="430"/>
      <c r="CI33" s="430"/>
      <c r="CJ33" s="430"/>
      <c r="CK33" s="430"/>
      <c r="CL33" s="430"/>
      <c r="CM33" s="430"/>
      <c r="CN33" s="216"/>
      <c r="CO33" s="431" t="s">
        <v>196</v>
      </c>
      <c r="CP33" s="431"/>
      <c r="CQ33" s="430" t="s">
        <v>201</v>
      </c>
      <c r="CR33" s="430"/>
      <c r="CS33" s="430"/>
      <c r="CT33" s="430"/>
      <c r="CU33" s="430"/>
      <c r="CV33" s="430"/>
      <c r="CW33" s="430"/>
      <c r="CX33" s="430"/>
      <c r="CY33" s="430"/>
      <c r="CZ33" s="430"/>
      <c r="DA33" s="430"/>
      <c r="DB33" s="430"/>
      <c r="DC33" s="430"/>
      <c r="DD33" s="430"/>
      <c r="DE33" s="430"/>
      <c r="DF33" s="216"/>
      <c r="DG33" s="429" t="s">
        <v>202</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4</v>
      </c>
      <c r="V34" s="427"/>
      <c r="W34" s="426" t="str">
        <f>IF('各会計、関係団体の財政状況及び健全化判断比率'!B28="","",'各会計、関係団体の財政状況及び健全化判断比率'!B28)</f>
        <v>国民健康保険事業費特別会計</v>
      </c>
      <c r="X34" s="426"/>
      <c r="Y34" s="426"/>
      <c r="Z34" s="426"/>
      <c r="AA34" s="426"/>
      <c r="AB34" s="426"/>
      <c r="AC34" s="426"/>
      <c r="AD34" s="426"/>
      <c r="AE34" s="426"/>
      <c r="AF34" s="426"/>
      <c r="AG34" s="426"/>
      <c r="AH34" s="426"/>
      <c r="AI34" s="426"/>
      <c r="AJ34" s="426"/>
      <c r="AK34" s="426"/>
      <c r="AL34" s="214"/>
      <c r="AM34" s="427">
        <f>IF(AO34="","",MAX(C34:D43,U34:V43)+1)</f>
        <v>9</v>
      </c>
      <c r="AN34" s="427"/>
      <c r="AO34" s="426" t="str">
        <f>IF('各会計、関係団体の財政状況及び健全化判断比率'!B33="","",'各会計、関係団体の財政状況及び健全化判断比率'!B33)</f>
        <v>水道事業会計</v>
      </c>
      <c r="AP34" s="426"/>
      <c r="AQ34" s="426"/>
      <c r="AR34" s="426"/>
      <c r="AS34" s="426"/>
      <c r="AT34" s="426"/>
      <c r="AU34" s="426"/>
      <c r="AV34" s="426"/>
      <c r="AW34" s="426"/>
      <c r="AX34" s="426"/>
      <c r="AY34" s="426"/>
      <c r="AZ34" s="426"/>
      <c r="BA34" s="426"/>
      <c r="BB34" s="426"/>
      <c r="BC34" s="426"/>
      <c r="BD34" s="214"/>
      <c r="BE34" s="427">
        <f>IF(BG34="","",MAX(C34:D43,U34:V43,AM34:AN43)+1)</f>
        <v>11</v>
      </c>
      <c r="BF34" s="427"/>
      <c r="BG34" s="426" t="str">
        <f>IF('各会計、関係団体の財政状況及び健全化判断比率'!B35="","",'各会計、関係団体の財政状況及び健全化判断比率'!B35)</f>
        <v>下水道事業費特別会計</v>
      </c>
      <c r="BH34" s="426"/>
      <c r="BI34" s="426"/>
      <c r="BJ34" s="426"/>
      <c r="BK34" s="426"/>
      <c r="BL34" s="426"/>
      <c r="BM34" s="426"/>
      <c r="BN34" s="426"/>
      <c r="BO34" s="426"/>
      <c r="BP34" s="426"/>
      <c r="BQ34" s="426"/>
      <c r="BR34" s="426"/>
      <c r="BS34" s="426"/>
      <c r="BT34" s="426"/>
      <c r="BU34" s="426"/>
      <c r="BV34" s="214"/>
      <c r="BW34" s="427">
        <f>IF(BY34="","",MAX(C34:D43,U34:V43,AM34:AN43,BE34:BF43)+1)</f>
        <v>13</v>
      </c>
      <c r="BX34" s="427"/>
      <c r="BY34" s="426" t="str">
        <f>IF('各会計、関係団体の財政状況及び健全化判断比率'!B68="","",'各会計、関係団体の財政状況及び健全化判断比率'!B68)</f>
        <v>和歌山県市町村総合事務組合</v>
      </c>
      <c r="BZ34" s="426"/>
      <c r="CA34" s="426"/>
      <c r="CB34" s="426"/>
      <c r="CC34" s="426"/>
      <c r="CD34" s="426"/>
      <c r="CE34" s="426"/>
      <c r="CF34" s="426"/>
      <c r="CG34" s="426"/>
      <c r="CH34" s="426"/>
      <c r="CI34" s="426"/>
      <c r="CJ34" s="426"/>
      <c r="CK34" s="426"/>
      <c r="CL34" s="426"/>
      <c r="CM34" s="426"/>
      <c r="CN34" s="214"/>
      <c r="CO34" s="427">
        <f>IF(CQ34="","",MAX(C34:D43,U34:V43,AM34:AN43,BE34:BF43,BW34:BX43)+1)</f>
        <v>23</v>
      </c>
      <c r="CP34" s="427"/>
      <c r="CQ34" s="426" t="str">
        <f>IF('各会計、関係団体の財政状況及び健全化判断比率'!BS7="","",'各会計、関係団体の財政状況及び健全化判断比率'!BS7)</f>
        <v>那智勝浦冷蔵株式会社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土地取得事業費特別会計</v>
      </c>
      <c r="F35" s="426"/>
      <c r="G35" s="426"/>
      <c r="H35" s="426"/>
      <c r="I35" s="426"/>
      <c r="J35" s="426"/>
      <c r="K35" s="426"/>
      <c r="L35" s="426"/>
      <c r="M35" s="426"/>
      <c r="N35" s="426"/>
      <c r="O35" s="426"/>
      <c r="P35" s="426"/>
      <c r="Q35" s="426"/>
      <c r="R35" s="426"/>
      <c r="S35" s="426"/>
      <c r="T35" s="214"/>
      <c r="U35" s="427">
        <f>IF(W35="","",U34+1)</f>
        <v>5</v>
      </c>
      <c r="V35" s="427"/>
      <c r="W35" s="426" t="str">
        <f>IF('各会計、関係団体の財政状況及び健全化判断比率'!B29="","",'各会計、関係団体の財政状況及び健全化判断比率'!B29)</f>
        <v>後期高齢者医療事業費特別会計</v>
      </c>
      <c r="X35" s="426"/>
      <c r="Y35" s="426"/>
      <c r="Z35" s="426"/>
      <c r="AA35" s="426"/>
      <c r="AB35" s="426"/>
      <c r="AC35" s="426"/>
      <c r="AD35" s="426"/>
      <c r="AE35" s="426"/>
      <c r="AF35" s="426"/>
      <c r="AG35" s="426"/>
      <c r="AH35" s="426"/>
      <c r="AI35" s="426"/>
      <c r="AJ35" s="426"/>
      <c r="AK35" s="426"/>
      <c r="AL35" s="214"/>
      <c r="AM35" s="427">
        <f t="shared" ref="AM35:AM43" si="0">IF(AO35="","",AM34+1)</f>
        <v>10</v>
      </c>
      <c r="AN35" s="427"/>
      <c r="AO35" s="426" t="str">
        <f>IF('各会計、関係団体の財政状況及び健全化判断比率'!B34="","",'各会計、関係団体の財政状況及び健全化判断比率'!B34)</f>
        <v>町立温泉病院事業会計</v>
      </c>
      <c r="AP35" s="426"/>
      <c r="AQ35" s="426"/>
      <c r="AR35" s="426"/>
      <c r="AS35" s="426"/>
      <c r="AT35" s="426"/>
      <c r="AU35" s="426"/>
      <c r="AV35" s="426"/>
      <c r="AW35" s="426"/>
      <c r="AX35" s="426"/>
      <c r="AY35" s="426"/>
      <c r="AZ35" s="426"/>
      <c r="BA35" s="426"/>
      <c r="BB35" s="426"/>
      <c r="BC35" s="426"/>
      <c r="BD35" s="214"/>
      <c r="BE35" s="427">
        <f t="shared" ref="BE35:BE43" si="1">IF(BG35="","",BE34+1)</f>
        <v>12</v>
      </c>
      <c r="BF35" s="427"/>
      <c r="BG35" s="426" t="str">
        <f>IF('各会計、関係団体の財政状況及び健全化判断比率'!B36="","",'各会計、関係団体の財政状況及び健全化判断比率'!B36)</f>
        <v>勝浦地方卸売市場事業費特別会計</v>
      </c>
      <c r="BH35" s="426"/>
      <c r="BI35" s="426"/>
      <c r="BJ35" s="426"/>
      <c r="BK35" s="426"/>
      <c r="BL35" s="426"/>
      <c r="BM35" s="426"/>
      <c r="BN35" s="426"/>
      <c r="BO35" s="426"/>
      <c r="BP35" s="426"/>
      <c r="BQ35" s="426"/>
      <c r="BR35" s="426"/>
      <c r="BS35" s="426"/>
      <c r="BT35" s="426"/>
      <c r="BU35" s="426"/>
      <c r="BV35" s="214"/>
      <c r="BW35" s="427">
        <f t="shared" ref="BW35:BW43" si="2">IF(BY35="","",BW34+1)</f>
        <v>14</v>
      </c>
      <c r="BX35" s="427"/>
      <c r="BY35" s="426" t="str">
        <f>IF('各会計、関係団体の財政状況及び健全化判断比率'!B69="","",'各会計、関係団体の財政状況及び健全化判断比率'!B69)</f>
        <v>紀南学園事務組合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f>IF(E36="","",C35+1)</f>
        <v>3</v>
      </c>
      <c r="D36" s="427"/>
      <c r="E36" s="426" t="str">
        <f>IF('各会計、関係団体の財政状況及び健全化判断比率'!B9="","",'各会計、関係団体の財政状況及び健全化判断比率'!B9)</f>
        <v>育英奨学金貸与事業費特別会計</v>
      </c>
      <c r="F36" s="426"/>
      <c r="G36" s="426"/>
      <c r="H36" s="426"/>
      <c r="I36" s="426"/>
      <c r="J36" s="426"/>
      <c r="K36" s="426"/>
      <c r="L36" s="426"/>
      <c r="M36" s="426"/>
      <c r="N36" s="426"/>
      <c r="O36" s="426"/>
      <c r="P36" s="426"/>
      <c r="Q36" s="426"/>
      <c r="R36" s="426"/>
      <c r="S36" s="426"/>
      <c r="T36" s="214"/>
      <c r="U36" s="427">
        <f t="shared" ref="U36:U43" si="4">IF(W36="","",U35+1)</f>
        <v>6</v>
      </c>
      <c r="V36" s="427"/>
      <c r="W36" s="426" t="str">
        <f>IF('各会計、関係団体の財政状況及び健全化判断比率'!B30="","",'各会計、関係団体の財政状況及び健全化判断比率'!B30)</f>
        <v>介護保険事業費特別会計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15</v>
      </c>
      <c r="BX36" s="427"/>
      <c r="BY36" s="426" t="str">
        <f>IF('各会計、関係団体の財政状況及び健全化判断比率'!B70="","",'各会計、関係団体の財政状況及び健全化判断比率'!B70)</f>
        <v>東牟婁郡町村新宮市老人福祉施設事務組合（一般会計）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7</v>
      </c>
      <c r="V37" s="427"/>
      <c r="W37" s="426" t="str">
        <f>IF('各会計、関係団体の財政状況及び健全化判断比率'!B31="","",'各会計、関係団体の財政状況及び健全化判断比率'!B31)</f>
        <v>通所介護事業費特別会計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16</v>
      </c>
      <c r="BX37" s="427"/>
      <c r="BY37" s="426" t="str">
        <f>IF('各会計、関係団体の財政状況及び健全化判断比率'!B71="","",'各会計、関係団体の財政状況及び健全化判断比率'!B71)</f>
        <v>東牟婁郡町村新宮市老人福祉施設事務組合（特別会計）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f t="shared" si="4"/>
        <v>8</v>
      </c>
      <c r="V38" s="427"/>
      <c r="W38" s="426" t="str">
        <f>IF('各会計、関係団体の財政状況及び健全化判断比率'!B32="","",'各会計、関係団体の財政状況及び健全化判断比率'!B32)</f>
        <v>介護認定審査会共同設置事業費特別会計</v>
      </c>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17</v>
      </c>
      <c r="BX38" s="427"/>
      <c r="BY38" s="426" t="str">
        <f>IF('各会計、関係団体の財政状況及び健全化判断比率'!B72="","",'各会計、関係団体の財政状況及び健全化判断比率'!B72)</f>
        <v>那智勝浦町・太地町環境衛生施設一部事務組合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18</v>
      </c>
      <c r="BX39" s="427"/>
      <c r="BY39" s="426" t="str">
        <f>IF('各会計、関係団体の財政状況及び健全化判断比率'!B73="","",'各会計、関係団体の財政状況及び健全化判断比率'!B73)</f>
        <v>新宮周辺広域市町村圏事務組合（一般会計）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19</v>
      </c>
      <c r="BX40" s="427"/>
      <c r="BY40" s="426" t="str">
        <f>IF('各会計、関係団体の財政状況及び健全化判断比率'!B74="","",'各会計、関係団体の財政状況及び健全化判断比率'!B74)</f>
        <v>新宮周辺広域市町村圏事務組合（特別会計）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20</v>
      </c>
      <c r="BX41" s="427"/>
      <c r="BY41" s="426" t="str">
        <f>IF('各会計、関係団体の財政状況及び健全化判断比率'!B75="","",'各会計、関係団体の財政状況及び健全化判断比率'!B75)</f>
        <v>和歌山地方税回収機構</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21</v>
      </c>
      <c r="BX42" s="427"/>
      <c r="BY42" s="426" t="str">
        <f>IF('各会計、関係団体の財政状況及び健全化判断比率'!B76="","",'各会計、関係団体の財政状況及び健全化判断比率'!B76)</f>
        <v>和歌山県後期高齢者医療広域連合（一般会計）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22</v>
      </c>
      <c r="BX43" s="427"/>
      <c r="BY43" s="426" t="str">
        <f>IF('各会計、関係団体の財政状況及び健全化判断比率'!B77="","",'各会計、関係団体の財政状況及び健全化判断比率'!B77)</f>
        <v>和歌山県後期高齢者医療広域連合（特別会計）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cBCXiisWitqjEiO7XrRsp3yneIYWSlY/J0KJNLThX6LUuteWsaci1wEw1csuKXipZQX9QdbaGs7bFGE2yeJcWg==" saltValue="pKdpFgjXiogcE8Oh5ihXa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50" t="s">
        <v>568</v>
      </c>
      <c r="D34" s="1250"/>
      <c r="E34" s="1251"/>
      <c r="F34" s="32">
        <v>10.47</v>
      </c>
      <c r="G34" s="33">
        <v>12.46</v>
      </c>
      <c r="H34" s="33">
        <v>11.75</v>
      </c>
      <c r="I34" s="33">
        <v>11.04</v>
      </c>
      <c r="J34" s="34">
        <v>9.99</v>
      </c>
      <c r="K34" s="22"/>
      <c r="L34" s="22"/>
      <c r="M34" s="22"/>
      <c r="N34" s="22"/>
      <c r="O34" s="22"/>
      <c r="P34" s="22"/>
    </row>
    <row r="35" spans="1:16" ht="39" customHeight="1" x14ac:dyDescent="0.15">
      <c r="A35" s="22"/>
      <c r="B35" s="35"/>
      <c r="C35" s="1244" t="s">
        <v>569</v>
      </c>
      <c r="D35" s="1245"/>
      <c r="E35" s="1246"/>
      <c r="F35" s="36">
        <v>10.44</v>
      </c>
      <c r="G35" s="37">
        <v>5</v>
      </c>
      <c r="H35" s="37">
        <v>4.3899999999999997</v>
      </c>
      <c r="I35" s="37">
        <v>3.59</v>
      </c>
      <c r="J35" s="38">
        <v>5.9</v>
      </c>
      <c r="K35" s="22"/>
      <c r="L35" s="22"/>
      <c r="M35" s="22"/>
      <c r="N35" s="22"/>
      <c r="O35" s="22"/>
      <c r="P35" s="22"/>
    </row>
    <row r="36" spans="1:16" ht="39" customHeight="1" x14ac:dyDescent="0.15">
      <c r="A36" s="22"/>
      <c r="B36" s="35"/>
      <c r="C36" s="1244" t="s">
        <v>570</v>
      </c>
      <c r="D36" s="1245"/>
      <c r="E36" s="1246"/>
      <c r="F36" s="36">
        <v>3.31</v>
      </c>
      <c r="G36" s="37">
        <v>1.38</v>
      </c>
      <c r="H36" s="37">
        <v>2.0499999999999998</v>
      </c>
      <c r="I36" s="37">
        <v>2.97</v>
      </c>
      <c r="J36" s="38">
        <v>1.25</v>
      </c>
      <c r="K36" s="22"/>
      <c r="L36" s="22"/>
      <c r="M36" s="22"/>
      <c r="N36" s="22"/>
      <c r="O36" s="22"/>
      <c r="P36" s="22"/>
    </row>
    <row r="37" spans="1:16" ht="39" customHeight="1" x14ac:dyDescent="0.15">
      <c r="A37" s="22"/>
      <c r="B37" s="35"/>
      <c r="C37" s="1244" t="s">
        <v>571</v>
      </c>
      <c r="D37" s="1245"/>
      <c r="E37" s="1246"/>
      <c r="F37" s="36">
        <v>1.47</v>
      </c>
      <c r="G37" s="37">
        <v>0.65</v>
      </c>
      <c r="H37" s="37">
        <v>0.39</v>
      </c>
      <c r="I37" s="37">
        <v>0.27</v>
      </c>
      <c r="J37" s="38">
        <v>0.49</v>
      </c>
      <c r="K37" s="22"/>
      <c r="L37" s="22"/>
      <c r="M37" s="22"/>
      <c r="N37" s="22"/>
      <c r="O37" s="22"/>
      <c r="P37" s="22"/>
    </row>
    <row r="38" spans="1:16" ht="39" customHeight="1" x14ac:dyDescent="0.15">
      <c r="A38" s="22"/>
      <c r="B38" s="35"/>
      <c r="C38" s="1244" t="s">
        <v>572</v>
      </c>
      <c r="D38" s="1245"/>
      <c r="E38" s="1246"/>
      <c r="F38" s="36">
        <v>0</v>
      </c>
      <c r="G38" s="37">
        <v>0</v>
      </c>
      <c r="H38" s="37">
        <v>0</v>
      </c>
      <c r="I38" s="37">
        <v>0</v>
      </c>
      <c r="J38" s="38">
        <v>0.06</v>
      </c>
      <c r="K38" s="22"/>
      <c r="L38" s="22"/>
      <c r="M38" s="22"/>
      <c r="N38" s="22"/>
      <c r="O38" s="22"/>
      <c r="P38" s="22"/>
    </row>
    <row r="39" spans="1:16" ht="39" customHeight="1" x14ac:dyDescent="0.15">
      <c r="A39" s="22"/>
      <c r="B39" s="35"/>
      <c r="C39" s="1244" t="s">
        <v>573</v>
      </c>
      <c r="D39" s="1245"/>
      <c r="E39" s="1246"/>
      <c r="F39" s="36">
        <v>0.01</v>
      </c>
      <c r="G39" s="37">
        <v>0.03</v>
      </c>
      <c r="H39" s="37">
        <v>0.01</v>
      </c>
      <c r="I39" s="37">
        <v>0.01</v>
      </c>
      <c r="J39" s="38">
        <v>0.02</v>
      </c>
      <c r="K39" s="22"/>
      <c r="L39" s="22"/>
      <c r="M39" s="22"/>
      <c r="N39" s="22"/>
      <c r="O39" s="22"/>
      <c r="P39" s="22"/>
    </row>
    <row r="40" spans="1:16" ht="39" customHeight="1" x14ac:dyDescent="0.15">
      <c r="A40" s="22"/>
      <c r="B40" s="35"/>
      <c r="C40" s="1244" t="s">
        <v>574</v>
      </c>
      <c r="D40" s="1245"/>
      <c r="E40" s="1246"/>
      <c r="F40" s="36">
        <v>0.38</v>
      </c>
      <c r="G40" s="37">
        <v>0.71</v>
      </c>
      <c r="H40" s="37">
        <v>0.68</v>
      </c>
      <c r="I40" s="37">
        <v>0.17</v>
      </c>
      <c r="J40" s="38">
        <v>0.01</v>
      </c>
      <c r="K40" s="22"/>
      <c r="L40" s="22"/>
      <c r="M40" s="22"/>
      <c r="N40" s="22"/>
      <c r="O40" s="22"/>
      <c r="P40" s="22"/>
    </row>
    <row r="41" spans="1:16" ht="39" customHeight="1" x14ac:dyDescent="0.15">
      <c r="A41" s="22"/>
      <c r="B41" s="35"/>
      <c r="C41" s="1244" t="s">
        <v>575</v>
      </c>
      <c r="D41" s="1245"/>
      <c r="E41" s="1246"/>
      <c r="F41" s="36">
        <v>0</v>
      </c>
      <c r="G41" s="37">
        <v>0</v>
      </c>
      <c r="H41" s="37">
        <v>0</v>
      </c>
      <c r="I41" s="37">
        <v>0.01</v>
      </c>
      <c r="J41" s="38">
        <v>0</v>
      </c>
      <c r="K41" s="22"/>
      <c r="L41" s="22"/>
      <c r="M41" s="22"/>
      <c r="N41" s="22"/>
      <c r="O41" s="22"/>
      <c r="P41" s="22"/>
    </row>
    <row r="42" spans="1:16" ht="39" customHeight="1" x14ac:dyDescent="0.15">
      <c r="A42" s="22"/>
      <c r="B42" s="39"/>
      <c r="C42" s="1244" t="s">
        <v>576</v>
      </c>
      <c r="D42" s="1245"/>
      <c r="E42" s="1246"/>
      <c r="F42" s="36" t="s">
        <v>519</v>
      </c>
      <c r="G42" s="37" t="s">
        <v>519</v>
      </c>
      <c r="H42" s="37" t="s">
        <v>519</v>
      </c>
      <c r="I42" s="37" t="s">
        <v>519</v>
      </c>
      <c r="J42" s="38" t="s">
        <v>519</v>
      </c>
      <c r="K42" s="22"/>
      <c r="L42" s="22"/>
      <c r="M42" s="22"/>
      <c r="N42" s="22"/>
      <c r="O42" s="22"/>
      <c r="P42" s="22"/>
    </row>
    <row r="43" spans="1:16" ht="39" customHeight="1" thickBot="1" x14ac:dyDescent="0.2">
      <c r="A43" s="22"/>
      <c r="B43" s="40"/>
      <c r="C43" s="1247" t="s">
        <v>577</v>
      </c>
      <c r="D43" s="1248"/>
      <c r="E43" s="1249"/>
      <c r="F43" s="41">
        <v>0.92</v>
      </c>
      <c r="G43" s="42">
        <v>0.02</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8I2auMMNrKgvW6oFwgApA6vLNE7CYTx8bXS9T1O8NV1CLZiYN47mOmQknZwqqfIvwrV+lUozGkmhJu06DDY4+g==" saltValue="QaBl5pLI62vs6dkn2efdP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733</v>
      </c>
      <c r="L45" s="60">
        <v>779</v>
      </c>
      <c r="M45" s="60">
        <v>901</v>
      </c>
      <c r="N45" s="60">
        <v>933</v>
      </c>
      <c r="O45" s="61">
        <v>961</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519</v>
      </c>
      <c r="L46" s="64" t="s">
        <v>519</v>
      </c>
      <c r="M46" s="64" t="s">
        <v>519</v>
      </c>
      <c r="N46" s="64" t="s">
        <v>519</v>
      </c>
      <c r="O46" s="65" t="s">
        <v>519</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519</v>
      </c>
      <c r="L47" s="64" t="s">
        <v>519</v>
      </c>
      <c r="M47" s="64" t="s">
        <v>519</v>
      </c>
      <c r="N47" s="64" t="s">
        <v>519</v>
      </c>
      <c r="O47" s="65" t="s">
        <v>519</v>
      </c>
      <c r="P47" s="48"/>
      <c r="Q47" s="48"/>
      <c r="R47" s="48"/>
      <c r="S47" s="48"/>
      <c r="T47" s="48"/>
      <c r="U47" s="48"/>
    </row>
    <row r="48" spans="1:21" ht="30.75" customHeight="1" x14ac:dyDescent="0.15">
      <c r="A48" s="48"/>
      <c r="B48" s="1272"/>
      <c r="C48" s="1273"/>
      <c r="D48" s="62"/>
      <c r="E48" s="1254" t="s">
        <v>15</v>
      </c>
      <c r="F48" s="1254"/>
      <c r="G48" s="1254"/>
      <c r="H48" s="1254"/>
      <c r="I48" s="1254"/>
      <c r="J48" s="1255"/>
      <c r="K48" s="63">
        <v>48</v>
      </c>
      <c r="L48" s="64">
        <v>52</v>
      </c>
      <c r="M48" s="64">
        <v>69</v>
      </c>
      <c r="N48" s="64">
        <v>95</v>
      </c>
      <c r="O48" s="65">
        <v>146</v>
      </c>
      <c r="P48" s="48"/>
      <c r="Q48" s="48"/>
      <c r="R48" s="48"/>
      <c r="S48" s="48"/>
      <c r="T48" s="48"/>
      <c r="U48" s="48"/>
    </row>
    <row r="49" spans="1:21" ht="30.75" customHeight="1" x14ac:dyDescent="0.15">
      <c r="A49" s="48"/>
      <c r="B49" s="1272"/>
      <c r="C49" s="1273"/>
      <c r="D49" s="62"/>
      <c r="E49" s="1254" t="s">
        <v>16</v>
      </c>
      <c r="F49" s="1254"/>
      <c r="G49" s="1254"/>
      <c r="H49" s="1254"/>
      <c r="I49" s="1254"/>
      <c r="J49" s="1255"/>
      <c r="K49" s="63" t="s">
        <v>519</v>
      </c>
      <c r="L49" s="64" t="s">
        <v>519</v>
      </c>
      <c r="M49" s="64" t="s">
        <v>519</v>
      </c>
      <c r="N49" s="64" t="s">
        <v>519</v>
      </c>
      <c r="O49" s="65" t="s">
        <v>519</v>
      </c>
      <c r="P49" s="48"/>
      <c r="Q49" s="48"/>
      <c r="R49" s="48"/>
      <c r="S49" s="48"/>
      <c r="T49" s="48"/>
      <c r="U49" s="48"/>
    </row>
    <row r="50" spans="1:21" ht="30.75" customHeight="1" x14ac:dyDescent="0.15">
      <c r="A50" s="48"/>
      <c r="B50" s="1272"/>
      <c r="C50" s="1273"/>
      <c r="D50" s="62"/>
      <c r="E50" s="1254" t="s">
        <v>17</v>
      </c>
      <c r="F50" s="1254"/>
      <c r="G50" s="1254"/>
      <c r="H50" s="1254"/>
      <c r="I50" s="1254"/>
      <c r="J50" s="1255"/>
      <c r="K50" s="63">
        <v>105</v>
      </c>
      <c r="L50" s="64" t="s">
        <v>519</v>
      </c>
      <c r="M50" s="64" t="s">
        <v>519</v>
      </c>
      <c r="N50" s="64" t="s">
        <v>519</v>
      </c>
      <c r="O50" s="65" t="s">
        <v>519</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519</v>
      </c>
      <c r="L51" s="64">
        <v>0</v>
      </c>
      <c r="M51" s="64" t="s">
        <v>519</v>
      </c>
      <c r="N51" s="64" t="s">
        <v>519</v>
      </c>
      <c r="O51" s="65" t="s">
        <v>519</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596</v>
      </c>
      <c r="L52" s="64">
        <v>601</v>
      </c>
      <c r="M52" s="64">
        <v>675</v>
      </c>
      <c r="N52" s="64">
        <v>700</v>
      </c>
      <c r="O52" s="65">
        <v>741</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290</v>
      </c>
      <c r="L53" s="69">
        <v>230</v>
      </c>
      <c r="M53" s="69">
        <v>295</v>
      </c>
      <c r="N53" s="69">
        <v>328</v>
      </c>
      <c r="O53" s="70">
        <v>366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Zf2sYVqkrAql9j1o9iQrNNgIrxT1gvDraeV0Al+u1C4UytlBfHss891DsT5NfHqw3q8+0CZbyb9n+bRRlGTmg==" saltValue="se0MaVuWLVt6zTdhRW7Kj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90" t="s">
        <v>30</v>
      </c>
      <c r="C41" s="1291"/>
      <c r="D41" s="102"/>
      <c r="E41" s="1292" t="s">
        <v>31</v>
      </c>
      <c r="F41" s="1292"/>
      <c r="G41" s="1292"/>
      <c r="H41" s="1293"/>
      <c r="I41" s="103">
        <v>10999</v>
      </c>
      <c r="J41" s="104">
        <v>12222</v>
      </c>
      <c r="K41" s="104">
        <v>12399</v>
      </c>
      <c r="L41" s="104">
        <v>12299</v>
      </c>
      <c r="M41" s="105">
        <v>13258</v>
      </c>
    </row>
    <row r="42" spans="2:13" ht="27.75" customHeight="1" x14ac:dyDescent="0.15">
      <c r="B42" s="1280"/>
      <c r="C42" s="1281"/>
      <c r="D42" s="106"/>
      <c r="E42" s="1284" t="s">
        <v>32</v>
      </c>
      <c r="F42" s="1284"/>
      <c r="G42" s="1284"/>
      <c r="H42" s="1285"/>
      <c r="I42" s="107" t="s">
        <v>519</v>
      </c>
      <c r="J42" s="108" t="s">
        <v>519</v>
      </c>
      <c r="K42" s="108" t="s">
        <v>519</v>
      </c>
      <c r="L42" s="108" t="s">
        <v>519</v>
      </c>
      <c r="M42" s="109" t="s">
        <v>519</v>
      </c>
    </row>
    <row r="43" spans="2:13" ht="27.75" customHeight="1" x14ac:dyDescent="0.15">
      <c r="B43" s="1280"/>
      <c r="C43" s="1281"/>
      <c r="D43" s="106"/>
      <c r="E43" s="1284" t="s">
        <v>33</v>
      </c>
      <c r="F43" s="1284"/>
      <c r="G43" s="1284"/>
      <c r="H43" s="1285"/>
      <c r="I43" s="107">
        <v>1102</v>
      </c>
      <c r="J43" s="108">
        <v>2097</v>
      </c>
      <c r="K43" s="108">
        <v>1999</v>
      </c>
      <c r="L43" s="108">
        <v>1820</v>
      </c>
      <c r="M43" s="109">
        <v>1650</v>
      </c>
    </row>
    <row r="44" spans="2:13" ht="27.75" customHeight="1" x14ac:dyDescent="0.15">
      <c r="B44" s="1280"/>
      <c r="C44" s="1281"/>
      <c r="D44" s="106"/>
      <c r="E44" s="1284" t="s">
        <v>34</v>
      </c>
      <c r="F44" s="1284"/>
      <c r="G44" s="1284"/>
      <c r="H44" s="1285"/>
      <c r="I44" s="107">
        <v>210</v>
      </c>
      <c r="J44" s="108">
        <v>210</v>
      </c>
      <c r="K44" s="108">
        <v>208</v>
      </c>
      <c r="L44" s="108">
        <v>200</v>
      </c>
      <c r="M44" s="109">
        <v>192</v>
      </c>
    </row>
    <row r="45" spans="2:13" ht="27.75" customHeight="1" x14ac:dyDescent="0.15">
      <c r="B45" s="1280"/>
      <c r="C45" s="1281"/>
      <c r="D45" s="106"/>
      <c r="E45" s="1284" t="s">
        <v>35</v>
      </c>
      <c r="F45" s="1284"/>
      <c r="G45" s="1284"/>
      <c r="H45" s="1285"/>
      <c r="I45" s="107">
        <v>1409</v>
      </c>
      <c r="J45" s="108">
        <v>1261</v>
      </c>
      <c r="K45" s="108">
        <v>1160</v>
      </c>
      <c r="L45" s="108">
        <v>1193</v>
      </c>
      <c r="M45" s="109">
        <v>1129</v>
      </c>
    </row>
    <row r="46" spans="2:13" ht="27.75" customHeight="1" x14ac:dyDescent="0.15">
      <c r="B46" s="1280"/>
      <c r="C46" s="1281"/>
      <c r="D46" s="110"/>
      <c r="E46" s="1284" t="s">
        <v>36</v>
      </c>
      <c r="F46" s="1284"/>
      <c r="G46" s="1284"/>
      <c r="H46" s="1285"/>
      <c r="I46" s="107" t="s">
        <v>519</v>
      </c>
      <c r="J46" s="108" t="s">
        <v>519</v>
      </c>
      <c r="K46" s="108" t="s">
        <v>519</v>
      </c>
      <c r="L46" s="108" t="s">
        <v>519</v>
      </c>
      <c r="M46" s="109" t="s">
        <v>519</v>
      </c>
    </row>
    <row r="47" spans="2:13" ht="27.75" customHeight="1" x14ac:dyDescent="0.15">
      <c r="B47" s="1280"/>
      <c r="C47" s="1281"/>
      <c r="D47" s="111"/>
      <c r="E47" s="1294" t="s">
        <v>37</v>
      </c>
      <c r="F47" s="1295"/>
      <c r="G47" s="1295"/>
      <c r="H47" s="1296"/>
      <c r="I47" s="107" t="s">
        <v>519</v>
      </c>
      <c r="J47" s="108" t="s">
        <v>519</v>
      </c>
      <c r="K47" s="108" t="s">
        <v>519</v>
      </c>
      <c r="L47" s="108" t="s">
        <v>519</v>
      </c>
      <c r="M47" s="109" t="s">
        <v>519</v>
      </c>
    </row>
    <row r="48" spans="2:13" ht="27.75" customHeight="1" x14ac:dyDescent="0.15">
      <c r="B48" s="1280"/>
      <c r="C48" s="1281"/>
      <c r="D48" s="106"/>
      <c r="E48" s="1284" t="s">
        <v>38</v>
      </c>
      <c r="F48" s="1284"/>
      <c r="G48" s="1284"/>
      <c r="H48" s="1285"/>
      <c r="I48" s="107" t="s">
        <v>519</v>
      </c>
      <c r="J48" s="108" t="s">
        <v>519</v>
      </c>
      <c r="K48" s="108" t="s">
        <v>519</v>
      </c>
      <c r="L48" s="108" t="s">
        <v>519</v>
      </c>
      <c r="M48" s="109" t="s">
        <v>519</v>
      </c>
    </row>
    <row r="49" spans="2:13" ht="27.75" customHeight="1" x14ac:dyDescent="0.15">
      <c r="B49" s="1282"/>
      <c r="C49" s="1283"/>
      <c r="D49" s="106"/>
      <c r="E49" s="1284" t="s">
        <v>39</v>
      </c>
      <c r="F49" s="1284"/>
      <c r="G49" s="1284"/>
      <c r="H49" s="1285"/>
      <c r="I49" s="107" t="s">
        <v>519</v>
      </c>
      <c r="J49" s="108" t="s">
        <v>519</v>
      </c>
      <c r="K49" s="108" t="s">
        <v>519</v>
      </c>
      <c r="L49" s="108" t="s">
        <v>519</v>
      </c>
      <c r="M49" s="109" t="s">
        <v>519</v>
      </c>
    </row>
    <row r="50" spans="2:13" ht="27.75" customHeight="1" x14ac:dyDescent="0.15">
      <c r="B50" s="1278" t="s">
        <v>40</v>
      </c>
      <c r="C50" s="1279"/>
      <c r="D50" s="112"/>
      <c r="E50" s="1284" t="s">
        <v>41</v>
      </c>
      <c r="F50" s="1284"/>
      <c r="G50" s="1284"/>
      <c r="H50" s="1285"/>
      <c r="I50" s="107">
        <v>3891</v>
      </c>
      <c r="J50" s="108">
        <v>4214</v>
      </c>
      <c r="K50" s="108">
        <v>4336</v>
      </c>
      <c r="L50" s="108">
        <v>4371</v>
      </c>
      <c r="M50" s="109">
        <v>4244</v>
      </c>
    </row>
    <row r="51" spans="2:13" ht="27.75" customHeight="1" x14ac:dyDescent="0.15">
      <c r="B51" s="1280"/>
      <c r="C51" s="1281"/>
      <c r="D51" s="106"/>
      <c r="E51" s="1284" t="s">
        <v>42</v>
      </c>
      <c r="F51" s="1284"/>
      <c r="G51" s="1284"/>
      <c r="H51" s="1285"/>
      <c r="I51" s="107">
        <v>6</v>
      </c>
      <c r="J51" s="108">
        <v>3</v>
      </c>
      <c r="K51" s="108">
        <v>1</v>
      </c>
      <c r="L51" s="108">
        <v>1</v>
      </c>
      <c r="M51" s="109">
        <v>1</v>
      </c>
    </row>
    <row r="52" spans="2:13" ht="27.75" customHeight="1" x14ac:dyDescent="0.15">
      <c r="B52" s="1282"/>
      <c r="C52" s="1283"/>
      <c r="D52" s="106"/>
      <c r="E52" s="1284" t="s">
        <v>43</v>
      </c>
      <c r="F52" s="1284"/>
      <c r="G52" s="1284"/>
      <c r="H52" s="1285"/>
      <c r="I52" s="107">
        <v>8363</v>
      </c>
      <c r="J52" s="108">
        <v>9447</v>
      </c>
      <c r="K52" s="108">
        <v>9646</v>
      </c>
      <c r="L52" s="108">
        <v>9565</v>
      </c>
      <c r="M52" s="109">
        <v>10788</v>
      </c>
    </row>
    <row r="53" spans="2:13" ht="27.75" customHeight="1" thickBot="1" x14ac:dyDescent="0.2">
      <c r="B53" s="1286" t="s">
        <v>44</v>
      </c>
      <c r="C53" s="1287"/>
      <c r="D53" s="113"/>
      <c r="E53" s="1288" t="s">
        <v>45</v>
      </c>
      <c r="F53" s="1288"/>
      <c r="G53" s="1288"/>
      <c r="H53" s="1289"/>
      <c r="I53" s="114">
        <v>1461</v>
      </c>
      <c r="J53" s="115">
        <v>2125</v>
      </c>
      <c r="K53" s="115">
        <v>1783</v>
      </c>
      <c r="L53" s="115">
        <v>1574</v>
      </c>
      <c r="M53" s="116">
        <v>1196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O3NDNacCpJk+RT4SvcjfBRWCX/JNayA26ajErKQN6CQBOdOw6CzD6nCpYYxVL2+sBU6yiYekop2yrurBmrm/w==" saltValue="hmXPsa0qpQI6VcXFZ4ax0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305" t="s">
        <v>48</v>
      </c>
      <c r="D55" s="1305"/>
      <c r="E55" s="1306"/>
      <c r="F55" s="128">
        <v>927</v>
      </c>
      <c r="G55" s="128">
        <v>978</v>
      </c>
      <c r="H55" s="129">
        <v>928</v>
      </c>
    </row>
    <row r="56" spans="2:8" ht="52.5" customHeight="1" x14ac:dyDescent="0.15">
      <c r="B56" s="130"/>
      <c r="C56" s="1307" t="s">
        <v>49</v>
      </c>
      <c r="D56" s="1307"/>
      <c r="E56" s="1308"/>
      <c r="F56" s="131">
        <v>1226</v>
      </c>
      <c r="G56" s="131">
        <v>1227</v>
      </c>
      <c r="H56" s="132">
        <v>1227</v>
      </c>
    </row>
    <row r="57" spans="2:8" ht="53.25" customHeight="1" x14ac:dyDescent="0.15">
      <c r="B57" s="130"/>
      <c r="C57" s="1309" t="s">
        <v>50</v>
      </c>
      <c r="D57" s="1309"/>
      <c r="E57" s="1310"/>
      <c r="F57" s="133">
        <v>1803</v>
      </c>
      <c r="G57" s="133">
        <v>1700</v>
      </c>
      <c r="H57" s="134">
        <v>1540</v>
      </c>
    </row>
    <row r="58" spans="2:8" ht="45.75" customHeight="1" x14ac:dyDescent="0.15">
      <c r="B58" s="135"/>
      <c r="C58" s="1297" t="s">
        <v>597</v>
      </c>
      <c r="D58" s="1298"/>
      <c r="E58" s="1299"/>
      <c r="F58" s="136">
        <v>350</v>
      </c>
      <c r="G58" s="136">
        <v>356</v>
      </c>
      <c r="H58" s="137">
        <v>358</v>
      </c>
    </row>
    <row r="59" spans="2:8" ht="45.75" customHeight="1" x14ac:dyDescent="0.15">
      <c r="B59" s="135"/>
      <c r="C59" s="1297" t="s">
        <v>598</v>
      </c>
      <c r="D59" s="1298"/>
      <c r="E59" s="1299"/>
      <c r="F59" s="136">
        <v>343</v>
      </c>
      <c r="G59" s="136">
        <v>345</v>
      </c>
      <c r="H59" s="137">
        <v>346</v>
      </c>
    </row>
    <row r="60" spans="2:8" ht="45.75" customHeight="1" x14ac:dyDescent="0.15">
      <c r="B60" s="135"/>
      <c r="C60" s="1297" t="s">
        <v>599</v>
      </c>
      <c r="D60" s="1298"/>
      <c r="E60" s="1299"/>
      <c r="F60" s="136">
        <v>430</v>
      </c>
      <c r="G60" s="136">
        <v>349</v>
      </c>
      <c r="H60" s="137">
        <v>288</v>
      </c>
    </row>
    <row r="61" spans="2:8" ht="45.75" customHeight="1" x14ac:dyDescent="0.15">
      <c r="B61" s="135"/>
      <c r="C61" s="1297" t="s">
        <v>600</v>
      </c>
      <c r="D61" s="1298"/>
      <c r="E61" s="1299"/>
      <c r="F61" s="136">
        <v>453</v>
      </c>
      <c r="G61" s="136">
        <v>404</v>
      </c>
      <c r="H61" s="137">
        <v>264</v>
      </c>
    </row>
    <row r="62" spans="2:8" ht="45.75" customHeight="1" thickBot="1" x14ac:dyDescent="0.2">
      <c r="B62" s="138"/>
      <c r="C62" s="1300" t="s">
        <v>601</v>
      </c>
      <c r="D62" s="1301"/>
      <c r="E62" s="1302"/>
      <c r="F62" s="139">
        <v>103</v>
      </c>
      <c r="G62" s="139">
        <v>106</v>
      </c>
      <c r="H62" s="140">
        <v>111</v>
      </c>
    </row>
    <row r="63" spans="2:8" ht="52.5" customHeight="1" thickBot="1" x14ac:dyDescent="0.2">
      <c r="B63" s="141"/>
      <c r="C63" s="1303" t="s">
        <v>51</v>
      </c>
      <c r="D63" s="1303"/>
      <c r="E63" s="1304"/>
      <c r="F63" s="142">
        <v>3957</v>
      </c>
      <c r="G63" s="142">
        <v>3904</v>
      </c>
      <c r="H63" s="143">
        <v>3694</v>
      </c>
    </row>
    <row r="64" spans="2:8" ht="15" customHeight="1" x14ac:dyDescent="0.15"/>
  </sheetData>
  <sheetProtection algorithmName="SHA-512" hashValue="P3JZBTarGO5GxEbdaW+rTeh+gwpELaJ+ozKuiOHN0JD7Q8EGoYy0t4I3bxOc+5yCuh0Xm8To5ry83zGXfMhhnA==" saltValue="Q9mTk3dVXTlgMPFvDMpU4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U19" zoomScale="70" zoomScaleNormal="70" zoomScaleSheetLayoutView="55" workbookViewId="0">
      <selection activeCell="AN48" sqref="AN48"/>
    </sheetView>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613</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613</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612</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608</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13" t="s">
        <v>611</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ht="13.5" x14ac:dyDescent="0.15">
      <c r="B44" s="389"/>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ht="13.5" x14ac:dyDescent="0.15">
      <c r="B45" s="389"/>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ht="13.5" x14ac:dyDescent="0.15">
      <c r="B46" s="389"/>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ht="13.5" x14ac:dyDescent="0.15">
      <c r="B47" s="389"/>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606</v>
      </c>
    </row>
    <row r="50" spans="1:109" ht="13.5" x14ac:dyDescent="0.15">
      <c r="B50" s="389"/>
      <c r="G50" s="1322"/>
      <c r="H50" s="1322"/>
      <c r="I50" s="1322"/>
      <c r="J50" s="1322"/>
      <c r="K50" s="398"/>
      <c r="L50" s="398"/>
      <c r="M50" s="397"/>
      <c r="N50" s="397"/>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26" t="s">
        <v>560</v>
      </c>
      <c r="BQ50" s="1326"/>
      <c r="BR50" s="1326"/>
      <c r="BS50" s="1326"/>
      <c r="BT50" s="1326"/>
      <c r="BU50" s="1326"/>
      <c r="BV50" s="1326"/>
      <c r="BW50" s="1326"/>
      <c r="BX50" s="1326" t="s">
        <v>561</v>
      </c>
      <c r="BY50" s="1326"/>
      <c r="BZ50" s="1326"/>
      <c r="CA50" s="1326"/>
      <c r="CB50" s="1326"/>
      <c r="CC50" s="1326"/>
      <c r="CD50" s="1326"/>
      <c r="CE50" s="1326"/>
      <c r="CF50" s="1326" t="s">
        <v>562</v>
      </c>
      <c r="CG50" s="1326"/>
      <c r="CH50" s="1326"/>
      <c r="CI50" s="1326"/>
      <c r="CJ50" s="1326"/>
      <c r="CK50" s="1326"/>
      <c r="CL50" s="1326"/>
      <c r="CM50" s="1326"/>
      <c r="CN50" s="1326" t="s">
        <v>563</v>
      </c>
      <c r="CO50" s="1326"/>
      <c r="CP50" s="1326"/>
      <c r="CQ50" s="1326"/>
      <c r="CR50" s="1326"/>
      <c r="CS50" s="1326"/>
      <c r="CT50" s="1326"/>
      <c r="CU50" s="1326"/>
      <c r="CV50" s="1326" t="s">
        <v>564</v>
      </c>
      <c r="CW50" s="1326"/>
      <c r="CX50" s="1326"/>
      <c r="CY50" s="1326"/>
      <c r="CZ50" s="1326"/>
      <c r="DA50" s="1326"/>
      <c r="DB50" s="1326"/>
      <c r="DC50" s="1326"/>
    </row>
    <row r="51" spans="1:109" ht="13.5" customHeight="1" x14ac:dyDescent="0.15">
      <c r="B51" s="389"/>
      <c r="G51" s="1312"/>
      <c r="H51" s="1312"/>
      <c r="I51" s="1330"/>
      <c r="J51" s="1330"/>
      <c r="K51" s="1327"/>
      <c r="L51" s="1327"/>
      <c r="M51" s="1327"/>
      <c r="N51" s="1327"/>
      <c r="AM51" s="396"/>
      <c r="AN51" s="1328" t="s">
        <v>605</v>
      </c>
      <c r="AO51" s="1328"/>
      <c r="AP51" s="1328"/>
      <c r="AQ51" s="1328"/>
      <c r="AR51" s="1328"/>
      <c r="AS51" s="1328"/>
      <c r="AT51" s="1328"/>
      <c r="AU51" s="1328"/>
      <c r="AV51" s="1328"/>
      <c r="AW51" s="1328"/>
      <c r="AX51" s="1328"/>
      <c r="AY51" s="1328"/>
      <c r="AZ51" s="1328"/>
      <c r="BA51" s="1328"/>
      <c r="BB51" s="1328" t="s">
        <v>603</v>
      </c>
      <c r="BC51" s="1328"/>
      <c r="BD51" s="1328"/>
      <c r="BE51" s="1328"/>
      <c r="BF51" s="1328"/>
      <c r="BG51" s="1328"/>
      <c r="BH51" s="1328"/>
      <c r="BI51" s="1328"/>
      <c r="BJ51" s="1328"/>
      <c r="BK51" s="1328"/>
      <c r="BL51" s="1328"/>
      <c r="BM51" s="1328"/>
      <c r="BN51" s="1328"/>
      <c r="BO51" s="1328"/>
      <c r="BP51" s="1311">
        <v>34.4</v>
      </c>
      <c r="BQ51" s="1311"/>
      <c r="BR51" s="1311"/>
      <c r="BS51" s="1311"/>
      <c r="BT51" s="1311"/>
      <c r="BU51" s="1311"/>
      <c r="BV51" s="1311"/>
      <c r="BW51" s="1311"/>
      <c r="BX51" s="1311">
        <v>50.6</v>
      </c>
      <c r="BY51" s="1311"/>
      <c r="BZ51" s="1311"/>
      <c r="CA51" s="1311"/>
      <c r="CB51" s="1311"/>
      <c r="CC51" s="1311"/>
      <c r="CD51" s="1311"/>
      <c r="CE51" s="1311"/>
      <c r="CF51" s="1311">
        <v>42.1</v>
      </c>
      <c r="CG51" s="1311"/>
      <c r="CH51" s="1311"/>
      <c r="CI51" s="1311"/>
      <c r="CJ51" s="1311"/>
      <c r="CK51" s="1311"/>
      <c r="CL51" s="1311"/>
      <c r="CM51" s="1311"/>
      <c r="CN51" s="1311">
        <v>37.5</v>
      </c>
      <c r="CO51" s="1311"/>
      <c r="CP51" s="1311"/>
      <c r="CQ51" s="1311"/>
      <c r="CR51" s="1311"/>
      <c r="CS51" s="1311"/>
      <c r="CT51" s="1311"/>
      <c r="CU51" s="1311"/>
      <c r="CV51" s="1311">
        <v>26.9</v>
      </c>
      <c r="CW51" s="1311"/>
      <c r="CX51" s="1311"/>
      <c r="CY51" s="1311"/>
      <c r="CZ51" s="1311"/>
      <c r="DA51" s="1311"/>
      <c r="DB51" s="1311"/>
      <c r="DC51" s="1311"/>
    </row>
    <row r="52" spans="1:109" ht="13.5" x14ac:dyDescent="0.15">
      <c r="B52" s="389"/>
      <c r="G52" s="1312"/>
      <c r="H52" s="1312"/>
      <c r="I52" s="1330"/>
      <c r="J52" s="1330"/>
      <c r="K52" s="1327"/>
      <c r="L52" s="1327"/>
      <c r="M52" s="1327"/>
      <c r="N52" s="1327"/>
      <c r="AM52" s="396"/>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x14ac:dyDescent="0.15">
      <c r="A53" s="404"/>
      <c r="B53" s="389"/>
      <c r="G53" s="1312"/>
      <c r="H53" s="1312"/>
      <c r="I53" s="1322"/>
      <c r="J53" s="1322"/>
      <c r="K53" s="1327"/>
      <c r="L53" s="1327"/>
      <c r="M53" s="1327"/>
      <c r="N53" s="1327"/>
      <c r="AM53" s="396"/>
      <c r="AN53" s="1328"/>
      <c r="AO53" s="1328"/>
      <c r="AP53" s="1328"/>
      <c r="AQ53" s="1328"/>
      <c r="AR53" s="1328"/>
      <c r="AS53" s="1328"/>
      <c r="AT53" s="1328"/>
      <c r="AU53" s="1328"/>
      <c r="AV53" s="1328"/>
      <c r="AW53" s="1328"/>
      <c r="AX53" s="1328"/>
      <c r="AY53" s="1328"/>
      <c r="AZ53" s="1328"/>
      <c r="BA53" s="1328"/>
      <c r="BB53" s="1328" t="s">
        <v>610</v>
      </c>
      <c r="BC53" s="1328"/>
      <c r="BD53" s="1328"/>
      <c r="BE53" s="1328"/>
      <c r="BF53" s="1328"/>
      <c r="BG53" s="1328"/>
      <c r="BH53" s="1328"/>
      <c r="BI53" s="1328"/>
      <c r="BJ53" s="1328"/>
      <c r="BK53" s="1328"/>
      <c r="BL53" s="1328"/>
      <c r="BM53" s="1328"/>
      <c r="BN53" s="1328"/>
      <c r="BO53" s="1328"/>
      <c r="BP53" s="1311">
        <v>64.3</v>
      </c>
      <c r="BQ53" s="1311"/>
      <c r="BR53" s="1311"/>
      <c r="BS53" s="1311"/>
      <c r="BT53" s="1311"/>
      <c r="BU53" s="1311"/>
      <c r="BV53" s="1311"/>
      <c r="BW53" s="1311"/>
      <c r="BX53" s="1311">
        <v>65.400000000000006</v>
      </c>
      <c r="BY53" s="1311"/>
      <c r="BZ53" s="1311"/>
      <c r="CA53" s="1311"/>
      <c r="CB53" s="1311"/>
      <c r="CC53" s="1311"/>
      <c r="CD53" s="1311"/>
      <c r="CE53" s="1311"/>
      <c r="CF53" s="1311">
        <v>64.8</v>
      </c>
      <c r="CG53" s="1311"/>
      <c r="CH53" s="1311"/>
      <c r="CI53" s="1311"/>
      <c r="CJ53" s="1311"/>
      <c r="CK53" s="1311"/>
      <c r="CL53" s="1311"/>
      <c r="CM53" s="1311"/>
      <c r="CN53" s="1311">
        <v>65.8</v>
      </c>
      <c r="CO53" s="1311"/>
      <c r="CP53" s="1311"/>
      <c r="CQ53" s="1311"/>
      <c r="CR53" s="1311"/>
      <c r="CS53" s="1311"/>
      <c r="CT53" s="1311"/>
      <c r="CU53" s="1311"/>
      <c r="CV53" s="1311">
        <v>66.5</v>
      </c>
      <c r="CW53" s="1311"/>
      <c r="CX53" s="1311"/>
      <c r="CY53" s="1311"/>
      <c r="CZ53" s="1311"/>
      <c r="DA53" s="1311"/>
      <c r="DB53" s="1311"/>
      <c r="DC53" s="1311"/>
    </row>
    <row r="54" spans="1:109" ht="13.5" x14ac:dyDescent="0.15">
      <c r="A54" s="404"/>
      <c r="B54" s="389"/>
      <c r="G54" s="1312"/>
      <c r="H54" s="1312"/>
      <c r="I54" s="1322"/>
      <c r="J54" s="1322"/>
      <c r="K54" s="1327"/>
      <c r="L54" s="1327"/>
      <c r="M54" s="1327"/>
      <c r="N54" s="1327"/>
      <c r="AM54" s="396"/>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x14ac:dyDescent="0.15">
      <c r="A55" s="404"/>
      <c r="B55" s="389"/>
      <c r="G55" s="1322"/>
      <c r="H55" s="1322"/>
      <c r="I55" s="1322"/>
      <c r="J55" s="1322"/>
      <c r="K55" s="1327"/>
      <c r="L55" s="1327"/>
      <c r="M55" s="1327"/>
      <c r="N55" s="1327"/>
      <c r="AN55" s="1326" t="s">
        <v>604</v>
      </c>
      <c r="AO55" s="1326"/>
      <c r="AP55" s="1326"/>
      <c r="AQ55" s="1326"/>
      <c r="AR55" s="1326"/>
      <c r="AS55" s="1326"/>
      <c r="AT55" s="1326"/>
      <c r="AU55" s="1326"/>
      <c r="AV55" s="1326"/>
      <c r="AW55" s="1326"/>
      <c r="AX55" s="1326"/>
      <c r="AY55" s="1326"/>
      <c r="AZ55" s="1326"/>
      <c r="BA55" s="1326"/>
      <c r="BB55" s="1328" t="s">
        <v>603</v>
      </c>
      <c r="BC55" s="1328"/>
      <c r="BD55" s="1328"/>
      <c r="BE55" s="1328"/>
      <c r="BF55" s="1328"/>
      <c r="BG55" s="1328"/>
      <c r="BH55" s="1328"/>
      <c r="BI55" s="1328"/>
      <c r="BJ55" s="1328"/>
      <c r="BK55" s="1328"/>
      <c r="BL55" s="1328"/>
      <c r="BM55" s="1328"/>
      <c r="BN55" s="1328"/>
      <c r="BO55" s="1328"/>
      <c r="BP55" s="1311">
        <v>32.9</v>
      </c>
      <c r="BQ55" s="1311"/>
      <c r="BR55" s="1311"/>
      <c r="BS55" s="1311"/>
      <c r="BT55" s="1311"/>
      <c r="BU55" s="1311"/>
      <c r="BV55" s="1311"/>
      <c r="BW55" s="1311"/>
      <c r="BX55" s="1311">
        <v>28.5</v>
      </c>
      <c r="BY55" s="1311"/>
      <c r="BZ55" s="1311"/>
      <c r="CA55" s="1311"/>
      <c r="CB55" s="1311"/>
      <c r="CC55" s="1311"/>
      <c r="CD55" s="1311"/>
      <c r="CE55" s="1311"/>
      <c r="CF55" s="1311">
        <v>20.5</v>
      </c>
      <c r="CG55" s="1311"/>
      <c r="CH55" s="1311"/>
      <c r="CI55" s="1311"/>
      <c r="CJ55" s="1311"/>
      <c r="CK55" s="1311"/>
      <c r="CL55" s="1311"/>
      <c r="CM55" s="1311"/>
      <c r="CN55" s="1311">
        <v>21.4</v>
      </c>
      <c r="CO55" s="1311"/>
      <c r="CP55" s="1311"/>
      <c r="CQ55" s="1311"/>
      <c r="CR55" s="1311"/>
      <c r="CS55" s="1311"/>
      <c r="CT55" s="1311"/>
      <c r="CU55" s="1311"/>
      <c r="CV55" s="1311">
        <v>13.7</v>
      </c>
      <c r="CW55" s="1311"/>
      <c r="CX55" s="1311"/>
      <c r="CY55" s="1311"/>
      <c r="CZ55" s="1311"/>
      <c r="DA55" s="1311"/>
      <c r="DB55" s="1311"/>
      <c r="DC55" s="1311"/>
    </row>
    <row r="56" spans="1:109" ht="13.5" x14ac:dyDescent="0.15">
      <c r="A56" s="404"/>
      <c r="B56" s="389"/>
      <c r="G56" s="1322"/>
      <c r="H56" s="1322"/>
      <c r="I56" s="1322"/>
      <c r="J56" s="1322"/>
      <c r="K56" s="1327"/>
      <c r="L56" s="1327"/>
      <c r="M56" s="1327"/>
      <c r="N56" s="1327"/>
      <c r="AN56" s="1326"/>
      <c r="AO56" s="1326"/>
      <c r="AP56" s="1326"/>
      <c r="AQ56" s="1326"/>
      <c r="AR56" s="1326"/>
      <c r="AS56" s="1326"/>
      <c r="AT56" s="1326"/>
      <c r="AU56" s="1326"/>
      <c r="AV56" s="1326"/>
      <c r="AW56" s="1326"/>
      <c r="AX56" s="1326"/>
      <c r="AY56" s="1326"/>
      <c r="AZ56" s="1326"/>
      <c r="BA56" s="1326"/>
      <c r="BB56" s="1328"/>
      <c r="BC56" s="1328"/>
      <c r="BD56" s="1328"/>
      <c r="BE56" s="1328"/>
      <c r="BF56" s="1328"/>
      <c r="BG56" s="1328"/>
      <c r="BH56" s="1328"/>
      <c r="BI56" s="1328"/>
      <c r="BJ56" s="1328"/>
      <c r="BK56" s="1328"/>
      <c r="BL56" s="1328"/>
      <c r="BM56" s="1328"/>
      <c r="BN56" s="1328"/>
      <c r="BO56" s="1328"/>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4" customFormat="1" ht="13.5" x14ac:dyDescent="0.15">
      <c r="B57" s="410"/>
      <c r="G57" s="1322"/>
      <c r="H57" s="1322"/>
      <c r="I57" s="1329"/>
      <c r="J57" s="1329"/>
      <c r="K57" s="1327"/>
      <c r="L57" s="1327"/>
      <c r="M57" s="1327"/>
      <c r="N57" s="1327"/>
      <c r="AM57" s="388"/>
      <c r="AN57" s="1326"/>
      <c r="AO57" s="1326"/>
      <c r="AP57" s="1326"/>
      <c r="AQ57" s="1326"/>
      <c r="AR57" s="1326"/>
      <c r="AS57" s="1326"/>
      <c r="AT57" s="1326"/>
      <c r="AU57" s="1326"/>
      <c r="AV57" s="1326"/>
      <c r="AW57" s="1326"/>
      <c r="AX57" s="1326"/>
      <c r="AY57" s="1326"/>
      <c r="AZ57" s="1326"/>
      <c r="BA57" s="1326"/>
      <c r="BB57" s="1328" t="s">
        <v>610</v>
      </c>
      <c r="BC57" s="1328"/>
      <c r="BD57" s="1328"/>
      <c r="BE57" s="1328"/>
      <c r="BF57" s="1328"/>
      <c r="BG57" s="1328"/>
      <c r="BH57" s="1328"/>
      <c r="BI57" s="1328"/>
      <c r="BJ57" s="1328"/>
      <c r="BK57" s="1328"/>
      <c r="BL57" s="1328"/>
      <c r="BM57" s="1328"/>
      <c r="BN57" s="1328"/>
      <c r="BO57" s="1328"/>
      <c r="BP57" s="1311">
        <v>57</v>
      </c>
      <c r="BQ57" s="1311"/>
      <c r="BR57" s="1311"/>
      <c r="BS57" s="1311"/>
      <c r="BT57" s="1311"/>
      <c r="BU57" s="1311"/>
      <c r="BV57" s="1311"/>
      <c r="BW57" s="1311"/>
      <c r="BX57" s="1311">
        <v>59.7</v>
      </c>
      <c r="BY57" s="1311"/>
      <c r="BZ57" s="1311"/>
      <c r="CA57" s="1311"/>
      <c r="CB57" s="1311"/>
      <c r="CC57" s="1311"/>
      <c r="CD57" s="1311"/>
      <c r="CE57" s="1311"/>
      <c r="CF57" s="1311">
        <v>60</v>
      </c>
      <c r="CG57" s="1311"/>
      <c r="CH57" s="1311"/>
      <c r="CI57" s="1311"/>
      <c r="CJ57" s="1311"/>
      <c r="CK57" s="1311"/>
      <c r="CL57" s="1311"/>
      <c r="CM57" s="1311"/>
      <c r="CN57" s="1311">
        <v>60.3</v>
      </c>
      <c r="CO57" s="1311"/>
      <c r="CP57" s="1311"/>
      <c r="CQ57" s="1311"/>
      <c r="CR57" s="1311"/>
      <c r="CS57" s="1311"/>
      <c r="CT57" s="1311"/>
      <c r="CU57" s="1311"/>
      <c r="CV57" s="1311">
        <v>61.9</v>
      </c>
      <c r="CW57" s="1311"/>
      <c r="CX57" s="1311"/>
      <c r="CY57" s="1311"/>
      <c r="CZ57" s="1311"/>
      <c r="DA57" s="1311"/>
      <c r="DB57" s="1311"/>
      <c r="DC57" s="1311"/>
      <c r="DD57" s="415"/>
      <c r="DE57" s="410"/>
    </row>
    <row r="58" spans="1:109" s="404" customFormat="1" ht="13.5" x14ac:dyDescent="0.15">
      <c r="A58" s="388"/>
      <c r="B58" s="410"/>
      <c r="G58" s="1322"/>
      <c r="H58" s="1322"/>
      <c r="I58" s="1329"/>
      <c r="J58" s="1329"/>
      <c r="K58" s="1327"/>
      <c r="L58" s="1327"/>
      <c r="M58" s="1327"/>
      <c r="N58" s="1327"/>
      <c r="AM58" s="388"/>
      <c r="AN58" s="1326"/>
      <c r="AO58" s="1326"/>
      <c r="AP58" s="1326"/>
      <c r="AQ58" s="1326"/>
      <c r="AR58" s="1326"/>
      <c r="AS58" s="1326"/>
      <c r="AT58" s="1326"/>
      <c r="AU58" s="1326"/>
      <c r="AV58" s="1326"/>
      <c r="AW58" s="1326"/>
      <c r="AX58" s="1326"/>
      <c r="AY58" s="1326"/>
      <c r="AZ58" s="1326"/>
      <c r="BA58" s="1326"/>
      <c r="BB58" s="1328"/>
      <c r="BC58" s="1328"/>
      <c r="BD58" s="1328"/>
      <c r="BE58" s="1328"/>
      <c r="BF58" s="1328"/>
      <c r="BG58" s="1328"/>
      <c r="BH58" s="1328"/>
      <c r="BI58" s="1328"/>
      <c r="BJ58" s="1328"/>
      <c r="BK58" s="1328"/>
      <c r="BL58" s="1328"/>
      <c r="BM58" s="1328"/>
      <c r="BN58" s="1328"/>
      <c r="BO58" s="1328"/>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609</v>
      </c>
    </row>
    <row r="64" spans="1:109" ht="13.5" x14ac:dyDescent="0.15">
      <c r="B64" s="389"/>
      <c r="G64" s="405"/>
      <c r="I64" s="407"/>
      <c r="J64" s="407"/>
      <c r="K64" s="407"/>
      <c r="L64" s="407"/>
      <c r="M64" s="407"/>
      <c r="N64" s="406"/>
      <c r="AM64" s="405"/>
      <c r="AN64" s="405" t="s">
        <v>608</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13" t="s">
        <v>607</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ht="13.5" x14ac:dyDescent="0.15">
      <c r="B66" s="389"/>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ht="13.5" x14ac:dyDescent="0.15">
      <c r="B67" s="389"/>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ht="13.5" x14ac:dyDescent="0.15">
      <c r="B68" s="389"/>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ht="13.5" x14ac:dyDescent="0.15">
      <c r="B69" s="389"/>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606</v>
      </c>
    </row>
    <row r="72" spans="2:107" ht="13.5" x14ac:dyDescent="0.15">
      <c r="B72" s="389"/>
      <c r="G72" s="1322"/>
      <c r="H72" s="1322"/>
      <c r="I72" s="1322"/>
      <c r="J72" s="1322"/>
      <c r="K72" s="398"/>
      <c r="L72" s="398"/>
      <c r="M72" s="397"/>
      <c r="N72" s="397"/>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26" t="s">
        <v>560</v>
      </c>
      <c r="BQ72" s="1326"/>
      <c r="BR72" s="1326"/>
      <c r="BS72" s="1326"/>
      <c r="BT72" s="1326"/>
      <c r="BU72" s="1326"/>
      <c r="BV72" s="1326"/>
      <c r="BW72" s="1326"/>
      <c r="BX72" s="1326" t="s">
        <v>561</v>
      </c>
      <c r="BY72" s="1326"/>
      <c r="BZ72" s="1326"/>
      <c r="CA72" s="1326"/>
      <c r="CB72" s="1326"/>
      <c r="CC72" s="1326"/>
      <c r="CD72" s="1326"/>
      <c r="CE72" s="1326"/>
      <c r="CF72" s="1326" t="s">
        <v>562</v>
      </c>
      <c r="CG72" s="1326"/>
      <c r="CH72" s="1326"/>
      <c r="CI72" s="1326"/>
      <c r="CJ72" s="1326"/>
      <c r="CK72" s="1326"/>
      <c r="CL72" s="1326"/>
      <c r="CM72" s="1326"/>
      <c r="CN72" s="1326" t="s">
        <v>563</v>
      </c>
      <c r="CO72" s="1326"/>
      <c r="CP72" s="1326"/>
      <c r="CQ72" s="1326"/>
      <c r="CR72" s="1326"/>
      <c r="CS72" s="1326"/>
      <c r="CT72" s="1326"/>
      <c r="CU72" s="1326"/>
      <c r="CV72" s="1326" t="s">
        <v>564</v>
      </c>
      <c r="CW72" s="1326"/>
      <c r="CX72" s="1326"/>
      <c r="CY72" s="1326"/>
      <c r="CZ72" s="1326"/>
      <c r="DA72" s="1326"/>
      <c r="DB72" s="1326"/>
      <c r="DC72" s="1326"/>
    </row>
    <row r="73" spans="2:107" ht="13.5" x14ac:dyDescent="0.15">
      <c r="B73" s="389"/>
      <c r="G73" s="1312"/>
      <c r="H73" s="1312"/>
      <c r="I73" s="1312"/>
      <c r="J73" s="1312"/>
      <c r="K73" s="1331"/>
      <c r="L73" s="1331"/>
      <c r="M73" s="1331"/>
      <c r="N73" s="1331"/>
      <c r="AM73" s="396"/>
      <c r="AN73" s="1328" t="s">
        <v>605</v>
      </c>
      <c r="AO73" s="1328"/>
      <c r="AP73" s="1328"/>
      <c r="AQ73" s="1328"/>
      <c r="AR73" s="1328"/>
      <c r="AS73" s="1328"/>
      <c r="AT73" s="1328"/>
      <c r="AU73" s="1328"/>
      <c r="AV73" s="1328"/>
      <c r="AW73" s="1328"/>
      <c r="AX73" s="1328"/>
      <c r="AY73" s="1328"/>
      <c r="AZ73" s="1328"/>
      <c r="BA73" s="1328"/>
      <c r="BB73" s="1328" t="s">
        <v>603</v>
      </c>
      <c r="BC73" s="1328"/>
      <c r="BD73" s="1328"/>
      <c r="BE73" s="1328"/>
      <c r="BF73" s="1328"/>
      <c r="BG73" s="1328"/>
      <c r="BH73" s="1328"/>
      <c r="BI73" s="1328"/>
      <c r="BJ73" s="1328"/>
      <c r="BK73" s="1328"/>
      <c r="BL73" s="1328"/>
      <c r="BM73" s="1328"/>
      <c r="BN73" s="1328"/>
      <c r="BO73" s="1328"/>
      <c r="BP73" s="1311">
        <v>34.4</v>
      </c>
      <c r="BQ73" s="1311"/>
      <c r="BR73" s="1311"/>
      <c r="BS73" s="1311"/>
      <c r="BT73" s="1311"/>
      <c r="BU73" s="1311"/>
      <c r="BV73" s="1311"/>
      <c r="BW73" s="1311"/>
      <c r="BX73" s="1311">
        <v>50.6</v>
      </c>
      <c r="BY73" s="1311"/>
      <c r="BZ73" s="1311"/>
      <c r="CA73" s="1311"/>
      <c r="CB73" s="1311"/>
      <c r="CC73" s="1311"/>
      <c r="CD73" s="1311"/>
      <c r="CE73" s="1311"/>
      <c r="CF73" s="1311">
        <v>42.1</v>
      </c>
      <c r="CG73" s="1311"/>
      <c r="CH73" s="1311"/>
      <c r="CI73" s="1311"/>
      <c r="CJ73" s="1311"/>
      <c r="CK73" s="1311"/>
      <c r="CL73" s="1311"/>
      <c r="CM73" s="1311"/>
      <c r="CN73" s="1311">
        <v>37.5</v>
      </c>
      <c r="CO73" s="1311"/>
      <c r="CP73" s="1311"/>
      <c r="CQ73" s="1311"/>
      <c r="CR73" s="1311"/>
      <c r="CS73" s="1311"/>
      <c r="CT73" s="1311"/>
      <c r="CU73" s="1311"/>
      <c r="CV73" s="1311">
        <v>26.9</v>
      </c>
      <c r="CW73" s="1311"/>
      <c r="CX73" s="1311"/>
      <c r="CY73" s="1311"/>
      <c r="CZ73" s="1311"/>
      <c r="DA73" s="1311"/>
      <c r="DB73" s="1311"/>
      <c r="DC73" s="1311"/>
    </row>
    <row r="74" spans="2:107" ht="13.5" x14ac:dyDescent="0.15">
      <c r="B74" s="389"/>
      <c r="G74" s="1312"/>
      <c r="H74" s="1312"/>
      <c r="I74" s="1312"/>
      <c r="J74" s="1312"/>
      <c r="K74" s="1331"/>
      <c r="L74" s="1331"/>
      <c r="M74" s="1331"/>
      <c r="N74" s="1331"/>
      <c r="AM74" s="396"/>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5" x14ac:dyDescent="0.15">
      <c r="B75" s="389"/>
      <c r="G75" s="1312"/>
      <c r="H75" s="1312"/>
      <c r="I75" s="1322"/>
      <c r="J75" s="1322"/>
      <c r="K75" s="1327"/>
      <c r="L75" s="1327"/>
      <c r="M75" s="1327"/>
      <c r="N75" s="1327"/>
      <c r="AM75" s="396"/>
      <c r="AN75" s="1328"/>
      <c r="AO75" s="1328"/>
      <c r="AP75" s="1328"/>
      <c r="AQ75" s="1328"/>
      <c r="AR75" s="1328"/>
      <c r="AS75" s="1328"/>
      <c r="AT75" s="1328"/>
      <c r="AU75" s="1328"/>
      <c r="AV75" s="1328"/>
      <c r="AW75" s="1328"/>
      <c r="AX75" s="1328"/>
      <c r="AY75" s="1328"/>
      <c r="AZ75" s="1328"/>
      <c r="BA75" s="1328"/>
      <c r="BB75" s="1328" t="s">
        <v>602</v>
      </c>
      <c r="BC75" s="1328"/>
      <c r="BD75" s="1328"/>
      <c r="BE75" s="1328"/>
      <c r="BF75" s="1328"/>
      <c r="BG75" s="1328"/>
      <c r="BH75" s="1328"/>
      <c r="BI75" s="1328"/>
      <c r="BJ75" s="1328"/>
      <c r="BK75" s="1328"/>
      <c r="BL75" s="1328"/>
      <c r="BM75" s="1328"/>
      <c r="BN75" s="1328"/>
      <c r="BO75" s="1328"/>
      <c r="BP75" s="1311">
        <v>5.2</v>
      </c>
      <c r="BQ75" s="1311"/>
      <c r="BR75" s="1311"/>
      <c r="BS75" s="1311"/>
      <c r="BT75" s="1311"/>
      <c r="BU75" s="1311"/>
      <c r="BV75" s="1311"/>
      <c r="BW75" s="1311"/>
      <c r="BX75" s="1311">
        <v>5.5</v>
      </c>
      <c r="BY75" s="1311"/>
      <c r="BZ75" s="1311"/>
      <c r="CA75" s="1311"/>
      <c r="CB75" s="1311"/>
      <c r="CC75" s="1311"/>
      <c r="CD75" s="1311"/>
      <c r="CE75" s="1311"/>
      <c r="CF75" s="1311">
        <v>6.4</v>
      </c>
      <c r="CG75" s="1311"/>
      <c r="CH75" s="1311"/>
      <c r="CI75" s="1311"/>
      <c r="CJ75" s="1311"/>
      <c r="CK75" s="1311"/>
      <c r="CL75" s="1311"/>
      <c r="CM75" s="1311"/>
      <c r="CN75" s="1311">
        <v>6.7</v>
      </c>
      <c r="CO75" s="1311"/>
      <c r="CP75" s="1311"/>
      <c r="CQ75" s="1311"/>
      <c r="CR75" s="1311"/>
      <c r="CS75" s="1311"/>
      <c r="CT75" s="1311"/>
      <c r="CU75" s="1311"/>
      <c r="CV75" s="1311">
        <v>7.6</v>
      </c>
      <c r="CW75" s="1311"/>
      <c r="CX75" s="1311"/>
      <c r="CY75" s="1311"/>
      <c r="CZ75" s="1311"/>
      <c r="DA75" s="1311"/>
      <c r="DB75" s="1311"/>
      <c r="DC75" s="1311"/>
    </row>
    <row r="76" spans="2:107" ht="13.5" x14ac:dyDescent="0.15">
      <c r="B76" s="389"/>
      <c r="G76" s="1312"/>
      <c r="H76" s="1312"/>
      <c r="I76" s="1322"/>
      <c r="J76" s="1322"/>
      <c r="K76" s="1327"/>
      <c r="L76" s="1327"/>
      <c r="M76" s="1327"/>
      <c r="N76" s="1327"/>
      <c r="AM76" s="396"/>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5" x14ac:dyDescent="0.15">
      <c r="B77" s="389"/>
      <c r="G77" s="1322"/>
      <c r="H77" s="1322"/>
      <c r="I77" s="1322"/>
      <c r="J77" s="1322"/>
      <c r="K77" s="1331"/>
      <c r="L77" s="1331"/>
      <c r="M77" s="1331"/>
      <c r="N77" s="1331"/>
      <c r="AN77" s="1326" t="s">
        <v>604</v>
      </c>
      <c r="AO77" s="1326"/>
      <c r="AP77" s="1326"/>
      <c r="AQ77" s="1326"/>
      <c r="AR77" s="1326"/>
      <c r="AS77" s="1326"/>
      <c r="AT77" s="1326"/>
      <c r="AU77" s="1326"/>
      <c r="AV77" s="1326"/>
      <c r="AW77" s="1326"/>
      <c r="AX77" s="1326"/>
      <c r="AY77" s="1326"/>
      <c r="AZ77" s="1326"/>
      <c r="BA77" s="1326"/>
      <c r="BB77" s="1328" t="s">
        <v>603</v>
      </c>
      <c r="BC77" s="1328"/>
      <c r="BD77" s="1328"/>
      <c r="BE77" s="1328"/>
      <c r="BF77" s="1328"/>
      <c r="BG77" s="1328"/>
      <c r="BH77" s="1328"/>
      <c r="BI77" s="1328"/>
      <c r="BJ77" s="1328"/>
      <c r="BK77" s="1328"/>
      <c r="BL77" s="1328"/>
      <c r="BM77" s="1328"/>
      <c r="BN77" s="1328"/>
      <c r="BO77" s="1328"/>
      <c r="BP77" s="1311">
        <v>32.9</v>
      </c>
      <c r="BQ77" s="1311"/>
      <c r="BR77" s="1311"/>
      <c r="BS77" s="1311"/>
      <c r="BT77" s="1311"/>
      <c r="BU77" s="1311"/>
      <c r="BV77" s="1311"/>
      <c r="BW77" s="1311"/>
      <c r="BX77" s="1311">
        <v>28.5</v>
      </c>
      <c r="BY77" s="1311"/>
      <c r="BZ77" s="1311"/>
      <c r="CA77" s="1311"/>
      <c r="CB77" s="1311"/>
      <c r="CC77" s="1311"/>
      <c r="CD77" s="1311"/>
      <c r="CE77" s="1311"/>
      <c r="CF77" s="1311">
        <v>20.5</v>
      </c>
      <c r="CG77" s="1311"/>
      <c r="CH77" s="1311"/>
      <c r="CI77" s="1311"/>
      <c r="CJ77" s="1311"/>
      <c r="CK77" s="1311"/>
      <c r="CL77" s="1311"/>
      <c r="CM77" s="1311"/>
      <c r="CN77" s="1311">
        <v>21.4</v>
      </c>
      <c r="CO77" s="1311"/>
      <c r="CP77" s="1311"/>
      <c r="CQ77" s="1311"/>
      <c r="CR77" s="1311"/>
      <c r="CS77" s="1311"/>
      <c r="CT77" s="1311"/>
      <c r="CU77" s="1311"/>
      <c r="CV77" s="1311">
        <v>13.7</v>
      </c>
      <c r="CW77" s="1311"/>
      <c r="CX77" s="1311"/>
      <c r="CY77" s="1311"/>
      <c r="CZ77" s="1311"/>
      <c r="DA77" s="1311"/>
      <c r="DB77" s="1311"/>
      <c r="DC77" s="1311"/>
    </row>
    <row r="78" spans="2:107" ht="13.5" x14ac:dyDescent="0.15">
      <c r="B78" s="389"/>
      <c r="G78" s="1322"/>
      <c r="H78" s="1322"/>
      <c r="I78" s="1322"/>
      <c r="J78" s="1322"/>
      <c r="K78" s="1331"/>
      <c r="L78" s="1331"/>
      <c r="M78" s="1331"/>
      <c r="N78" s="1331"/>
      <c r="AN78" s="1326"/>
      <c r="AO78" s="1326"/>
      <c r="AP78" s="1326"/>
      <c r="AQ78" s="1326"/>
      <c r="AR78" s="1326"/>
      <c r="AS78" s="1326"/>
      <c r="AT78" s="1326"/>
      <c r="AU78" s="1326"/>
      <c r="AV78" s="1326"/>
      <c r="AW78" s="1326"/>
      <c r="AX78" s="1326"/>
      <c r="AY78" s="1326"/>
      <c r="AZ78" s="1326"/>
      <c r="BA78" s="1326"/>
      <c r="BB78" s="1328"/>
      <c r="BC78" s="1328"/>
      <c r="BD78" s="1328"/>
      <c r="BE78" s="1328"/>
      <c r="BF78" s="1328"/>
      <c r="BG78" s="1328"/>
      <c r="BH78" s="1328"/>
      <c r="BI78" s="1328"/>
      <c r="BJ78" s="1328"/>
      <c r="BK78" s="1328"/>
      <c r="BL78" s="1328"/>
      <c r="BM78" s="1328"/>
      <c r="BN78" s="1328"/>
      <c r="BO78" s="1328"/>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5" x14ac:dyDescent="0.15">
      <c r="B79" s="389"/>
      <c r="G79" s="1322"/>
      <c r="H79" s="1322"/>
      <c r="I79" s="1329"/>
      <c r="J79" s="1329"/>
      <c r="K79" s="1332"/>
      <c r="L79" s="1332"/>
      <c r="M79" s="1332"/>
      <c r="N79" s="1332"/>
      <c r="AN79" s="1326"/>
      <c r="AO79" s="1326"/>
      <c r="AP79" s="1326"/>
      <c r="AQ79" s="1326"/>
      <c r="AR79" s="1326"/>
      <c r="AS79" s="1326"/>
      <c r="AT79" s="1326"/>
      <c r="AU79" s="1326"/>
      <c r="AV79" s="1326"/>
      <c r="AW79" s="1326"/>
      <c r="AX79" s="1326"/>
      <c r="AY79" s="1326"/>
      <c r="AZ79" s="1326"/>
      <c r="BA79" s="1326"/>
      <c r="BB79" s="1328" t="s">
        <v>602</v>
      </c>
      <c r="BC79" s="1328"/>
      <c r="BD79" s="1328"/>
      <c r="BE79" s="1328"/>
      <c r="BF79" s="1328"/>
      <c r="BG79" s="1328"/>
      <c r="BH79" s="1328"/>
      <c r="BI79" s="1328"/>
      <c r="BJ79" s="1328"/>
      <c r="BK79" s="1328"/>
      <c r="BL79" s="1328"/>
      <c r="BM79" s="1328"/>
      <c r="BN79" s="1328"/>
      <c r="BO79" s="1328"/>
      <c r="BP79" s="1311">
        <v>8.1999999999999993</v>
      </c>
      <c r="BQ79" s="1311"/>
      <c r="BR79" s="1311"/>
      <c r="BS79" s="1311"/>
      <c r="BT79" s="1311"/>
      <c r="BU79" s="1311"/>
      <c r="BV79" s="1311"/>
      <c r="BW79" s="1311"/>
      <c r="BX79" s="1311">
        <v>8</v>
      </c>
      <c r="BY79" s="1311"/>
      <c r="BZ79" s="1311"/>
      <c r="CA79" s="1311"/>
      <c r="CB79" s="1311"/>
      <c r="CC79" s="1311"/>
      <c r="CD79" s="1311"/>
      <c r="CE79" s="1311"/>
      <c r="CF79" s="1311">
        <v>7.9</v>
      </c>
      <c r="CG79" s="1311"/>
      <c r="CH79" s="1311"/>
      <c r="CI79" s="1311"/>
      <c r="CJ79" s="1311"/>
      <c r="CK79" s="1311"/>
      <c r="CL79" s="1311"/>
      <c r="CM79" s="1311"/>
      <c r="CN79" s="1311">
        <v>7.7</v>
      </c>
      <c r="CO79" s="1311"/>
      <c r="CP79" s="1311"/>
      <c r="CQ79" s="1311"/>
      <c r="CR79" s="1311"/>
      <c r="CS79" s="1311"/>
      <c r="CT79" s="1311"/>
      <c r="CU79" s="1311"/>
      <c r="CV79" s="1311">
        <v>7.9</v>
      </c>
      <c r="CW79" s="1311"/>
      <c r="CX79" s="1311"/>
      <c r="CY79" s="1311"/>
      <c r="CZ79" s="1311"/>
      <c r="DA79" s="1311"/>
      <c r="DB79" s="1311"/>
      <c r="DC79" s="1311"/>
    </row>
    <row r="80" spans="2:107" ht="13.5" x14ac:dyDescent="0.15">
      <c r="B80" s="389"/>
      <c r="G80" s="1322"/>
      <c r="H80" s="1322"/>
      <c r="I80" s="1329"/>
      <c r="J80" s="1329"/>
      <c r="K80" s="1332"/>
      <c r="L80" s="1332"/>
      <c r="M80" s="1332"/>
      <c r="N80" s="1332"/>
      <c r="AN80" s="1326"/>
      <c r="AO80" s="1326"/>
      <c r="AP80" s="1326"/>
      <c r="AQ80" s="1326"/>
      <c r="AR80" s="1326"/>
      <c r="AS80" s="1326"/>
      <c r="AT80" s="1326"/>
      <c r="AU80" s="1326"/>
      <c r="AV80" s="1326"/>
      <c r="AW80" s="1326"/>
      <c r="AX80" s="1326"/>
      <c r="AY80" s="1326"/>
      <c r="AZ80" s="1326"/>
      <c r="BA80" s="1326"/>
      <c r="BB80" s="1328"/>
      <c r="BC80" s="1328"/>
      <c r="BD80" s="1328"/>
      <c r="BE80" s="1328"/>
      <c r="BF80" s="1328"/>
      <c r="BG80" s="1328"/>
      <c r="BH80" s="1328"/>
      <c r="BI80" s="1328"/>
      <c r="BJ80" s="1328"/>
      <c r="BK80" s="1328"/>
      <c r="BL80" s="1328"/>
      <c r="BM80" s="1328"/>
      <c r="BN80" s="1328"/>
      <c r="BO80" s="1328"/>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C1+YB0ecU5kaaHySBxGcUaC+tHwT9wFIgwNbpcKU/kjIbNn/rb0oUFrXaWZRLntj1MnRXCGp1pcBKHeELDoa8Q==" saltValue="45hFd2ccUiyezSjTLyRpow=="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55:DC56"/>
    <mergeCell ref="CV72:DC72"/>
    <mergeCell ref="BX72:CE72"/>
    <mergeCell ref="CF72:CM72"/>
    <mergeCell ref="CN72:CU72"/>
    <mergeCell ref="CV57:DC58"/>
    <mergeCell ref="BB75:BO76"/>
    <mergeCell ref="BP75:BW76"/>
    <mergeCell ref="BX75:CE76"/>
    <mergeCell ref="CF75:CM76"/>
    <mergeCell ref="CN75:CU76"/>
    <mergeCell ref="CV75:DC76"/>
    <mergeCell ref="G72:J72"/>
    <mergeCell ref="AN72:BO72"/>
    <mergeCell ref="BP72:BW72"/>
    <mergeCell ref="G73:H76"/>
    <mergeCell ref="I73:J74"/>
    <mergeCell ref="K73:K74"/>
    <mergeCell ref="L73:L74"/>
    <mergeCell ref="M73:M74"/>
    <mergeCell ref="N73:N74"/>
    <mergeCell ref="BX73:CE74"/>
    <mergeCell ref="CF73:CM74"/>
    <mergeCell ref="CN73:CU74"/>
    <mergeCell ref="BX57:CE58"/>
    <mergeCell ref="CF57:CM58"/>
    <mergeCell ref="CN57:CU58"/>
    <mergeCell ref="AN73:BA76"/>
    <mergeCell ref="BB73:BO74"/>
    <mergeCell ref="BP73:BW74"/>
    <mergeCell ref="AN65:DC69"/>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55:CE56"/>
    <mergeCell ref="CF55:CM56"/>
    <mergeCell ref="CN55:CU56"/>
    <mergeCell ref="M55:M56"/>
    <mergeCell ref="N55:N56"/>
    <mergeCell ref="AN55:BA58"/>
    <mergeCell ref="BB55:BO56"/>
    <mergeCell ref="BP55:BW56"/>
    <mergeCell ref="BP57:BW58"/>
    <mergeCell ref="M57:M58"/>
    <mergeCell ref="N57:N58"/>
    <mergeCell ref="BB57:BO58"/>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4" zoomScale="70" zoomScaleNormal="70" zoomScaleSheetLayoutView="70" workbookViewId="0">
      <selection activeCell="AN48" sqref="AN48"/>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507</v>
      </c>
    </row>
  </sheetData>
  <sheetProtection algorithmName="SHA-512" hashValue="CoMzArSmPcHGdBL0ZiXeobReNZsBImpSiGM74ao5kooujpockfFPZkHfLNnRk/VO8fUchIhB+UBs1/3RhQb3zQ==" saltValue="r74Hox4oBhqKvDGl4mAuT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8" zoomScale="70" zoomScaleNormal="70" zoomScaleSheetLayoutView="55" workbookViewId="0">
      <selection activeCell="AN48" sqref="AN48"/>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507</v>
      </c>
    </row>
  </sheetData>
  <sheetProtection algorithmName="SHA-512" hashValue="b0a9SZQIpHUiaQEKPpxZxARCuW38y71UmgWz6pL/TBhPdE7/dPDfQdZdfsxiPzlt+W7ZZILZK2KlkNe780aJww==" saltValue="Pq5wuv2dY9C/H1WXcLrsS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557</v>
      </c>
      <c r="G2" s="157"/>
      <c r="H2" s="158"/>
    </row>
    <row r="3" spans="1:8" x14ac:dyDescent="0.15">
      <c r="A3" s="154" t="s">
        <v>550</v>
      </c>
      <c r="B3" s="159"/>
      <c r="C3" s="160"/>
      <c r="D3" s="161">
        <v>51832</v>
      </c>
      <c r="E3" s="162"/>
      <c r="F3" s="163">
        <v>67293</v>
      </c>
      <c r="G3" s="164"/>
      <c r="H3" s="165"/>
    </row>
    <row r="4" spans="1:8" x14ac:dyDescent="0.15">
      <c r="A4" s="166"/>
      <c r="B4" s="167"/>
      <c r="C4" s="168"/>
      <c r="D4" s="169">
        <v>33078</v>
      </c>
      <c r="E4" s="170"/>
      <c r="F4" s="171">
        <v>35076</v>
      </c>
      <c r="G4" s="172"/>
      <c r="H4" s="173"/>
    </row>
    <row r="5" spans="1:8" x14ac:dyDescent="0.15">
      <c r="A5" s="154" t="s">
        <v>552</v>
      </c>
      <c r="B5" s="159"/>
      <c r="C5" s="160"/>
      <c r="D5" s="161">
        <v>36985</v>
      </c>
      <c r="E5" s="162"/>
      <c r="F5" s="163">
        <v>67343</v>
      </c>
      <c r="G5" s="164"/>
      <c r="H5" s="165"/>
    </row>
    <row r="6" spans="1:8" x14ac:dyDescent="0.15">
      <c r="A6" s="166"/>
      <c r="B6" s="167"/>
      <c r="C6" s="168"/>
      <c r="D6" s="169">
        <v>23050</v>
      </c>
      <c r="E6" s="170"/>
      <c r="F6" s="171">
        <v>32865</v>
      </c>
      <c r="G6" s="172"/>
      <c r="H6" s="173"/>
    </row>
    <row r="7" spans="1:8" x14ac:dyDescent="0.15">
      <c r="A7" s="154" t="s">
        <v>553</v>
      </c>
      <c r="B7" s="159"/>
      <c r="C7" s="160"/>
      <c r="D7" s="161">
        <v>109580</v>
      </c>
      <c r="E7" s="162"/>
      <c r="F7" s="163">
        <v>73475</v>
      </c>
      <c r="G7" s="164"/>
      <c r="H7" s="165"/>
    </row>
    <row r="8" spans="1:8" x14ac:dyDescent="0.15">
      <c r="A8" s="166"/>
      <c r="B8" s="167"/>
      <c r="C8" s="168"/>
      <c r="D8" s="169">
        <v>95331</v>
      </c>
      <c r="E8" s="170"/>
      <c r="F8" s="171">
        <v>43072</v>
      </c>
      <c r="G8" s="172"/>
      <c r="H8" s="173"/>
    </row>
    <row r="9" spans="1:8" x14ac:dyDescent="0.15">
      <c r="A9" s="154" t="s">
        <v>554</v>
      </c>
      <c r="B9" s="159"/>
      <c r="C9" s="160"/>
      <c r="D9" s="161">
        <v>57624</v>
      </c>
      <c r="E9" s="162"/>
      <c r="F9" s="163">
        <v>87464</v>
      </c>
      <c r="G9" s="164"/>
      <c r="H9" s="165"/>
    </row>
    <row r="10" spans="1:8" x14ac:dyDescent="0.15">
      <c r="A10" s="166"/>
      <c r="B10" s="167"/>
      <c r="C10" s="168"/>
      <c r="D10" s="169">
        <v>49871</v>
      </c>
      <c r="E10" s="170"/>
      <c r="F10" s="171">
        <v>47479</v>
      </c>
      <c r="G10" s="172"/>
      <c r="H10" s="173"/>
    </row>
    <row r="11" spans="1:8" x14ac:dyDescent="0.15">
      <c r="A11" s="154" t="s">
        <v>555</v>
      </c>
      <c r="B11" s="159"/>
      <c r="C11" s="160"/>
      <c r="D11" s="161">
        <v>123649</v>
      </c>
      <c r="E11" s="162"/>
      <c r="F11" s="163">
        <v>117234</v>
      </c>
      <c r="G11" s="164"/>
      <c r="H11" s="165"/>
    </row>
    <row r="12" spans="1:8" x14ac:dyDescent="0.15">
      <c r="A12" s="166"/>
      <c r="B12" s="167"/>
      <c r="C12" s="174"/>
      <c r="D12" s="169">
        <v>107431</v>
      </c>
      <c r="E12" s="170"/>
      <c r="F12" s="171">
        <v>59796</v>
      </c>
      <c r="G12" s="172"/>
      <c r="H12" s="173"/>
    </row>
    <row r="13" spans="1:8" x14ac:dyDescent="0.15">
      <c r="A13" s="154"/>
      <c r="B13" s="159"/>
      <c r="C13" s="175"/>
      <c r="D13" s="176">
        <v>75934</v>
      </c>
      <c r="E13" s="177"/>
      <c r="F13" s="178">
        <v>82562</v>
      </c>
      <c r="G13" s="179"/>
      <c r="H13" s="165"/>
    </row>
    <row r="14" spans="1:8" x14ac:dyDescent="0.15">
      <c r="A14" s="166"/>
      <c r="B14" s="167"/>
      <c r="C14" s="168"/>
      <c r="D14" s="169">
        <v>61752</v>
      </c>
      <c r="E14" s="170"/>
      <c r="F14" s="171">
        <v>43658</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3.34</v>
      </c>
      <c r="C19" s="180">
        <f>ROUND(VALUE(SUBSTITUTE(実質収支比率等に係る経年分析!G$48,"▲","-")),2)</f>
        <v>1.42</v>
      </c>
      <c r="D19" s="180">
        <f>ROUND(VALUE(SUBSTITUTE(実質収支比率等に係る経年分析!H$48,"▲","-")),2)</f>
        <v>2.06</v>
      </c>
      <c r="E19" s="180">
        <f>ROUND(VALUE(SUBSTITUTE(実質収支比率等に係る経年分析!I$48,"▲","-")),2)</f>
        <v>2.99</v>
      </c>
      <c r="F19" s="180">
        <f>ROUND(VALUE(SUBSTITUTE(実質収支比率等に係る経年分析!J$48,"▲","-")),2)</f>
        <v>1.26</v>
      </c>
    </row>
    <row r="20" spans="1:11" x14ac:dyDescent="0.15">
      <c r="A20" s="180" t="s">
        <v>55</v>
      </c>
      <c r="B20" s="180">
        <f>ROUND(VALUE(SUBSTITUTE(実質収支比率等に係る経年分析!F$47,"▲","-")),2)</f>
        <v>21.29</v>
      </c>
      <c r="C20" s="180">
        <f>ROUND(VALUE(SUBSTITUTE(実質収支比率等に係る経年分析!G$47,"▲","-")),2)</f>
        <v>20.39</v>
      </c>
      <c r="D20" s="180">
        <f>ROUND(VALUE(SUBSTITUTE(実質収支比率等に係る経年分析!H$47,"▲","-")),2)</f>
        <v>18.920000000000002</v>
      </c>
      <c r="E20" s="180">
        <f>ROUND(VALUE(SUBSTITUTE(実質収支比率等に係る経年分析!I$47,"▲","-")),2)</f>
        <v>19.98</v>
      </c>
      <c r="F20" s="180">
        <f>ROUND(VALUE(SUBSTITUTE(実質収支比率等に係る経年分析!J$47,"▲","-")),2)</f>
        <v>17.920000000000002</v>
      </c>
    </row>
    <row r="21" spans="1:11" x14ac:dyDescent="0.15">
      <c r="A21" s="180" t="s">
        <v>56</v>
      </c>
      <c r="B21" s="180">
        <f>IF(ISNUMBER(VALUE(SUBSTITUTE(実質収支比率等に係る経年分析!F$49,"▲","-"))),ROUND(VALUE(SUBSTITUTE(実質収支比率等に係る経年分析!F$49,"▲","-")),2),NA())</f>
        <v>0.77</v>
      </c>
      <c r="C21" s="180">
        <f>IF(ISNUMBER(VALUE(SUBSTITUTE(実質収支比率等に係る経年分析!G$49,"▲","-"))),ROUND(VALUE(SUBSTITUTE(実質収支比率等に係る経年分析!G$49,"▲","-")),2),NA())</f>
        <v>-2.97</v>
      </c>
      <c r="D21" s="180">
        <f>IF(ISNUMBER(VALUE(SUBSTITUTE(実質収支比率等に係る経年分析!H$49,"▲","-"))),ROUND(VALUE(SUBSTITUTE(実質収支比率等に係る経年分析!H$49,"▲","-")),2),NA())</f>
        <v>-0.33</v>
      </c>
      <c r="E21" s="180">
        <f>IF(ISNUMBER(VALUE(SUBSTITUTE(実質収支比率等に係る経年分析!I$49,"▲","-"))),ROUND(VALUE(SUBSTITUTE(実質収支比率等に係る経年分析!I$49,"▲","-")),2),NA())</f>
        <v>1.95</v>
      </c>
      <c r="F21" s="180">
        <f>IF(ISNUMBER(VALUE(SUBSTITUTE(実質収支比率等に係る経年分析!J$49,"▲","-"))),ROUND(VALUE(SUBSTITUTE(実質収支比率等に係る経年分析!J$49,"▲","-")),2),NA())</f>
        <v>-2.5299999999999998</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0.92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育英奨学金貸与事業費特別会計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国民健康保険事業費特別会計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0.38</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0.71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0.68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0.17</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勝浦地方卸売市場事業費特別会計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後期高齢者医療事業費特別会計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0.06</v>
      </c>
    </row>
    <row r="33" spans="1:16" x14ac:dyDescent="0.15">
      <c r="A33" s="181" t="str">
        <f>IF(連結実質赤字比率に係る赤字・黒字の構成分析!C$37="",NA(),連結実質赤字比率に係る赤字・黒字の構成分析!C$37)</f>
        <v>介護保険事業費特別会計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1.47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0.49</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3.31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1.38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2.0499999999999998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2.97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1.25</v>
      </c>
    </row>
    <row r="35" spans="1:16" x14ac:dyDescent="0.15">
      <c r="A35" s="181" t="str">
        <f>IF(連結実質赤字比率に係る赤字・黒字の構成分析!C$35="",NA(),連結実質赤字比率に係る赤字・黒字の構成分析!C$35)</f>
        <v>町立温泉病院事業会計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10.44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4.3899999999999997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3.59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5.9</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10.47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12.46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11.75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11.04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9.99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596</v>
      </c>
      <c r="E42" s="182"/>
      <c r="F42" s="182"/>
      <c r="G42" s="182">
        <f>'実質公債費比率（分子）の構造'!L$52</f>
        <v>601</v>
      </c>
      <c r="H42" s="182"/>
      <c r="I42" s="182"/>
      <c r="J42" s="182">
        <f>'実質公債費比率（分子）の構造'!M$52</f>
        <v>675</v>
      </c>
      <c r="K42" s="182"/>
      <c r="L42" s="182"/>
      <c r="M42" s="182">
        <f>'実質公債費比率（分子）の構造'!N$52</f>
        <v>700</v>
      </c>
      <c r="N42" s="182"/>
      <c r="O42" s="182"/>
      <c r="P42" s="182">
        <f>'実質公債費比率（分子）の構造'!O$52</f>
        <v>741</v>
      </c>
    </row>
    <row r="43" spans="1:16" x14ac:dyDescent="0.15">
      <c r="A43" s="182" t="s">
        <v>64</v>
      </c>
      <c r="B43" s="182" t="str">
        <f>'実質公債費比率（分子）の構造'!K$51</f>
        <v>-</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105</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48</v>
      </c>
      <c r="C46" s="182"/>
      <c r="D46" s="182"/>
      <c r="E46" s="182">
        <f>'実質公債費比率（分子）の構造'!L$48</f>
        <v>52</v>
      </c>
      <c r="F46" s="182"/>
      <c r="G46" s="182"/>
      <c r="H46" s="182">
        <f>'実質公債費比率（分子）の構造'!M$48</f>
        <v>69</v>
      </c>
      <c r="I46" s="182"/>
      <c r="J46" s="182"/>
      <c r="K46" s="182">
        <f>'実質公債費比率（分子）の構造'!N$48</f>
        <v>95</v>
      </c>
      <c r="L46" s="182"/>
      <c r="M46" s="182"/>
      <c r="N46" s="182">
        <f>'実質公債費比率（分子）の構造'!O$48</f>
        <v>146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733</v>
      </c>
      <c r="C49" s="182"/>
      <c r="D49" s="182"/>
      <c r="E49" s="182">
        <f>'実質公債費比率（分子）の構造'!L$45</f>
        <v>779</v>
      </c>
      <c r="F49" s="182"/>
      <c r="G49" s="182"/>
      <c r="H49" s="182">
        <f>'実質公債費比率（分子）の構造'!M$45</f>
        <v>901</v>
      </c>
      <c r="I49" s="182"/>
      <c r="J49" s="182"/>
      <c r="K49" s="182">
        <f>'実質公債費比率（分子）の構造'!N$45</f>
        <v>933</v>
      </c>
      <c r="L49" s="182"/>
      <c r="M49" s="182"/>
      <c r="N49" s="182">
        <f>'実質公債費比率（分子）の構造'!O$45</f>
        <v>961</v>
      </c>
      <c r="O49" s="182"/>
      <c r="P49" s="182"/>
    </row>
    <row r="50" spans="1:16" x14ac:dyDescent="0.15">
      <c r="A50" s="182" t="s">
        <v>71</v>
      </c>
      <c r="B50" s="182" t="e">
        <f>NA()</f>
        <v>#N/A</v>
      </c>
      <c r="C50" s="182">
        <f>IF(ISNUMBER('実質公債費比率（分子）の構造'!K$53),'実質公債費比率（分子）の構造'!K$53,NA())</f>
        <v>290</v>
      </c>
      <c r="D50" s="182" t="e">
        <f>NA()</f>
        <v>#N/A</v>
      </c>
      <c r="E50" s="182" t="e">
        <f>NA()</f>
        <v>#N/A</v>
      </c>
      <c r="F50" s="182">
        <f>IF(ISNUMBER('実質公債費比率（分子）の構造'!L$53),'実質公債費比率（分子）の構造'!L$53,NA())</f>
        <v>230</v>
      </c>
      <c r="G50" s="182" t="e">
        <f>NA()</f>
        <v>#N/A</v>
      </c>
      <c r="H50" s="182" t="e">
        <f>NA()</f>
        <v>#N/A</v>
      </c>
      <c r="I50" s="182">
        <f>IF(ISNUMBER('実質公債費比率（分子）の構造'!M$53),'実質公債費比率（分子）の構造'!M$53,NA())</f>
        <v>295</v>
      </c>
      <c r="J50" s="182" t="e">
        <f>NA()</f>
        <v>#N/A</v>
      </c>
      <c r="K50" s="182" t="e">
        <f>NA()</f>
        <v>#N/A</v>
      </c>
      <c r="L50" s="182">
        <f>IF(ISNUMBER('実質公債費比率（分子）の構造'!N$53),'実質公債費比率（分子）の構造'!N$53,NA())</f>
        <v>328</v>
      </c>
      <c r="M50" s="182" t="e">
        <f>NA()</f>
        <v>#N/A</v>
      </c>
      <c r="N50" s="182" t="e">
        <f>NA()</f>
        <v>#N/A</v>
      </c>
      <c r="O50" s="182">
        <f>IF(ISNUMBER('実質公債費比率（分子）の構造'!O$53),'実質公債費比率（分子）の構造'!O$53,NA())</f>
        <v>366</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8363</v>
      </c>
      <c r="E56" s="181"/>
      <c r="F56" s="181"/>
      <c r="G56" s="181">
        <f>'将来負担比率（分子）の構造'!J$52</f>
        <v>9447</v>
      </c>
      <c r="H56" s="181"/>
      <c r="I56" s="181"/>
      <c r="J56" s="181">
        <f>'将来負担比率（分子）の構造'!K$52</f>
        <v>9646</v>
      </c>
      <c r="K56" s="181"/>
      <c r="L56" s="181"/>
      <c r="M56" s="181">
        <f>'将来負担比率（分子）の構造'!L$52</f>
        <v>9565</v>
      </c>
      <c r="N56" s="181"/>
      <c r="O56" s="181"/>
      <c r="P56" s="181">
        <f>'将来負担比率（分子）の構造'!M$52</f>
        <v>10788</v>
      </c>
    </row>
    <row r="57" spans="1:16" x14ac:dyDescent="0.15">
      <c r="A57" s="181" t="s">
        <v>42</v>
      </c>
      <c r="B57" s="181"/>
      <c r="C57" s="181"/>
      <c r="D57" s="181">
        <f>'将来負担比率（分子）の構造'!I$51</f>
        <v>6</v>
      </c>
      <c r="E57" s="181"/>
      <c r="F57" s="181"/>
      <c r="G57" s="181">
        <f>'将来負担比率（分子）の構造'!J$51</f>
        <v>3</v>
      </c>
      <c r="H57" s="181"/>
      <c r="I57" s="181"/>
      <c r="J57" s="181">
        <f>'将来負担比率（分子）の構造'!K$51</f>
        <v>1</v>
      </c>
      <c r="K57" s="181"/>
      <c r="L57" s="181"/>
      <c r="M57" s="181">
        <f>'将来負担比率（分子）の構造'!L$51</f>
        <v>1</v>
      </c>
      <c r="N57" s="181"/>
      <c r="O57" s="181"/>
      <c r="P57" s="181">
        <f>'将来負担比率（分子）の構造'!M$51</f>
        <v>1</v>
      </c>
    </row>
    <row r="58" spans="1:16" x14ac:dyDescent="0.15">
      <c r="A58" s="181" t="s">
        <v>41</v>
      </c>
      <c r="B58" s="181"/>
      <c r="C58" s="181"/>
      <c r="D58" s="181">
        <f>'将来負担比率（分子）の構造'!I$50</f>
        <v>3891</v>
      </c>
      <c r="E58" s="181"/>
      <c r="F58" s="181"/>
      <c r="G58" s="181">
        <f>'将来負担比率（分子）の構造'!J$50</f>
        <v>4214</v>
      </c>
      <c r="H58" s="181"/>
      <c r="I58" s="181"/>
      <c r="J58" s="181">
        <f>'将来負担比率（分子）の構造'!K$50</f>
        <v>4336</v>
      </c>
      <c r="K58" s="181"/>
      <c r="L58" s="181"/>
      <c r="M58" s="181">
        <f>'将来負担比率（分子）の構造'!L$50</f>
        <v>4371</v>
      </c>
      <c r="N58" s="181"/>
      <c r="O58" s="181"/>
      <c r="P58" s="181">
        <f>'将来負担比率（分子）の構造'!M$50</f>
        <v>4244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1409</v>
      </c>
      <c r="C62" s="181"/>
      <c r="D62" s="181"/>
      <c r="E62" s="181">
        <f>'将来負担比率（分子）の構造'!J$45</f>
        <v>1261</v>
      </c>
      <c r="F62" s="181"/>
      <c r="G62" s="181"/>
      <c r="H62" s="181">
        <f>'将来負担比率（分子）の構造'!K$45</f>
        <v>1160</v>
      </c>
      <c r="I62" s="181"/>
      <c r="J62" s="181"/>
      <c r="K62" s="181">
        <f>'将来負担比率（分子）の構造'!L$45</f>
        <v>1193</v>
      </c>
      <c r="L62" s="181"/>
      <c r="M62" s="181"/>
      <c r="N62" s="181">
        <f>'将来負担比率（分子）の構造'!M$45</f>
        <v>1129</v>
      </c>
      <c r="O62" s="181"/>
      <c r="P62" s="181"/>
    </row>
    <row r="63" spans="1:16" x14ac:dyDescent="0.15">
      <c r="A63" s="181" t="s">
        <v>34</v>
      </c>
      <c r="B63" s="181">
        <f>'将来負担比率（分子）の構造'!I$44</f>
        <v>210</v>
      </c>
      <c r="C63" s="181"/>
      <c r="D63" s="181"/>
      <c r="E63" s="181">
        <f>'将来負担比率（分子）の構造'!J$44</f>
        <v>210</v>
      </c>
      <c r="F63" s="181"/>
      <c r="G63" s="181"/>
      <c r="H63" s="181">
        <f>'将来負担比率（分子）の構造'!K$44</f>
        <v>208</v>
      </c>
      <c r="I63" s="181"/>
      <c r="J63" s="181"/>
      <c r="K63" s="181">
        <f>'将来負担比率（分子）の構造'!L$44</f>
        <v>200</v>
      </c>
      <c r="L63" s="181"/>
      <c r="M63" s="181"/>
      <c r="N63" s="181">
        <f>'将来負担比率（分子）の構造'!M$44</f>
        <v>192</v>
      </c>
      <c r="O63" s="181"/>
      <c r="P63" s="181"/>
    </row>
    <row r="64" spans="1:16" x14ac:dyDescent="0.15">
      <c r="A64" s="181" t="s">
        <v>33</v>
      </c>
      <c r="B64" s="181">
        <f>'将来負担比率（分子）の構造'!I$43</f>
        <v>1102</v>
      </c>
      <c r="C64" s="181"/>
      <c r="D64" s="181"/>
      <c r="E64" s="181">
        <f>'将来負担比率（分子）の構造'!J$43</f>
        <v>2097</v>
      </c>
      <c r="F64" s="181"/>
      <c r="G64" s="181"/>
      <c r="H64" s="181">
        <f>'将来負担比率（分子）の構造'!K$43</f>
        <v>1999</v>
      </c>
      <c r="I64" s="181"/>
      <c r="J64" s="181"/>
      <c r="K64" s="181">
        <f>'将来負担比率（分子）の構造'!L$43</f>
        <v>1820</v>
      </c>
      <c r="L64" s="181"/>
      <c r="M64" s="181"/>
      <c r="N64" s="181">
        <f>'将来負担比率（分子）の構造'!M$43</f>
        <v>1650</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10999</v>
      </c>
      <c r="C66" s="181"/>
      <c r="D66" s="181"/>
      <c r="E66" s="181">
        <f>'将来負担比率（分子）の構造'!J$41</f>
        <v>12222</v>
      </c>
      <c r="F66" s="181"/>
      <c r="G66" s="181"/>
      <c r="H66" s="181">
        <f>'将来負担比率（分子）の構造'!K$41</f>
        <v>12399</v>
      </c>
      <c r="I66" s="181"/>
      <c r="J66" s="181"/>
      <c r="K66" s="181">
        <f>'将来負担比率（分子）の構造'!L$41</f>
        <v>12299</v>
      </c>
      <c r="L66" s="181"/>
      <c r="M66" s="181"/>
      <c r="N66" s="181">
        <f>'将来負担比率（分子）の構造'!M$41</f>
        <v>13258</v>
      </c>
      <c r="O66" s="181"/>
      <c r="P66" s="181"/>
    </row>
    <row r="67" spans="1:16" x14ac:dyDescent="0.15">
      <c r="A67" s="181" t="s">
        <v>75</v>
      </c>
      <c r="B67" s="181" t="e">
        <f>NA()</f>
        <v>#N/A</v>
      </c>
      <c r="C67" s="181">
        <f>IF(ISNUMBER('将来負担比率（分子）の構造'!I$53), IF('将来負担比率（分子）の構造'!I$53 &lt; 0, 0, '将来負担比率（分子）の構造'!I$53), NA())</f>
        <v>1461</v>
      </c>
      <c r="D67" s="181" t="e">
        <f>NA()</f>
        <v>#N/A</v>
      </c>
      <c r="E67" s="181" t="e">
        <f>NA()</f>
        <v>#N/A</v>
      </c>
      <c r="F67" s="181">
        <f>IF(ISNUMBER('将来負担比率（分子）の構造'!J$53), IF('将来負担比率（分子）の構造'!J$53 &lt; 0, 0, '将来負担比率（分子）の構造'!J$53), NA())</f>
        <v>2125</v>
      </c>
      <c r="G67" s="181" t="e">
        <f>NA()</f>
        <v>#N/A</v>
      </c>
      <c r="H67" s="181" t="e">
        <f>NA()</f>
        <v>#N/A</v>
      </c>
      <c r="I67" s="181">
        <f>IF(ISNUMBER('将来負担比率（分子）の構造'!K$53), IF('将来負担比率（分子）の構造'!K$53 &lt; 0, 0, '将来負担比率（分子）の構造'!K$53), NA())</f>
        <v>1783</v>
      </c>
      <c r="J67" s="181" t="e">
        <f>NA()</f>
        <v>#N/A</v>
      </c>
      <c r="K67" s="181" t="e">
        <f>NA()</f>
        <v>#N/A</v>
      </c>
      <c r="L67" s="181">
        <f>IF(ISNUMBER('将来負担比率（分子）の構造'!L$53), IF('将来負担比率（分子）の構造'!L$53 &lt; 0, 0, '将来負担比率（分子）の構造'!L$53), NA())</f>
        <v>1574</v>
      </c>
      <c r="M67" s="181" t="e">
        <f>NA()</f>
        <v>#N/A</v>
      </c>
      <c r="N67" s="181" t="e">
        <f>NA()</f>
        <v>#N/A</v>
      </c>
      <c r="O67" s="181">
        <f>IF(ISNUMBER('将来負担比率（分子）の構造'!M$53), IF('将来負担比率（分子）の構造'!M$53 &lt; 0, 0, '将来負担比率（分子）の構造'!M$53), NA())</f>
        <v>1196</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927</v>
      </c>
      <c r="C72" s="185">
        <f>基金残高に係る経年分析!G55</f>
        <v>978</v>
      </c>
      <c r="D72" s="185">
        <f>基金残高に係る経年分析!H55</f>
        <v>928</v>
      </c>
    </row>
    <row r="73" spans="1:16" x14ac:dyDescent="0.15">
      <c r="A73" s="184" t="s">
        <v>78</v>
      </c>
      <c r="B73" s="185">
        <f>基金残高に係る経年分析!F56</f>
        <v>1226</v>
      </c>
      <c r="C73" s="185">
        <f>基金残高に係る経年分析!G56</f>
        <v>1227</v>
      </c>
      <c r="D73" s="185">
        <f>基金残高に係る経年分析!H56</f>
        <v>1227</v>
      </c>
    </row>
    <row r="74" spans="1:16" x14ac:dyDescent="0.15">
      <c r="A74" s="184" t="s">
        <v>79</v>
      </c>
      <c r="B74" s="185">
        <f>基金残高に係る経年分析!F57</f>
        <v>1803</v>
      </c>
      <c r="C74" s="185">
        <f>基金残高に係る経年分析!G57</f>
        <v>1700</v>
      </c>
      <c r="D74" s="185">
        <f>基金残高に係る経年分析!H57</f>
        <v>1540</v>
      </c>
    </row>
  </sheetData>
  <sheetProtection algorithmName="SHA-512" hashValue="bc0kruK7QJyZj9EUP4cMMow+NxzFI+O5XXyW2Tx3oIZqpgCw/I26MkU/gjdS2vD5GmkLPcQcFPOFrWqxXSpcDw==" saltValue="Rd41ZVDDzZqgk1ummRX3r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55" zoomScaleNormal="5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211</v>
      </c>
      <c r="DI1" s="800"/>
      <c r="DJ1" s="800"/>
      <c r="DK1" s="800"/>
      <c r="DL1" s="800"/>
      <c r="DM1" s="800"/>
      <c r="DN1" s="801"/>
      <c r="DO1" s="226"/>
      <c r="DP1" s="799" t="s">
        <v>212</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217</v>
      </c>
      <c r="S4" s="742"/>
      <c r="T4" s="742"/>
      <c r="U4" s="742"/>
      <c r="V4" s="742"/>
      <c r="W4" s="742"/>
      <c r="X4" s="742"/>
      <c r="Y4" s="743"/>
      <c r="Z4" s="741" t="s">
        <v>218</v>
      </c>
      <c r="AA4" s="742"/>
      <c r="AB4" s="742"/>
      <c r="AC4" s="743"/>
      <c r="AD4" s="741" t="s">
        <v>219</v>
      </c>
      <c r="AE4" s="742"/>
      <c r="AF4" s="742"/>
      <c r="AG4" s="742"/>
      <c r="AH4" s="742"/>
      <c r="AI4" s="742"/>
      <c r="AJ4" s="742"/>
      <c r="AK4" s="743"/>
      <c r="AL4" s="741" t="s">
        <v>218</v>
      </c>
      <c r="AM4" s="742"/>
      <c r="AN4" s="742"/>
      <c r="AO4" s="743"/>
      <c r="AP4" s="802" t="s">
        <v>220</v>
      </c>
      <c r="AQ4" s="802"/>
      <c r="AR4" s="802"/>
      <c r="AS4" s="802"/>
      <c r="AT4" s="802"/>
      <c r="AU4" s="802"/>
      <c r="AV4" s="802"/>
      <c r="AW4" s="802"/>
      <c r="AX4" s="802"/>
      <c r="AY4" s="802"/>
      <c r="AZ4" s="802"/>
      <c r="BA4" s="802"/>
      <c r="BB4" s="802"/>
      <c r="BC4" s="802"/>
      <c r="BD4" s="802"/>
      <c r="BE4" s="802"/>
      <c r="BF4" s="802"/>
      <c r="BG4" s="802" t="s">
        <v>221</v>
      </c>
      <c r="BH4" s="802"/>
      <c r="BI4" s="802"/>
      <c r="BJ4" s="802"/>
      <c r="BK4" s="802"/>
      <c r="BL4" s="802"/>
      <c r="BM4" s="802"/>
      <c r="BN4" s="802"/>
      <c r="BO4" s="802" t="s">
        <v>218</v>
      </c>
      <c r="BP4" s="802"/>
      <c r="BQ4" s="802"/>
      <c r="BR4" s="802"/>
      <c r="BS4" s="802" t="s">
        <v>222</v>
      </c>
      <c r="BT4" s="802"/>
      <c r="BU4" s="802"/>
      <c r="BV4" s="802"/>
      <c r="BW4" s="802"/>
      <c r="BX4" s="802"/>
      <c r="BY4" s="802"/>
      <c r="BZ4" s="802"/>
      <c r="CA4" s="802"/>
      <c r="CB4" s="802"/>
      <c r="CD4" s="784" t="s">
        <v>223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224</v>
      </c>
      <c r="C5" s="747"/>
      <c r="D5" s="747"/>
      <c r="E5" s="747"/>
      <c r="F5" s="747"/>
      <c r="G5" s="747"/>
      <c r="H5" s="747"/>
      <c r="I5" s="747"/>
      <c r="J5" s="747"/>
      <c r="K5" s="747"/>
      <c r="L5" s="747"/>
      <c r="M5" s="747"/>
      <c r="N5" s="747"/>
      <c r="O5" s="747"/>
      <c r="P5" s="747"/>
      <c r="Q5" s="748"/>
      <c r="R5" s="735">
        <v>1368824</v>
      </c>
      <c r="S5" s="736"/>
      <c r="T5" s="736"/>
      <c r="U5" s="736"/>
      <c r="V5" s="736"/>
      <c r="W5" s="736"/>
      <c r="X5" s="736"/>
      <c r="Y5" s="779"/>
      <c r="Z5" s="797">
        <v>12.1</v>
      </c>
      <c r="AA5" s="797"/>
      <c r="AB5" s="797"/>
      <c r="AC5" s="797"/>
      <c r="AD5" s="798">
        <v>1368824</v>
      </c>
      <c r="AE5" s="798"/>
      <c r="AF5" s="798"/>
      <c r="AG5" s="798"/>
      <c r="AH5" s="798"/>
      <c r="AI5" s="798"/>
      <c r="AJ5" s="798"/>
      <c r="AK5" s="798"/>
      <c r="AL5" s="780">
        <v>27.4</v>
      </c>
      <c r="AM5" s="751"/>
      <c r="AN5" s="751"/>
      <c r="AO5" s="781"/>
      <c r="AP5" s="746" t="s">
        <v>225</v>
      </c>
      <c r="AQ5" s="747"/>
      <c r="AR5" s="747"/>
      <c r="AS5" s="747"/>
      <c r="AT5" s="747"/>
      <c r="AU5" s="747"/>
      <c r="AV5" s="747"/>
      <c r="AW5" s="747"/>
      <c r="AX5" s="747"/>
      <c r="AY5" s="747"/>
      <c r="AZ5" s="747"/>
      <c r="BA5" s="747"/>
      <c r="BB5" s="747"/>
      <c r="BC5" s="747"/>
      <c r="BD5" s="747"/>
      <c r="BE5" s="747"/>
      <c r="BF5" s="748"/>
      <c r="BG5" s="680">
        <v>1343036</v>
      </c>
      <c r="BH5" s="681"/>
      <c r="BI5" s="681"/>
      <c r="BJ5" s="681"/>
      <c r="BK5" s="681"/>
      <c r="BL5" s="681"/>
      <c r="BM5" s="681"/>
      <c r="BN5" s="682"/>
      <c r="BO5" s="713">
        <v>98.1</v>
      </c>
      <c r="BP5" s="713"/>
      <c r="BQ5" s="713"/>
      <c r="BR5" s="713"/>
      <c r="BS5" s="714" t="s">
        <v>226</v>
      </c>
      <c r="BT5" s="714"/>
      <c r="BU5" s="714"/>
      <c r="BV5" s="714"/>
      <c r="BW5" s="714"/>
      <c r="BX5" s="714"/>
      <c r="BY5" s="714"/>
      <c r="BZ5" s="714"/>
      <c r="CA5" s="714"/>
      <c r="CB5" s="777"/>
      <c r="CD5" s="784" t="s">
        <v>220</v>
      </c>
      <c r="CE5" s="785"/>
      <c r="CF5" s="785"/>
      <c r="CG5" s="785"/>
      <c r="CH5" s="785"/>
      <c r="CI5" s="785"/>
      <c r="CJ5" s="785"/>
      <c r="CK5" s="785"/>
      <c r="CL5" s="785"/>
      <c r="CM5" s="785"/>
      <c r="CN5" s="785"/>
      <c r="CO5" s="785"/>
      <c r="CP5" s="785"/>
      <c r="CQ5" s="786"/>
      <c r="CR5" s="784" t="s">
        <v>227</v>
      </c>
      <c r="CS5" s="785"/>
      <c r="CT5" s="785"/>
      <c r="CU5" s="785"/>
      <c r="CV5" s="785"/>
      <c r="CW5" s="785"/>
      <c r="CX5" s="785"/>
      <c r="CY5" s="786"/>
      <c r="CZ5" s="784" t="s">
        <v>218</v>
      </c>
      <c r="DA5" s="785"/>
      <c r="DB5" s="785"/>
      <c r="DC5" s="786"/>
      <c r="DD5" s="784" t="s">
        <v>228</v>
      </c>
      <c r="DE5" s="785"/>
      <c r="DF5" s="785"/>
      <c r="DG5" s="785"/>
      <c r="DH5" s="785"/>
      <c r="DI5" s="785"/>
      <c r="DJ5" s="785"/>
      <c r="DK5" s="785"/>
      <c r="DL5" s="785"/>
      <c r="DM5" s="785"/>
      <c r="DN5" s="785"/>
      <c r="DO5" s="785"/>
      <c r="DP5" s="786"/>
      <c r="DQ5" s="784" t="s">
        <v>229</v>
      </c>
      <c r="DR5" s="785"/>
      <c r="DS5" s="785"/>
      <c r="DT5" s="785"/>
      <c r="DU5" s="785"/>
      <c r="DV5" s="785"/>
      <c r="DW5" s="785"/>
      <c r="DX5" s="785"/>
      <c r="DY5" s="785"/>
      <c r="DZ5" s="785"/>
      <c r="EA5" s="785"/>
      <c r="EB5" s="785"/>
      <c r="EC5" s="786"/>
    </row>
    <row r="6" spans="2:143" ht="11.25" customHeight="1" x14ac:dyDescent="0.15">
      <c r="B6" s="677" t="s">
        <v>230</v>
      </c>
      <c r="C6" s="678"/>
      <c r="D6" s="678"/>
      <c r="E6" s="678"/>
      <c r="F6" s="678"/>
      <c r="G6" s="678"/>
      <c r="H6" s="678"/>
      <c r="I6" s="678"/>
      <c r="J6" s="678"/>
      <c r="K6" s="678"/>
      <c r="L6" s="678"/>
      <c r="M6" s="678"/>
      <c r="N6" s="678"/>
      <c r="O6" s="678"/>
      <c r="P6" s="678"/>
      <c r="Q6" s="679"/>
      <c r="R6" s="680">
        <v>90141</v>
      </c>
      <c r="S6" s="681"/>
      <c r="T6" s="681"/>
      <c r="U6" s="681"/>
      <c r="V6" s="681"/>
      <c r="W6" s="681"/>
      <c r="X6" s="681"/>
      <c r="Y6" s="682"/>
      <c r="Z6" s="713">
        <v>0.8</v>
      </c>
      <c r="AA6" s="713"/>
      <c r="AB6" s="713"/>
      <c r="AC6" s="713"/>
      <c r="AD6" s="714">
        <v>90141</v>
      </c>
      <c r="AE6" s="714"/>
      <c r="AF6" s="714"/>
      <c r="AG6" s="714"/>
      <c r="AH6" s="714"/>
      <c r="AI6" s="714"/>
      <c r="AJ6" s="714"/>
      <c r="AK6" s="714"/>
      <c r="AL6" s="683">
        <v>1.8</v>
      </c>
      <c r="AM6" s="684"/>
      <c r="AN6" s="684"/>
      <c r="AO6" s="715"/>
      <c r="AP6" s="677" t="s">
        <v>231</v>
      </c>
      <c r="AQ6" s="678"/>
      <c r="AR6" s="678"/>
      <c r="AS6" s="678"/>
      <c r="AT6" s="678"/>
      <c r="AU6" s="678"/>
      <c r="AV6" s="678"/>
      <c r="AW6" s="678"/>
      <c r="AX6" s="678"/>
      <c r="AY6" s="678"/>
      <c r="AZ6" s="678"/>
      <c r="BA6" s="678"/>
      <c r="BB6" s="678"/>
      <c r="BC6" s="678"/>
      <c r="BD6" s="678"/>
      <c r="BE6" s="678"/>
      <c r="BF6" s="679"/>
      <c r="BG6" s="680">
        <v>1343036</v>
      </c>
      <c r="BH6" s="681"/>
      <c r="BI6" s="681"/>
      <c r="BJ6" s="681"/>
      <c r="BK6" s="681"/>
      <c r="BL6" s="681"/>
      <c r="BM6" s="681"/>
      <c r="BN6" s="682"/>
      <c r="BO6" s="713">
        <v>98.1</v>
      </c>
      <c r="BP6" s="713"/>
      <c r="BQ6" s="713"/>
      <c r="BR6" s="713"/>
      <c r="BS6" s="714" t="s">
        <v>232</v>
      </c>
      <c r="BT6" s="714"/>
      <c r="BU6" s="714"/>
      <c r="BV6" s="714"/>
      <c r="BW6" s="714"/>
      <c r="BX6" s="714"/>
      <c r="BY6" s="714"/>
      <c r="BZ6" s="714"/>
      <c r="CA6" s="714"/>
      <c r="CB6" s="777"/>
      <c r="CD6" s="738" t="s">
        <v>233</v>
      </c>
      <c r="CE6" s="739"/>
      <c r="CF6" s="739"/>
      <c r="CG6" s="739"/>
      <c r="CH6" s="739"/>
      <c r="CI6" s="739"/>
      <c r="CJ6" s="739"/>
      <c r="CK6" s="739"/>
      <c r="CL6" s="739"/>
      <c r="CM6" s="739"/>
      <c r="CN6" s="739"/>
      <c r="CO6" s="739"/>
      <c r="CP6" s="739"/>
      <c r="CQ6" s="740"/>
      <c r="CR6" s="680">
        <v>76119</v>
      </c>
      <c r="CS6" s="681"/>
      <c r="CT6" s="681"/>
      <c r="CU6" s="681"/>
      <c r="CV6" s="681"/>
      <c r="CW6" s="681"/>
      <c r="CX6" s="681"/>
      <c r="CY6" s="682"/>
      <c r="CZ6" s="780">
        <v>0.7</v>
      </c>
      <c r="DA6" s="751"/>
      <c r="DB6" s="751"/>
      <c r="DC6" s="783"/>
      <c r="DD6" s="686" t="s">
        <v>232</v>
      </c>
      <c r="DE6" s="681"/>
      <c r="DF6" s="681"/>
      <c r="DG6" s="681"/>
      <c r="DH6" s="681"/>
      <c r="DI6" s="681"/>
      <c r="DJ6" s="681"/>
      <c r="DK6" s="681"/>
      <c r="DL6" s="681"/>
      <c r="DM6" s="681"/>
      <c r="DN6" s="681"/>
      <c r="DO6" s="681"/>
      <c r="DP6" s="682"/>
      <c r="DQ6" s="686">
        <v>76119</v>
      </c>
      <c r="DR6" s="681"/>
      <c r="DS6" s="681"/>
      <c r="DT6" s="681"/>
      <c r="DU6" s="681"/>
      <c r="DV6" s="681"/>
      <c r="DW6" s="681"/>
      <c r="DX6" s="681"/>
      <c r="DY6" s="681"/>
      <c r="DZ6" s="681"/>
      <c r="EA6" s="681"/>
      <c r="EB6" s="681"/>
      <c r="EC6" s="727"/>
    </row>
    <row r="7" spans="2:143" ht="11.25" customHeight="1" x14ac:dyDescent="0.15">
      <c r="B7" s="677" t="s">
        <v>234</v>
      </c>
      <c r="C7" s="678"/>
      <c r="D7" s="678"/>
      <c r="E7" s="678"/>
      <c r="F7" s="678"/>
      <c r="G7" s="678"/>
      <c r="H7" s="678"/>
      <c r="I7" s="678"/>
      <c r="J7" s="678"/>
      <c r="K7" s="678"/>
      <c r="L7" s="678"/>
      <c r="M7" s="678"/>
      <c r="N7" s="678"/>
      <c r="O7" s="678"/>
      <c r="P7" s="678"/>
      <c r="Q7" s="679"/>
      <c r="R7" s="680">
        <v>1824</v>
      </c>
      <c r="S7" s="681"/>
      <c r="T7" s="681"/>
      <c r="U7" s="681"/>
      <c r="V7" s="681"/>
      <c r="W7" s="681"/>
      <c r="X7" s="681"/>
      <c r="Y7" s="682"/>
      <c r="Z7" s="713">
        <v>0</v>
      </c>
      <c r="AA7" s="713"/>
      <c r="AB7" s="713"/>
      <c r="AC7" s="713"/>
      <c r="AD7" s="714">
        <v>1824</v>
      </c>
      <c r="AE7" s="714"/>
      <c r="AF7" s="714"/>
      <c r="AG7" s="714"/>
      <c r="AH7" s="714"/>
      <c r="AI7" s="714"/>
      <c r="AJ7" s="714"/>
      <c r="AK7" s="714"/>
      <c r="AL7" s="683">
        <v>0</v>
      </c>
      <c r="AM7" s="684"/>
      <c r="AN7" s="684"/>
      <c r="AO7" s="715"/>
      <c r="AP7" s="677" t="s">
        <v>235</v>
      </c>
      <c r="AQ7" s="678"/>
      <c r="AR7" s="678"/>
      <c r="AS7" s="678"/>
      <c r="AT7" s="678"/>
      <c r="AU7" s="678"/>
      <c r="AV7" s="678"/>
      <c r="AW7" s="678"/>
      <c r="AX7" s="678"/>
      <c r="AY7" s="678"/>
      <c r="AZ7" s="678"/>
      <c r="BA7" s="678"/>
      <c r="BB7" s="678"/>
      <c r="BC7" s="678"/>
      <c r="BD7" s="678"/>
      <c r="BE7" s="678"/>
      <c r="BF7" s="679"/>
      <c r="BG7" s="680">
        <v>527666</v>
      </c>
      <c r="BH7" s="681"/>
      <c r="BI7" s="681"/>
      <c r="BJ7" s="681"/>
      <c r="BK7" s="681"/>
      <c r="BL7" s="681"/>
      <c r="BM7" s="681"/>
      <c r="BN7" s="682"/>
      <c r="BO7" s="713">
        <v>38.5</v>
      </c>
      <c r="BP7" s="713"/>
      <c r="BQ7" s="713"/>
      <c r="BR7" s="713"/>
      <c r="BS7" s="714" t="s">
        <v>232</v>
      </c>
      <c r="BT7" s="714"/>
      <c r="BU7" s="714"/>
      <c r="BV7" s="714"/>
      <c r="BW7" s="714"/>
      <c r="BX7" s="714"/>
      <c r="BY7" s="714"/>
      <c r="BZ7" s="714"/>
      <c r="CA7" s="714"/>
      <c r="CB7" s="777"/>
      <c r="CD7" s="719" t="s">
        <v>236</v>
      </c>
      <c r="CE7" s="720"/>
      <c r="CF7" s="720"/>
      <c r="CG7" s="720"/>
      <c r="CH7" s="720"/>
      <c r="CI7" s="720"/>
      <c r="CJ7" s="720"/>
      <c r="CK7" s="720"/>
      <c r="CL7" s="720"/>
      <c r="CM7" s="720"/>
      <c r="CN7" s="720"/>
      <c r="CO7" s="720"/>
      <c r="CP7" s="720"/>
      <c r="CQ7" s="721"/>
      <c r="CR7" s="680">
        <v>2407493</v>
      </c>
      <c r="CS7" s="681"/>
      <c r="CT7" s="681"/>
      <c r="CU7" s="681"/>
      <c r="CV7" s="681"/>
      <c r="CW7" s="681"/>
      <c r="CX7" s="681"/>
      <c r="CY7" s="682"/>
      <c r="CZ7" s="713">
        <v>21.9</v>
      </c>
      <c r="DA7" s="713"/>
      <c r="DB7" s="713"/>
      <c r="DC7" s="713"/>
      <c r="DD7" s="686">
        <v>31043</v>
      </c>
      <c r="DE7" s="681"/>
      <c r="DF7" s="681"/>
      <c r="DG7" s="681"/>
      <c r="DH7" s="681"/>
      <c r="DI7" s="681"/>
      <c r="DJ7" s="681"/>
      <c r="DK7" s="681"/>
      <c r="DL7" s="681"/>
      <c r="DM7" s="681"/>
      <c r="DN7" s="681"/>
      <c r="DO7" s="681"/>
      <c r="DP7" s="682"/>
      <c r="DQ7" s="686">
        <v>788591</v>
      </c>
      <c r="DR7" s="681"/>
      <c r="DS7" s="681"/>
      <c r="DT7" s="681"/>
      <c r="DU7" s="681"/>
      <c r="DV7" s="681"/>
      <c r="DW7" s="681"/>
      <c r="DX7" s="681"/>
      <c r="DY7" s="681"/>
      <c r="DZ7" s="681"/>
      <c r="EA7" s="681"/>
      <c r="EB7" s="681"/>
      <c r="EC7" s="727"/>
    </row>
    <row r="8" spans="2:143" ht="11.25" customHeight="1" x14ac:dyDescent="0.15">
      <c r="B8" s="677" t="s">
        <v>237</v>
      </c>
      <c r="C8" s="678"/>
      <c r="D8" s="678"/>
      <c r="E8" s="678"/>
      <c r="F8" s="678"/>
      <c r="G8" s="678"/>
      <c r="H8" s="678"/>
      <c r="I8" s="678"/>
      <c r="J8" s="678"/>
      <c r="K8" s="678"/>
      <c r="L8" s="678"/>
      <c r="M8" s="678"/>
      <c r="N8" s="678"/>
      <c r="O8" s="678"/>
      <c r="P8" s="678"/>
      <c r="Q8" s="679"/>
      <c r="R8" s="680">
        <v>7096</v>
      </c>
      <c r="S8" s="681"/>
      <c r="T8" s="681"/>
      <c r="U8" s="681"/>
      <c r="V8" s="681"/>
      <c r="W8" s="681"/>
      <c r="X8" s="681"/>
      <c r="Y8" s="682"/>
      <c r="Z8" s="713">
        <v>0.1</v>
      </c>
      <c r="AA8" s="713"/>
      <c r="AB8" s="713"/>
      <c r="AC8" s="713"/>
      <c r="AD8" s="714">
        <v>7096</v>
      </c>
      <c r="AE8" s="714"/>
      <c r="AF8" s="714"/>
      <c r="AG8" s="714"/>
      <c r="AH8" s="714"/>
      <c r="AI8" s="714"/>
      <c r="AJ8" s="714"/>
      <c r="AK8" s="714"/>
      <c r="AL8" s="683">
        <v>0.1</v>
      </c>
      <c r="AM8" s="684"/>
      <c r="AN8" s="684"/>
      <c r="AO8" s="715"/>
      <c r="AP8" s="677" t="s">
        <v>238</v>
      </c>
      <c r="AQ8" s="678"/>
      <c r="AR8" s="678"/>
      <c r="AS8" s="678"/>
      <c r="AT8" s="678"/>
      <c r="AU8" s="678"/>
      <c r="AV8" s="678"/>
      <c r="AW8" s="678"/>
      <c r="AX8" s="678"/>
      <c r="AY8" s="678"/>
      <c r="AZ8" s="678"/>
      <c r="BA8" s="678"/>
      <c r="BB8" s="678"/>
      <c r="BC8" s="678"/>
      <c r="BD8" s="678"/>
      <c r="BE8" s="678"/>
      <c r="BF8" s="679"/>
      <c r="BG8" s="680">
        <v>23203</v>
      </c>
      <c r="BH8" s="681"/>
      <c r="BI8" s="681"/>
      <c r="BJ8" s="681"/>
      <c r="BK8" s="681"/>
      <c r="BL8" s="681"/>
      <c r="BM8" s="681"/>
      <c r="BN8" s="682"/>
      <c r="BO8" s="713">
        <v>1.7</v>
      </c>
      <c r="BP8" s="713"/>
      <c r="BQ8" s="713"/>
      <c r="BR8" s="713"/>
      <c r="BS8" s="686" t="s">
        <v>232</v>
      </c>
      <c r="BT8" s="681"/>
      <c r="BU8" s="681"/>
      <c r="BV8" s="681"/>
      <c r="BW8" s="681"/>
      <c r="BX8" s="681"/>
      <c r="BY8" s="681"/>
      <c r="BZ8" s="681"/>
      <c r="CA8" s="681"/>
      <c r="CB8" s="727"/>
      <c r="CD8" s="719" t="s">
        <v>239</v>
      </c>
      <c r="CE8" s="720"/>
      <c r="CF8" s="720"/>
      <c r="CG8" s="720"/>
      <c r="CH8" s="720"/>
      <c r="CI8" s="720"/>
      <c r="CJ8" s="720"/>
      <c r="CK8" s="720"/>
      <c r="CL8" s="720"/>
      <c r="CM8" s="720"/>
      <c r="CN8" s="720"/>
      <c r="CO8" s="720"/>
      <c r="CP8" s="720"/>
      <c r="CQ8" s="721"/>
      <c r="CR8" s="680">
        <v>2528410</v>
      </c>
      <c r="CS8" s="681"/>
      <c r="CT8" s="681"/>
      <c r="CU8" s="681"/>
      <c r="CV8" s="681"/>
      <c r="CW8" s="681"/>
      <c r="CX8" s="681"/>
      <c r="CY8" s="682"/>
      <c r="CZ8" s="713">
        <v>23</v>
      </c>
      <c r="DA8" s="713"/>
      <c r="DB8" s="713"/>
      <c r="DC8" s="713"/>
      <c r="DD8" s="686">
        <v>10134</v>
      </c>
      <c r="DE8" s="681"/>
      <c r="DF8" s="681"/>
      <c r="DG8" s="681"/>
      <c r="DH8" s="681"/>
      <c r="DI8" s="681"/>
      <c r="DJ8" s="681"/>
      <c r="DK8" s="681"/>
      <c r="DL8" s="681"/>
      <c r="DM8" s="681"/>
      <c r="DN8" s="681"/>
      <c r="DO8" s="681"/>
      <c r="DP8" s="682"/>
      <c r="DQ8" s="686">
        <v>1452976</v>
      </c>
      <c r="DR8" s="681"/>
      <c r="DS8" s="681"/>
      <c r="DT8" s="681"/>
      <c r="DU8" s="681"/>
      <c r="DV8" s="681"/>
      <c r="DW8" s="681"/>
      <c r="DX8" s="681"/>
      <c r="DY8" s="681"/>
      <c r="DZ8" s="681"/>
      <c r="EA8" s="681"/>
      <c r="EB8" s="681"/>
      <c r="EC8" s="727"/>
    </row>
    <row r="9" spans="2:143" ht="11.25" customHeight="1" x14ac:dyDescent="0.15">
      <c r="B9" s="677" t="s">
        <v>240</v>
      </c>
      <c r="C9" s="678"/>
      <c r="D9" s="678"/>
      <c r="E9" s="678"/>
      <c r="F9" s="678"/>
      <c r="G9" s="678"/>
      <c r="H9" s="678"/>
      <c r="I9" s="678"/>
      <c r="J9" s="678"/>
      <c r="K9" s="678"/>
      <c r="L9" s="678"/>
      <c r="M9" s="678"/>
      <c r="N9" s="678"/>
      <c r="O9" s="678"/>
      <c r="P9" s="678"/>
      <c r="Q9" s="679"/>
      <c r="R9" s="680">
        <v>7988</v>
      </c>
      <c r="S9" s="681"/>
      <c r="T9" s="681"/>
      <c r="U9" s="681"/>
      <c r="V9" s="681"/>
      <c r="W9" s="681"/>
      <c r="X9" s="681"/>
      <c r="Y9" s="682"/>
      <c r="Z9" s="713">
        <v>0.1</v>
      </c>
      <c r="AA9" s="713"/>
      <c r="AB9" s="713"/>
      <c r="AC9" s="713"/>
      <c r="AD9" s="714">
        <v>7988</v>
      </c>
      <c r="AE9" s="714"/>
      <c r="AF9" s="714"/>
      <c r="AG9" s="714"/>
      <c r="AH9" s="714"/>
      <c r="AI9" s="714"/>
      <c r="AJ9" s="714"/>
      <c r="AK9" s="714"/>
      <c r="AL9" s="683">
        <v>0.2</v>
      </c>
      <c r="AM9" s="684"/>
      <c r="AN9" s="684"/>
      <c r="AO9" s="715"/>
      <c r="AP9" s="677" t="s">
        <v>241</v>
      </c>
      <c r="AQ9" s="678"/>
      <c r="AR9" s="678"/>
      <c r="AS9" s="678"/>
      <c r="AT9" s="678"/>
      <c r="AU9" s="678"/>
      <c r="AV9" s="678"/>
      <c r="AW9" s="678"/>
      <c r="AX9" s="678"/>
      <c r="AY9" s="678"/>
      <c r="AZ9" s="678"/>
      <c r="BA9" s="678"/>
      <c r="BB9" s="678"/>
      <c r="BC9" s="678"/>
      <c r="BD9" s="678"/>
      <c r="BE9" s="678"/>
      <c r="BF9" s="679"/>
      <c r="BG9" s="680">
        <v>455356</v>
      </c>
      <c r="BH9" s="681"/>
      <c r="BI9" s="681"/>
      <c r="BJ9" s="681"/>
      <c r="BK9" s="681"/>
      <c r="BL9" s="681"/>
      <c r="BM9" s="681"/>
      <c r="BN9" s="682"/>
      <c r="BO9" s="713">
        <v>33.299999999999997</v>
      </c>
      <c r="BP9" s="713"/>
      <c r="BQ9" s="713"/>
      <c r="BR9" s="713"/>
      <c r="BS9" s="686" t="s">
        <v>232</v>
      </c>
      <c r="BT9" s="681"/>
      <c r="BU9" s="681"/>
      <c r="BV9" s="681"/>
      <c r="BW9" s="681"/>
      <c r="BX9" s="681"/>
      <c r="BY9" s="681"/>
      <c r="BZ9" s="681"/>
      <c r="CA9" s="681"/>
      <c r="CB9" s="727"/>
      <c r="CD9" s="719" t="s">
        <v>242</v>
      </c>
      <c r="CE9" s="720"/>
      <c r="CF9" s="720"/>
      <c r="CG9" s="720"/>
      <c r="CH9" s="720"/>
      <c r="CI9" s="720"/>
      <c r="CJ9" s="720"/>
      <c r="CK9" s="720"/>
      <c r="CL9" s="720"/>
      <c r="CM9" s="720"/>
      <c r="CN9" s="720"/>
      <c r="CO9" s="720"/>
      <c r="CP9" s="720"/>
      <c r="CQ9" s="721"/>
      <c r="CR9" s="680">
        <v>1515656</v>
      </c>
      <c r="CS9" s="681"/>
      <c r="CT9" s="681"/>
      <c r="CU9" s="681"/>
      <c r="CV9" s="681"/>
      <c r="CW9" s="681"/>
      <c r="CX9" s="681"/>
      <c r="CY9" s="682"/>
      <c r="CZ9" s="713">
        <v>13.8</v>
      </c>
      <c r="DA9" s="713"/>
      <c r="DB9" s="713"/>
      <c r="DC9" s="713"/>
      <c r="DD9" s="686">
        <v>185269</v>
      </c>
      <c r="DE9" s="681"/>
      <c r="DF9" s="681"/>
      <c r="DG9" s="681"/>
      <c r="DH9" s="681"/>
      <c r="DI9" s="681"/>
      <c r="DJ9" s="681"/>
      <c r="DK9" s="681"/>
      <c r="DL9" s="681"/>
      <c r="DM9" s="681"/>
      <c r="DN9" s="681"/>
      <c r="DO9" s="681"/>
      <c r="DP9" s="682"/>
      <c r="DQ9" s="686">
        <v>990707</v>
      </c>
      <c r="DR9" s="681"/>
      <c r="DS9" s="681"/>
      <c r="DT9" s="681"/>
      <c r="DU9" s="681"/>
      <c r="DV9" s="681"/>
      <c r="DW9" s="681"/>
      <c r="DX9" s="681"/>
      <c r="DY9" s="681"/>
      <c r="DZ9" s="681"/>
      <c r="EA9" s="681"/>
      <c r="EB9" s="681"/>
      <c r="EC9" s="727"/>
    </row>
    <row r="10" spans="2:143" ht="11.25" customHeight="1" x14ac:dyDescent="0.15">
      <c r="B10" s="677" t="s">
        <v>243</v>
      </c>
      <c r="C10" s="678"/>
      <c r="D10" s="678"/>
      <c r="E10" s="678"/>
      <c r="F10" s="678"/>
      <c r="G10" s="678"/>
      <c r="H10" s="678"/>
      <c r="I10" s="678"/>
      <c r="J10" s="678"/>
      <c r="K10" s="678"/>
      <c r="L10" s="678"/>
      <c r="M10" s="678"/>
      <c r="N10" s="678"/>
      <c r="O10" s="678"/>
      <c r="P10" s="678"/>
      <c r="Q10" s="679"/>
      <c r="R10" s="680" t="s">
        <v>232</v>
      </c>
      <c r="S10" s="681"/>
      <c r="T10" s="681"/>
      <c r="U10" s="681"/>
      <c r="V10" s="681"/>
      <c r="W10" s="681"/>
      <c r="X10" s="681"/>
      <c r="Y10" s="682"/>
      <c r="Z10" s="713" t="s">
        <v>232</v>
      </c>
      <c r="AA10" s="713"/>
      <c r="AB10" s="713"/>
      <c r="AC10" s="713"/>
      <c r="AD10" s="714" t="s">
        <v>232</v>
      </c>
      <c r="AE10" s="714"/>
      <c r="AF10" s="714"/>
      <c r="AG10" s="714"/>
      <c r="AH10" s="714"/>
      <c r="AI10" s="714"/>
      <c r="AJ10" s="714"/>
      <c r="AK10" s="714"/>
      <c r="AL10" s="683" t="s">
        <v>232</v>
      </c>
      <c r="AM10" s="684"/>
      <c r="AN10" s="684"/>
      <c r="AO10" s="715"/>
      <c r="AP10" s="677" t="s">
        <v>244</v>
      </c>
      <c r="AQ10" s="678"/>
      <c r="AR10" s="678"/>
      <c r="AS10" s="678"/>
      <c r="AT10" s="678"/>
      <c r="AU10" s="678"/>
      <c r="AV10" s="678"/>
      <c r="AW10" s="678"/>
      <c r="AX10" s="678"/>
      <c r="AY10" s="678"/>
      <c r="AZ10" s="678"/>
      <c r="BA10" s="678"/>
      <c r="BB10" s="678"/>
      <c r="BC10" s="678"/>
      <c r="BD10" s="678"/>
      <c r="BE10" s="678"/>
      <c r="BF10" s="679"/>
      <c r="BG10" s="680">
        <v>31383</v>
      </c>
      <c r="BH10" s="681"/>
      <c r="BI10" s="681"/>
      <c r="BJ10" s="681"/>
      <c r="BK10" s="681"/>
      <c r="BL10" s="681"/>
      <c r="BM10" s="681"/>
      <c r="BN10" s="682"/>
      <c r="BO10" s="713">
        <v>2.2999999999999998</v>
      </c>
      <c r="BP10" s="713"/>
      <c r="BQ10" s="713"/>
      <c r="BR10" s="713"/>
      <c r="BS10" s="686" t="s">
        <v>232</v>
      </c>
      <c r="BT10" s="681"/>
      <c r="BU10" s="681"/>
      <c r="BV10" s="681"/>
      <c r="BW10" s="681"/>
      <c r="BX10" s="681"/>
      <c r="BY10" s="681"/>
      <c r="BZ10" s="681"/>
      <c r="CA10" s="681"/>
      <c r="CB10" s="727"/>
      <c r="CD10" s="719" t="s">
        <v>245</v>
      </c>
      <c r="CE10" s="720"/>
      <c r="CF10" s="720"/>
      <c r="CG10" s="720"/>
      <c r="CH10" s="720"/>
      <c r="CI10" s="720"/>
      <c r="CJ10" s="720"/>
      <c r="CK10" s="720"/>
      <c r="CL10" s="720"/>
      <c r="CM10" s="720"/>
      <c r="CN10" s="720"/>
      <c r="CO10" s="720"/>
      <c r="CP10" s="720"/>
      <c r="CQ10" s="721"/>
      <c r="CR10" s="680" t="s">
        <v>137</v>
      </c>
      <c r="CS10" s="681"/>
      <c r="CT10" s="681"/>
      <c r="CU10" s="681"/>
      <c r="CV10" s="681"/>
      <c r="CW10" s="681"/>
      <c r="CX10" s="681"/>
      <c r="CY10" s="682"/>
      <c r="CZ10" s="713" t="s">
        <v>232</v>
      </c>
      <c r="DA10" s="713"/>
      <c r="DB10" s="713"/>
      <c r="DC10" s="713"/>
      <c r="DD10" s="686" t="s">
        <v>232</v>
      </c>
      <c r="DE10" s="681"/>
      <c r="DF10" s="681"/>
      <c r="DG10" s="681"/>
      <c r="DH10" s="681"/>
      <c r="DI10" s="681"/>
      <c r="DJ10" s="681"/>
      <c r="DK10" s="681"/>
      <c r="DL10" s="681"/>
      <c r="DM10" s="681"/>
      <c r="DN10" s="681"/>
      <c r="DO10" s="681"/>
      <c r="DP10" s="682"/>
      <c r="DQ10" s="686" t="s">
        <v>232</v>
      </c>
      <c r="DR10" s="681"/>
      <c r="DS10" s="681"/>
      <c r="DT10" s="681"/>
      <c r="DU10" s="681"/>
      <c r="DV10" s="681"/>
      <c r="DW10" s="681"/>
      <c r="DX10" s="681"/>
      <c r="DY10" s="681"/>
      <c r="DZ10" s="681"/>
      <c r="EA10" s="681"/>
      <c r="EB10" s="681"/>
      <c r="EC10" s="727"/>
    </row>
    <row r="11" spans="2:143" ht="11.25" customHeight="1" x14ac:dyDescent="0.15">
      <c r="B11" s="677" t="s">
        <v>246</v>
      </c>
      <c r="C11" s="678"/>
      <c r="D11" s="678"/>
      <c r="E11" s="678"/>
      <c r="F11" s="678"/>
      <c r="G11" s="678"/>
      <c r="H11" s="678"/>
      <c r="I11" s="678"/>
      <c r="J11" s="678"/>
      <c r="K11" s="678"/>
      <c r="L11" s="678"/>
      <c r="M11" s="678"/>
      <c r="N11" s="678"/>
      <c r="O11" s="678"/>
      <c r="P11" s="678"/>
      <c r="Q11" s="679"/>
      <c r="R11" s="680">
        <v>330365</v>
      </c>
      <c r="S11" s="681"/>
      <c r="T11" s="681"/>
      <c r="U11" s="681"/>
      <c r="V11" s="681"/>
      <c r="W11" s="681"/>
      <c r="X11" s="681"/>
      <c r="Y11" s="682"/>
      <c r="Z11" s="683">
        <v>2.9</v>
      </c>
      <c r="AA11" s="684"/>
      <c r="AB11" s="684"/>
      <c r="AC11" s="685"/>
      <c r="AD11" s="686">
        <v>330365</v>
      </c>
      <c r="AE11" s="681"/>
      <c r="AF11" s="681"/>
      <c r="AG11" s="681"/>
      <c r="AH11" s="681"/>
      <c r="AI11" s="681"/>
      <c r="AJ11" s="681"/>
      <c r="AK11" s="682"/>
      <c r="AL11" s="683">
        <v>6.6</v>
      </c>
      <c r="AM11" s="684"/>
      <c r="AN11" s="684"/>
      <c r="AO11" s="715"/>
      <c r="AP11" s="677" t="s">
        <v>247</v>
      </c>
      <c r="AQ11" s="678"/>
      <c r="AR11" s="678"/>
      <c r="AS11" s="678"/>
      <c r="AT11" s="678"/>
      <c r="AU11" s="678"/>
      <c r="AV11" s="678"/>
      <c r="AW11" s="678"/>
      <c r="AX11" s="678"/>
      <c r="AY11" s="678"/>
      <c r="AZ11" s="678"/>
      <c r="BA11" s="678"/>
      <c r="BB11" s="678"/>
      <c r="BC11" s="678"/>
      <c r="BD11" s="678"/>
      <c r="BE11" s="678"/>
      <c r="BF11" s="679"/>
      <c r="BG11" s="680">
        <v>17724</v>
      </c>
      <c r="BH11" s="681"/>
      <c r="BI11" s="681"/>
      <c r="BJ11" s="681"/>
      <c r="BK11" s="681"/>
      <c r="BL11" s="681"/>
      <c r="BM11" s="681"/>
      <c r="BN11" s="682"/>
      <c r="BO11" s="713">
        <v>1.3</v>
      </c>
      <c r="BP11" s="713"/>
      <c r="BQ11" s="713"/>
      <c r="BR11" s="713"/>
      <c r="BS11" s="686" t="s">
        <v>232</v>
      </c>
      <c r="BT11" s="681"/>
      <c r="BU11" s="681"/>
      <c r="BV11" s="681"/>
      <c r="BW11" s="681"/>
      <c r="BX11" s="681"/>
      <c r="BY11" s="681"/>
      <c r="BZ11" s="681"/>
      <c r="CA11" s="681"/>
      <c r="CB11" s="727"/>
      <c r="CD11" s="719" t="s">
        <v>248</v>
      </c>
      <c r="CE11" s="720"/>
      <c r="CF11" s="720"/>
      <c r="CG11" s="720"/>
      <c r="CH11" s="720"/>
      <c r="CI11" s="720"/>
      <c r="CJ11" s="720"/>
      <c r="CK11" s="720"/>
      <c r="CL11" s="720"/>
      <c r="CM11" s="720"/>
      <c r="CN11" s="720"/>
      <c r="CO11" s="720"/>
      <c r="CP11" s="720"/>
      <c r="CQ11" s="721"/>
      <c r="CR11" s="680">
        <v>303241</v>
      </c>
      <c r="CS11" s="681"/>
      <c r="CT11" s="681"/>
      <c r="CU11" s="681"/>
      <c r="CV11" s="681"/>
      <c r="CW11" s="681"/>
      <c r="CX11" s="681"/>
      <c r="CY11" s="682"/>
      <c r="CZ11" s="713">
        <v>2.8</v>
      </c>
      <c r="DA11" s="713"/>
      <c r="DB11" s="713"/>
      <c r="DC11" s="713"/>
      <c r="DD11" s="686">
        <v>30797</v>
      </c>
      <c r="DE11" s="681"/>
      <c r="DF11" s="681"/>
      <c r="DG11" s="681"/>
      <c r="DH11" s="681"/>
      <c r="DI11" s="681"/>
      <c r="DJ11" s="681"/>
      <c r="DK11" s="681"/>
      <c r="DL11" s="681"/>
      <c r="DM11" s="681"/>
      <c r="DN11" s="681"/>
      <c r="DO11" s="681"/>
      <c r="DP11" s="682"/>
      <c r="DQ11" s="686">
        <v>180064</v>
      </c>
      <c r="DR11" s="681"/>
      <c r="DS11" s="681"/>
      <c r="DT11" s="681"/>
      <c r="DU11" s="681"/>
      <c r="DV11" s="681"/>
      <c r="DW11" s="681"/>
      <c r="DX11" s="681"/>
      <c r="DY11" s="681"/>
      <c r="DZ11" s="681"/>
      <c r="EA11" s="681"/>
      <c r="EB11" s="681"/>
      <c r="EC11" s="727"/>
    </row>
    <row r="12" spans="2:143" ht="11.25" customHeight="1" x14ac:dyDescent="0.15">
      <c r="B12" s="677" t="s">
        <v>249</v>
      </c>
      <c r="C12" s="678"/>
      <c r="D12" s="678"/>
      <c r="E12" s="678"/>
      <c r="F12" s="678"/>
      <c r="G12" s="678"/>
      <c r="H12" s="678"/>
      <c r="I12" s="678"/>
      <c r="J12" s="678"/>
      <c r="K12" s="678"/>
      <c r="L12" s="678"/>
      <c r="M12" s="678"/>
      <c r="N12" s="678"/>
      <c r="O12" s="678"/>
      <c r="P12" s="678"/>
      <c r="Q12" s="679"/>
      <c r="R12" s="680">
        <v>13886</v>
      </c>
      <c r="S12" s="681"/>
      <c r="T12" s="681"/>
      <c r="U12" s="681"/>
      <c r="V12" s="681"/>
      <c r="W12" s="681"/>
      <c r="X12" s="681"/>
      <c r="Y12" s="682"/>
      <c r="Z12" s="713">
        <v>0.1</v>
      </c>
      <c r="AA12" s="713"/>
      <c r="AB12" s="713"/>
      <c r="AC12" s="713"/>
      <c r="AD12" s="714">
        <v>13886</v>
      </c>
      <c r="AE12" s="714"/>
      <c r="AF12" s="714"/>
      <c r="AG12" s="714"/>
      <c r="AH12" s="714"/>
      <c r="AI12" s="714"/>
      <c r="AJ12" s="714"/>
      <c r="AK12" s="714"/>
      <c r="AL12" s="683">
        <v>0.3</v>
      </c>
      <c r="AM12" s="684"/>
      <c r="AN12" s="684"/>
      <c r="AO12" s="715"/>
      <c r="AP12" s="677" t="s">
        <v>250</v>
      </c>
      <c r="AQ12" s="678"/>
      <c r="AR12" s="678"/>
      <c r="AS12" s="678"/>
      <c r="AT12" s="678"/>
      <c r="AU12" s="678"/>
      <c r="AV12" s="678"/>
      <c r="AW12" s="678"/>
      <c r="AX12" s="678"/>
      <c r="AY12" s="678"/>
      <c r="AZ12" s="678"/>
      <c r="BA12" s="678"/>
      <c r="BB12" s="678"/>
      <c r="BC12" s="678"/>
      <c r="BD12" s="678"/>
      <c r="BE12" s="678"/>
      <c r="BF12" s="679"/>
      <c r="BG12" s="680">
        <v>639392</v>
      </c>
      <c r="BH12" s="681"/>
      <c r="BI12" s="681"/>
      <c r="BJ12" s="681"/>
      <c r="BK12" s="681"/>
      <c r="BL12" s="681"/>
      <c r="BM12" s="681"/>
      <c r="BN12" s="682"/>
      <c r="BO12" s="713">
        <v>46.7</v>
      </c>
      <c r="BP12" s="713"/>
      <c r="BQ12" s="713"/>
      <c r="BR12" s="713"/>
      <c r="BS12" s="686" t="s">
        <v>232</v>
      </c>
      <c r="BT12" s="681"/>
      <c r="BU12" s="681"/>
      <c r="BV12" s="681"/>
      <c r="BW12" s="681"/>
      <c r="BX12" s="681"/>
      <c r="BY12" s="681"/>
      <c r="BZ12" s="681"/>
      <c r="CA12" s="681"/>
      <c r="CB12" s="727"/>
      <c r="CD12" s="719" t="s">
        <v>251</v>
      </c>
      <c r="CE12" s="720"/>
      <c r="CF12" s="720"/>
      <c r="CG12" s="720"/>
      <c r="CH12" s="720"/>
      <c r="CI12" s="720"/>
      <c r="CJ12" s="720"/>
      <c r="CK12" s="720"/>
      <c r="CL12" s="720"/>
      <c r="CM12" s="720"/>
      <c r="CN12" s="720"/>
      <c r="CO12" s="720"/>
      <c r="CP12" s="720"/>
      <c r="CQ12" s="721"/>
      <c r="CR12" s="680">
        <v>455469</v>
      </c>
      <c r="CS12" s="681"/>
      <c r="CT12" s="681"/>
      <c r="CU12" s="681"/>
      <c r="CV12" s="681"/>
      <c r="CW12" s="681"/>
      <c r="CX12" s="681"/>
      <c r="CY12" s="682"/>
      <c r="CZ12" s="713">
        <v>4.0999999999999996</v>
      </c>
      <c r="DA12" s="713"/>
      <c r="DB12" s="713"/>
      <c r="DC12" s="713"/>
      <c r="DD12" s="686">
        <v>20558</v>
      </c>
      <c r="DE12" s="681"/>
      <c r="DF12" s="681"/>
      <c r="DG12" s="681"/>
      <c r="DH12" s="681"/>
      <c r="DI12" s="681"/>
      <c r="DJ12" s="681"/>
      <c r="DK12" s="681"/>
      <c r="DL12" s="681"/>
      <c r="DM12" s="681"/>
      <c r="DN12" s="681"/>
      <c r="DO12" s="681"/>
      <c r="DP12" s="682"/>
      <c r="DQ12" s="686">
        <v>434972</v>
      </c>
      <c r="DR12" s="681"/>
      <c r="DS12" s="681"/>
      <c r="DT12" s="681"/>
      <c r="DU12" s="681"/>
      <c r="DV12" s="681"/>
      <c r="DW12" s="681"/>
      <c r="DX12" s="681"/>
      <c r="DY12" s="681"/>
      <c r="DZ12" s="681"/>
      <c r="EA12" s="681"/>
      <c r="EB12" s="681"/>
      <c r="EC12" s="727"/>
    </row>
    <row r="13" spans="2:143" ht="11.25" customHeight="1" x14ac:dyDescent="0.15">
      <c r="B13" s="677" t="s">
        <v>252</v>
      </c>
      <c r="C13" s="678"/>
      <c r="D13" s="678"/>
      <c r="E13" s="678"/>
      <c r="F13" s="678"/>
      <c r="G13" s="678"/>
      <c r="H13" s="678"/>
      <c r="I13" s="678"/>
      <c r="J13" s="678"/>
      <c r="K13" s="678"/>
      <c r="L13" s="678"/>
      <c r="M13" s="678"/>
      <c r="N13" s="678"/>
      <c r="O13" s="678"/>
      <c r="P13" s="678"/>
      <c r="Q13" s="679"/>
      <c r="R13" s="680" t="s">
        <v>232</v>
      </c>
      <c r="S13" s="681"/>
      <c r="T13" s="681"/>
      <c r="U13" s="681"/>
      <c r="V13" s="681"/>
      <c r="W13" s="681"/>
      <c r="X13" s="681"/>
      <c r="Y13" s="682"/>
      <c r="Z13" s="713" t="s">
        <v>232</v>
      </c>
      <c r="AA13" s="713"/>
      <c r="AB13" s="713"/>
      <c r="AC13" s="713"/>
      <c r="AD13" s="714" t="s">
        <v>232</v>
      </c>
      <c r="AE13" s="714"/>
      <c r="AF13" s="714"/>
      <c r="AG13" s="714"/>
      <c r="AH13" s="714"/>
      <c r="AI13" s="714"/>
      <c r="AJ13" s="714"/>
      <c r="AK13" s="714"/>
      <c r="AL13" s="683" t="s">
        <v>137</v>
      </c>
      <c r="AM13" s="684"/>
      <c r="AN13" s="684"/>
      <c r="AO13" s="715"/>
      <c r="AP13" s="677" t="s">
        <v>253</v>
      </c>
      <c r="AQ13" s="678"/>
      <c r="AR13" s="678"/>
      <c r="AS13" s="678"/>
      <c r="AT13" s="678"/>
      <c r="AU13" s="678"/>
      <c r="AV13" s="678"/>
      <c r="AW13" s="678"/>
      <c r="AX13" s="678"/>
      <c r="AY13" s="678"/>
      <c r="AZ13" s="678"/>
      <c r="BA13" s="678"/>
      <c r="BB13" s="678"/>
      <c r="BC13" s="678"/>
      <c r="BD13" s="678"/>
      <c r="BE13" s="678"/>
      <c r="BF13" s="679"/>
      <c r="BG13" s="680">
        <v>636751</v>
      </c>
      <c r="BH13" s="681"/>
      <c r="BI13" s="681"/>
      <c r="BJ13" s="681"/>
      <c r="BK13" s="681"/>
      <c r="BL13" s="681"/>
      <c r="BM13" s="681"/>
      <c r="BN13" s="682"/>
      <c r="BO13" s="713">
        <v>46.5</v>
      </c>
      <c r="BP13" s="713"/>
      <c r="BQ13" s="713"/>
      <c r="BR13" s="713"/>
      <c r="BS13" s="686" t="s">
        <v>232</v>
      </c>
      <c r="BT13" s="681"/>
      <c r="BU13" s="681"/>
      <c r="BV13" s="681"/>
      <c r="BW13" s="681"/>
      <c r="BX13" s="681"/>
      <c r="BY13" s="681"/>
      <c r="BZ13" s="681"/>
      <c r="CA13" s="681"/>
      <c r="CB13" s="727"/>
      <c r="CD13" s="719" t="s">
        <v>254</v>
      </c>
      <c r="CE13" s="720"/>
      <c r="CF13" s="720"/>
      <c r="CG13" s="720"/>
      <c r="CH13" s="720"/>
      <c r="CI13" s="720"/>
      <c r="CJ13" s="720"/>
      <c r="CK13" s="720"/>
      <c r="CL13" s="720"/>
      <c r="CM13" s="720"/>
      <c r="CN13" s="720"/>
      <c r="CO13" s="720"/>
      <c r="CP13" s="720"/>
      <c r="CQ13" s="721"/>
      <c r="CR13" s="680">
        <v>422094</v>
      </c>
      <c r="CS13" s="681"/>
      <c r="CT13" s="681"/>
      <c r="CU13" s="681"/>
      <c r="CV13" s="681"/>
      <c r="CW13" s="681"/>
      <c r="CX13" s="681"/>
      <c r="CY13" s="682"/>
      <c r="CZ13" s="713">
        <v>3.8</v>
      </c>
      <c r="DA13" s="713"/>
      <c r="DB13" s="713"/>
      <c r="DC13" s="713"/>
      <c r="DD13" s="686">
        <v>174044</v>
      </c>
      <c r="DE13" s="681"/>
      <c r="DF13" s="681"/>
      <c r="DG13" s="681"/>
      <c r="DH13" s="681"/>
      <c r="DI13" s="681"/>
      <c r="DJ13" s="681"/>
      <c r="DK13" s="681"/>
      <c r="DL13" s="681"/>
      <c r="DM13" s="681"/>
      <c r="DN13" s="681"/>
      <c r="DO13" s="681"/>
      <c r="DP13" s="682"/>
      <c r="DQ13" s="686">
        <v>329419</v>
      </c>
      <c r="DR13" s="681"/>
      <c r="DS13" s="681"/>
      <c r="DT13" s="681"/>
      <c r="DU13" s="681"/>
      <c r="DV13" s="681"/>
      <c r="DW13" s="681"/>
      <c r="DX13" s="681"/>
      <c r="DY13" s="681"/>
      <c r="DZ13" s="681"/>
      <c r="EA13" s="681"/>
      <c r="EB13" s="681"/>
      <c r="EC13" s="727"/>
    </row>
    <row r="14" spans="2:143" ht="11.25" customHeight="1" x14ac:dyDescent="0.15">
      <c r="B14" s="677" t="s">
        <v>255</v>
      </c>
      <c r="C14" s="678"/>
      <c r="D14" s="678"/>
      <c r="E14" s="678"/>
      <c r="F14" s="678"/>
      <c r="G14" s="678"/>
      <c r="H14" s="678"/>
      <c r="I14" s="678"/>
      <c r="J14" s="678"/>
      <c r="K14" s="678"/>
      <c r="L14" s="678"/>
      <c r="M14" s="678"/>
      <c r="N14" s="678"/>
      <c r="O14" s="678"/>
      <c r="P14" s="678"/>
      <c r="Q14" s="679"/>
      <c r="R14" s="680" t="s">
        <v>232</v>
      </c>
      <c r="S14" s="681"/>
      <c r="T14" s="681"/>
      <c r="U14" s="681"/>
      <c r="V14" s="681"/>
      <c r="W14" s="681"/>
      <c r="X14" s="681"/>
      <c r="Y14" s="682"/>
      <c r="Z14" s="713" t="s">
        <v>232</v>
      </c>
      <c r="AA14" s="713"/>
      <c r="AB14" s="713"/>
      <c r="AC14" s="713"/>
      <c r="AD14" s="714" t="s">
        <v>232</v>
      </c>
      <c r="AE14" s="714"/>
      <c r="AF14" s="714"/>
      <c r="AG14" s="714"/>
      <c r="AH14" s="714"/>
      <c r="AI14" s="714"/>
      <c r="AJ14" s="714"/>
      <c r="AK14" s="714"/>
      <c r="AL14" s="683" t="s">
        <v>232</v>
      </c>
      <c r="AM14" s="684"/>
      <c r="AN14" s="684"/>
      <c r="AO14" s="715"/>
      <c r="AP14" s="677" t="s">
        <v>256</v>
      </c>
      <c r="AQ14" s="678"/>
      <c r="AR14" s="678"/>
      <c r="AS14" s="678"/>
      <c r="AT14" s="678"/>
      <c r="AU14" s="678"/>
      <c r="AV14" s="678"/>
      <c r="AW14" s="678"/>
      <c r="AX14" s="678"/>
      <c r="AY14" s="678"/>
      <c r="AZ14" s="678"/>
      <c r="BA14" s="678"/>
      <c r="BB14" s="678"/>
      <c r="BC14" s="678"/>
      <c r="BD14" s="678"/>
      <c r="BE14" s="678"/>
      <c r="BF14" s="679"/>
      <c r="BG14" s="680">
        <v>56676</v>
      </c>
      <c r="BH14" s="681"/>
      <c r="BI14" s="681"/>
      <c r="BJ14" s="681"/>
      <c r="BK14" s="681"/>
      <c r="BL14" s="681"/>
      <c r="BM14" s="681"/>
      <c r="BN14" s="682"/>
      <c r="BO14" s="713">
        <v>4.0999999999999996</v>
      </c>
      <c r="BP14" s="713"/>
      <c r="BQ14" s="713"/>
      <c r="BR14" s="713"/>
      <c r="BS14" s="686" t="s">
        <v>232</v>
      </c>
      <c r="BT14" s="681"/>
      <c r="BU14" s="681"/>
      <c r="BV14" s="681"/>
      <c r="BW14" s="681"/>
      <c r="BX14" s="681"/>
      <c r="BY14" s="681"/>
      <c r="BZ14" s="681"/>
      <c r="CA14" s="681"/>
      <c r="CB14" s="727"/>
      <c r="CD14" s="719" t="s">
        <v>257</v>
      </c>
      <c r="CE14" s="720"/>
      <c r="CF14" s="720"/>
      <c r="CG14" s="720"/>
      <c r="CH14" s="720"/>
      <c r="CI14" s="720"/>
      <c r="CJ14" s="720"/>
      <c r="CK14" s="720"/>
      <c r="CL14" s="720"/>
      <c r="CM14" s="720"/>
      <c r="CN14" s="720"/>
      <c r="CO14" s="720"/>
      <c r="CP14" s="720"/>
      <c r="CQ14" s="721"/>
      <c r="CR14" s="680">
        <v>1568555</v>
      </c>
      <c r="CS14" s="681"/>
      <c r="CT14" s="681"/>
      <c r="CU14" s="681"/>
      <c r="CV14" s="681"/>
      <c r="CW14" s="681"/>
      <c r="CX14" s="681"/>
      <c r="CY14" s="682"/>
      <c r="CZ14" s="713">
        <v>14.3</v>
      </c>
      <c r="DA14" s="713"/>
      <c r="DB14" s="713"/>
      <c r="DC14" s="713"/>
      <c r="DD14" s="686">
        <v>1186421</v>
      </c>
      <c r="DE14" s="681"/>
      <c r="DF14" s="681"/>
      <c r="DG14" s="681"/>
      <c r="DH14" s="681"/>
      <c r="DI14" s="681"/>
      <c r="DJ14" s="681"/>
      <c r="DK14" s="681"/>
      <c r="DL14" s="681"/>
      <c r="DM14" s="681"/>
      <c r="DN14" s="681"/>
      <c r="DO14" s="681"/>
      <c r="DP14" s="682"/>
      <c r="DQ14" s="686">
        <v>397729</v>
      </c>
      <c r="DR14" s="681"/>
      <c r="DS14" s="681"/>
      <c r="DT14" s="681"/>
      <c r="DU14" s="681"/>
      <c r="DV14" s="681"/>
      <c r="DW14" s="681"/>
      <c r="DX14" s="681"/>
      <c r="DY14" s="681"/>
      <c r="DZ14" s="681"/>
      <c r="EA14" s="681"/>
      <c r="EB14" s="681"/>
      <c r="EC14" s="727"/>
    </row>
    <row r="15" spans="2:143" ht="11.25" customHeight="1" x14ac:dyDescent="0.15">
      <c r="B15" s="677" t="s">
        <v>258</v>
      </c>
      <c r="C15" s="678"/>
      <c r="D15" s="678"/>
      <c r="E15" s="678"/>
      <c r="F15" s="678"/>
      <c r="G15" s="678"/>
      <c r="H15" s="678"/>
      <c r="I15" s="678"/>
      <c r="J15" s="678"/>
      <c r="K15" s="678"/>
      <c r="L15" s="678"/>
      <c r="M15" s="678"/>
      <c r="N15" s="678"/>
      <c r="O15" s="678"/>
      <c r="P15" s="678"/>
      <c r="Q15" s="679"/>
      <c r="R15" s="680" t="s">
        <v>232</v>
      </c>
      <c r="S15" s="681"/>
      <c r="T15" s="681"/>
      <c r="U15" s="681"/>
      <c r="V15" s="681"/>
      <c r="W15" s="681"/>
      <c r="X15" s="681"/>
      <c r="Y15" s="682"/>
      <c r="Z15" s="713" t="s">
        <v>232</v>
      </c>
      <c r="AA15" s="713"/>
      <c r="AB15" s="713"/>
      <c r="AC15" s="713"/>
      <c r="AD15" s="714" t="s">
        <v>232</v>
      </c>
      <c r="AE15" s="714"/>
      <c r="AF15" s="714"/>
      <c r="AG15" s="714"/>
      <c r="AH15" s="714"/>
      <c r="AI15" s="714"/>
      <c r="AJ15" s="714"/>
      <c r="AK15" s="714"/>
      <c r="AL15" s="683" t="s">
        <v>232</v>
      </c>
      <c r="AM15" s="684"/>
      <c r="AN15" s="684"/>
      <c r="AO15" s="715"/>
      <c r="AP15" s="677" t="s">
        <v>259</v>
      </c>
      <c r="AQ15" s="678"/>
      <c r="AR15" s="678"/>
      <c r="AS15" s="678"/>
      <c r="AT15" s="678"/>
      <c r="AU15" s="678"/>
      <c r="AV15" s="678"/>
      <c r="AW15" s="678"/>
      <c r="AX15" s="678"/>
      <c r="AY15" s="678"/>
      <c r="AZ15" s="678"/>
      <c r="BA15" s="678"/>
      <c r="BB15" s="678"/>
      <c r="BC15" s="678"/>
      <c r="BD15" s="678"/>
      <c r="BE15" s="678"/>
      <c r="BF15" s="679"/>
      <c r="BG15" s="680">
        <v>119302</v>
      </c>
      <c r="BH15" s="681"/>
      <c r="BI15" s="681"/>
      <c r="BJ15" s="681"/>
      <c r="BK15" s="681"/>
      <c r="BL15" s="681"/>
      <c r="BM15" s="681"/>
      <c r="BN15" s="682"/>
      <c r="BO15" s="713">
        <v>8.6999999999999993</v>
      </c>
      <c r="BP15" s="713"/>
      <c r="BQ15" s="713"/>
      <c r="BR15" s="713"/>
      <c r="BS15" s="686" t="s">
        <v>232</v>
      </c>
      <c r="BT15" s="681"/>
      <c r="BU15" s="681"/>
      <c r="BV15" s="681"/>
      <c r="BW15" s="681"/>
      <c r="BX15" s="681"/>
      <c r="BY15" s="681"/>
      <c r="BZ15" s="681"/>
      <c r="CA15" s="681"/>
      <c r="CB15" s="727"/>
      <c r="CD15" s="719" t="s">
        <v>260</v>
      </c>
      <c r="CE15" s="720"/>
      <c r="CF15" s="720"/>
      <c r="CG15" s="720"/>
      <c r="CH15" s="720"/>
      <c r="CI15" s="720"/>
      <c r="CJ15" s="720"/>
      <c r="CK15" s="720"/>
      <c r="CL15" s="720"/>
      <c r="CM15" s="720"/>
      <c r="CN15" s="720"/>
      <c r="CO15" s="720"/>
      <c r="CP15" s="720"/>
      <c r="CQ15" s="721"/>
      <c r="CR15" s="680">
        <v>704680</v>
      </c>
      <c r="CS15" s="681"/>
      <c r="CT15" s="681"/>
      <c r="CU15" s="681"/>
      <c r="CV15" s="681"/>
      <c r="CW15" s="681"/>
      <c r="CX15" s="681"/>
      <c r="CY15" s="682"/>
      <c r="CZ15" s="713">
        <v>6.4</v>
      </c>
      <c r="DA15" s="713"/>
      <c r="DB15" s="713"/>
      <c r="DC15" s="713"/>
      <c r="DD15" s="686">
        <v>167877</v>
      </c>
      <c r="DE15" s="681"/>
      <c r="DF15" s="681"/>
      <c r="DG15" s="681"/>
      <c r="DH15" s="681"/>
      <c r="DI15" s="681"/>
      <c r="DJ15" s="681"/>
      <c r="DK15" s="681"/>
      <c r="DL15" s="681"/>
      <c r="DM15" s="681"/>
      <c r="DN15" s="681"/>
      <c r="DO15" s="681"/>
      <c r="DP15" s="682"/>
      <c r="DQ15" s="686">
        <v>475260</v>
      </c>
      <c r="DR15" s="681"/>
      <c r="DS15" s="681"/>
      <c r="DT15" s="681"/>
      <c r="DU15" s="681"/>
      <c r="DV15" s="681"/>
      <c r="DW15" s="681"/>
      <c r="DX15" s="681"/>
      <c r="DY15" s="681"/>
      <c r="DZ15" s="681"/>
      <c r="EA15" s="681"/>
      <c r="EB15" s="681"/>
      <c r="EC15" s="727"/>
    </row>
    <row r="16" spans="2:143" ht="11.25" customHeight="1" x14ac:dyDescent="0.15">
      <c r="B16" s="677" t="s">
        <v>261</v>
      </c>
      <c r="C16" s="678"/>
      <c r="D16" s="678"/>
      <c r="E16" s="678"/>
      <c r="F16" s="678"/>
      <c r="G16" s="678"/>
      <c r="H16" s="678"/>
      <c r="I16" s="678"/>
      <c r="J16" s="678"/>
      <c r="K16" s="678"/>
      <c r="L16" s="678"/>
      <c r="M16" s="678"/>
      <c r="N16" s="678"/>
      <c r="O16" s="678"/>
      <c r="P16" s="678"/>
      <c r="Q16" s="679"/>
      <c r="R16" s="680">
        <v>4945</v>
      </c>
      <c r="S16" s="681"/>
      <c r="T16" s="681"/>
      <c r="U16" s="681"/>
      <c r="V16" s="681"/>
      <c r="W16" s="681"/>
      <c r="X16" s="681"/>
      <c r="Y16" s="682"/>
      <c r="Z16" s="713">
        <v>0</v>
      </c>
      <c r="AA16" s="713"/>
      <c r="AB16" s="713"/>
      <c r="AC16" s="713"/>
      <c r="AD16" s="714">
        <v>4945</v>
      </c>
      <c r="AE16" s="714"/>
      <c r="AF16" s="714"/>
      <c r="AG16" s="714"/>
      <c r="AH16" s="714"/>
      <c r="AI16" s="714"/>
      <c r="AJ16" s="714"/>
      <c r="AK16" s="714"/>
      <c r="AL16" s="683">
        <v>0.1</v>
      </c>
      <c r="AM16" s="684"/>
      <c r="AN16" s="684"/>
      <c r="AO16" s="715"/>
      <c r="AP16" s="677" t="s">
        <v>262</v>
      </c>
      <c r="AQ16" s="678"/>
      <c r="AR16" s="678"/>
      <c r="AS16" s="678"/>
      <c r="AT16" s="678"/>
      <c r="AU16" s="678"/>
      <c r="AV16" s="678"/>
      <c r="AW16" s="678"/>
      <c r="AX16" s="678"/>
      <c r="AY16" s="678"/>
      <c r="AZ16" s="678"/>
      <c r="BA16" s="678"/>
      <c r="BB16" s="678"/>
      <c r="BC16" s="678"/>
      <c r="BD16" s="678"/>
      <c r="BE16" s="678"/>
      <c r="BF16" s="679"/>
      <c r="BG16" s="680" t="s">
        <v>232</v>
      </c>
      <c r="BH16" s="681"/>
      <c r="BI16" s="681"/>
      <c r="BJ16" s="681"/>
      <c r="BK16" s="681"/>
      <c r="BL16" s="681"/>
      <c r="BM16" s="681"/>
      <c r="BN16" s="682"/>
      <c r="BO16" s="713" t="s">
        <v>232</v>
      </c>
      <c r="BP16" s="713"/>
      <c r="BQ16" s="713"/>
      <c r="BR16" s="713"/>
      <c r="BS16" s="686" t="s">
        <v>232</v>
      </c>
      <c r="BT16" s="681"/>
      <c r="BU16" s="681"/>
      <c r="BV16" s="681"/>
      <c r="BW16" s="681"/>
      <c r="BX16" s="681"/>
      <c r="BY16" s="681"/>
      <c r="BZ16" s="681"/>
      <c r="CA16" s="681"/>
      <c r="CB16" s="727"/>
      <c r="CD16" s="719" t="s">
        <v>263</v>
      </c>
      <c r="CE16" s="720"/>
      <c r="CF16" s="720"/>
      <c r="CG16" s="720"/>
      <c r="CH16" s="720"/>
      <c r="CI16" s="720"/>
      <c r="CJ16" s="720"/>
      <c r="CK16" s="720"/>
      <c r="CL16" s="720"/>
      <c r="CM16" s="720"/>
      <c r="CN16" s="720"/>
      <c r="CO16" s="720"/>
      <c r="CP16" s="720"/>
      <c r="CQ16" s="721"/>
      <c r="CR16" s="680">
        <v>57495</v>
      </c>
      <c r="CS16" s="681"/>
      <c r="CT16" s="681"/>
      <c r="CU16" s="681"/>
      <c r="CV16" s="681"/>
      <c r="CW16" s="681"/>
      <c r="CX16" s="681"/>
      <c r="CY16" s="682"/>
      <c r="CZ16" s="713">
        <v>0.5</v>
      </c>
      <c r="DA16" s="713"/>
      <c r="DB16" s="713"/>
      <c r="DC16" s="713"/>
      <c r="DD16" s="686" t="s">
        <v>232</v>
      </c>
      <c r="DE16" s="681"/>
      <c r="DF16" s="681"/>
      <c r="DG16" s="681"/>
      <c r="DH16" s="681"/>
      <c r="DI16" s="681"/>
      <c r="DJ16" s="681"/>
      <c r="DK16" s="681"/>
      <c r="DL16" s="681"/>
      <c r="DM16" s="681"/>
      <c r="DN16" s="681"/>
      <c r="DO16" s="681"/>
      <c r="DP16" s="682"/>
      <c r="DQ16" s="686">
        <v>20617</v>
      </c>
      <c r="DR16" s="681"/>
      <c r="DS16" s="681"/>
      <c r="DT16" s="681"/>
      <c r="DU16" s="681"/>
      <c r="DV16" s="681"/>
      <c r="DW16" s="681"/>
      <c r="DX16" s="681"/>
      <c r="DY16" s="681"/>
      <c r="DZ16" s="681"/>
      <c r="EA16" s="681"/>
      <c r="EB16" s="681"/>
      <c r="EC16" s="727"/>
    </row>
    <row r="17" spans="2:133" ht="11.25" customHeight="1" x14ac:dyDescent="0.15">
      <c r="B17" s="677" t="s">
        <v>264</v>
      </c>
      <c r="C17" s="678"/>
      <c r="D17" s="678"/>
      <c r="E17" s="678"/>
      <c r="F17" s="678"/>
      <c r="G17" s="678"/>
      <c r="H17" s="678"/>
      <c r="I17" s="678"/>
      <c r="J17" s="678"/>
      <c r="K17" s="678"/>
      <c r="L17" s="678"/>
      <c r="M17" s="678"/>
      <c r="N17" s="678"/>
      <c r="O17" s="678"/>
      <c r="P17" s="678"/>
      <c r="Q17" s="679"/>
      <c r="R17" s="680">
        <v>3426</v>
      </c>
      <c r="S17" s="681"/>
      <c r="T17" s="681"/>
      <c r="U17" s="681"/>
      <c r="V17" s="681"/>
      <c r="W17" s="681"/>
      <c r="X17" s="681"/>
      <c r="Y17" s="682"/>
      <c r="Z17" s="713">
        <v>0</v>
      </c>
      <c r="AA17" s="713"/>
      <c r="AB17" s="713"/>
      <c r="AC17" s="713"/>
      <c r="AD17" s="714">
        <v>3426</v>
      </c>
      <c r="AE17" s="714"/>
      <c r="AF17" s="714"/>
      <c r="AG17" s="714"/>
      <c r="AH17" s="714"/>
      <c r="AI17" s="714"/>
      <c r="AJ17" s="714"/>
      <c r="AK17" s="714"/>
      <c r="AL17" s="683">
        <v>0.1</v>
      </c>
      <c r="AM17" s="684"/>
      <c r="AN17" s="684"/>
      <c r="AO17" s="715"/>
      <c r="AP17" s="677" t="s">
        <v>265</v>
      </c>
      <c r="AQ17" s="678"/>
      <c r="AR17" s="678"/>
      <c r="AS17" s="678"/>
      <c r="AT17" s="678"/>
      <c r="AU17" s="678"/>
      <c r="AV17" s="678"/>
      <c r="AW17" s="678"/>
      <c r="AX17" s="678"/>
      <c r="AY17" s="678"/>
      <c r="AZ17" s="678"/>
      <c r="BA17" s="678"/>
      <c r="BB17" s="678"/>
      <c r="BC17" s="678"/>
      <c r="BD17" s="678"/>
      <c r="BE17" s="678"/>
      <c r="BF17" s="679"/>
      <c r="BG17" s="680" t="s">
        <v>232</v>
      </c>
      <c r="BH17" s="681"/>
      <c r="BI17" s="681"/>
      <c r="BJ17" s="681"/>
      <c r="BK17" s="681"/>
      <c r="BL17" s="681"/>
      <c r="BM17" s="681"/>
      <c r="BN17" s="682"/>
      <c r="BO17" s="713" t="s">
        <v>232</v>
      </c>
      <c r="BP17" s="713"/>
      <c r="BQ17" s="713"/>
      <c r="BR17" s="713"/>
      <c r="BS17" s="686" t="s">
        <v>232</v>
      </c>
      <c r="BT17" s="681"/>
      <c r="BU17" s="681"/>
      <c r="BV17" s="681"/>
      <c r="BW17" s="681"/>
      <c r="BX17" s="681"/>
      <c r="BY17" s="681"/>
      <c r="BZ17" s="681"/>
      <c r="CA17" s="681"/>
      <c r="CB17" s="727"/>
      <c r="CD17" s="719" t="s">
        <v>266</v>
      </c>
      <c r="CE17" s="720"/>
      <c r="CF17" s="720"/>
      <c r="CG17" s="720"/>
      <c r="CH17" s="720"/>
      <c r="CI17" s="720"/>
      <c r="CJ17" s="720"/>
      <c r="CK17" s="720"/>
      <c r="CL17" s="720"/>
      <c r="CM17" s="720"/>
      <c r="CN17" s="720"/>
      <c r="CO17" s="720"/>
      <c r="CP17" s="720"/>
      <c r="CQ17" s="721"/>
      <c r="CR17" s="680">
        <v>960930</v>
      </c>
      <c r="CS17" s="681"/>
      <c r="CT17" s="681"/>
      <c r="CU17" s="681"/>
      <c r="CV17" s="681"/>
      <c r="CW17" s="681"/>
      <c r="CX17" s="681"/>
      <c r="CY17" s="682"/>
      <c r="CZ17" s="713">
        <v>8.6999999999999993</v>
      </c>
      <c r="DA17" s="713"/>
      <c r="DB17" s="713"/>
      <c r="DC17" s="713"/>
      <c r="DD17" s="686" t="s">
        <v>232</v>
      </c>
      <c r="DE17" s="681"/>
      <c r="DF17" s="681"/>
      <c r="DG17" s="681"/>
      <c r="DH17" s="681"/>
      <c r="DI17" s="681"/>
      <c r="DJ17" s="681"/>
      <c r="DK17" s="681"/>
      <c r="DL17" s="681"/>
      <c r="DM17" s="681"/>
      <c r="DN17" s="681"/>
      <c r="DO17" s="681"/>
      <c r="DP17" s="682"/>
      <c r="DQ17" s="686">
        <v>919389</v>
      </c>
      <c r="DR17" s="681"/>
      <c r="DS17" s="681"/>
      <c r="DT17" s="681"/>
      <c r="DU17" s="681"/>
      <c r="DV17" s="681"/>
      <c r="DW17" s="681"/>
      <c r="DX17" s="681"/>
      <c r="DY17" s="681"/>
      <c r="DZ17" s="681"/>
      <c r="EA17" s="681"/>
      <c r="EB17" s="681"/>
      <c r="EC17" s="727"/>
    </row>
    <row r="18" spans="2:133" ht="11.25" customHeight="1" x14ac:dyDescent="0.15">
      <c r="B18" s="677" t="s">
        <v>267</v>
      </c>
      <c r="C18" s="678"/>
      <c r="D18" s="678"/>
      <c r="E18" s="678"/>
      <c r="F18" s="678"/>
      <c r="G18" s="678"/>
      <c r="H18" s="678"/>
      <c r="I18" s="678"/>
      <c r="J18" s="678"/>
      <c r="K18" s="678"/>
      <c r="L18" s="678"/>
      <c r="M18" s="678"/>
      <c r="N18" s="678"/>
      <c r="O18" s="678"/>
      <c r="P18" s="678"/>
      <c r="Q18" s="679"/>
      <c r="R18" s="680">
        <v>10164</v>
      </c>
      <c r="S18" s="681"/>
      <c r="T18" s="681"/>
      <c r="U18" s="681"/>
      <c r="V18" s="681"/>
      <c r="W18" s="681"/>
      <c r="X18" s="681"/>
      <c r="Y18" s="682"/>
      <c r="Z18" s="713">
        <v>0.1</v>
      </c>
      <c r="AA18" s="713"/>
      <c r="AB18" s="713"/>
      <c r="AC18" s="713"/>
      <c r="AD18" s="714">
        <v>10164</v>
      </c>
      <c r="AE18" s="714"/>
      <c r="AF18" s="714"/>
      <c r="AG18" s="714"/>
      <c r="AH18" s="714"/>
      <c r="AI18" s="714"/>
      <c r="AJ18" s="714"/>
      <c r="AK18" s="714"/>
      <c r="AL18" s="683">
        <v>0.2</v>
      </c>
      <c r="AM18" s="684"/>
      <c r="AN18" s="684"/>
      <c r="AO18" s="715"/>
      <c r="AP18" s="677" t="s">
        <v>268</v>
      </c>
      <c r="AQ18" s="678"/>
      <c r="AR18" s="678"/>
      <c r="AS18" s="678"/>
      <c r="AT18" s="678"/>
      <c r="AU18" s="678"/>
      <c r="AV18" s="678"/>
      <c r="AW18" s="678"/>
      <c r="AX18" s="678"/>
      <c r="AY18" s="678"/>
      <c r="AZ18" s="678"/>
      <c r="BA18" s="678"/>
      <c r="BB18" s="678"/>
      <c r="BC18" s="678"/>
      <c r="BD18" s="678"/>
      <c r="BE18" s="678"/>
      <c r="BF18" s="679"/>
      <c r="BG18" s="680" t="s">
        <v>232</v>
      </c>
      <c r="BH18" s="681"/>
      <c r="BI18" s="681"/>
      <c r="BJ18" s="681"/>
      <c r="BK18" s="681"/>
      <c r="BL18" s="681"/>
      <c r="BM18" s="681"/>
      <c r="BN18" s="682"/>
      <c r="BO18" s="713" t="s">
        <v>232</v>
      </c>
      <c r="BP18" s="713"/>
      <c r="BQ18" s="713"/>
      <c r="BR18" s="713"/>
      <c r="BS18" s="686" t="s">
        <v>232</v>
      </c>
      <c r="BT18" s="681"/>
      <c r="BU18" s="681"/>
      <c r="BV18" s="681"/>
      <c r="BW18" s="681"/>
      <c r="BX18" s="681"/>
      <c r="BY18" s="681"/>
      <c r="BZ18" s="681"/>
      <c r="CA18" s="681"/>
      <c r="CB18" s="727"/>
      <c r="CD18" s="719" t="s">
        <v>269</v>
      </c>
      <c r="CE18" s="720"/>
      <c r="CF18" s="720"/>
      <c r="CG18" s="720"/>
      <c r="CH18" s="720"/>
      <c r="CI18" s="720"/>
      <c r="CJ18" s="720"/>
      <c r="CK18" s="720"/>
      <c r="CL18" s="720"/>
      <c r="CM18" s="720"/>
      <c r="CN18" s="720"/>
      <c r="CO18" s="720"/>
      <c r="CP18" s="720"/>
      <c r="CQ18" s="721"/>
      <c r="CR18" s="680" t="s">
        <v>232</v>
      </c>
      <c r="CS18" s="681"/>
      <c r="CT18" s="681"/>
      <c r="CU18" s="681"/>
      <c r="CV18" s="681"/>
      <c r="CW18" s="681"/>
      <c r="CX18" s="681"/>
      <c r="CY18" s="682"/>
      <c r="CZ18" s="713" t="s">
        <v>232</v>
      </c>
      <c r="DA18" s="713"/>
      <c r="DB18" s="713"/>
      <c r="DC18" s="713"/>
      <c r="DD18" s="686" t="s">
        <v>232</v>
      </c>
      <c r="DE18" s="681"/>
      <c r="DF18" s="681"/>
      <c r="DG18" s="681"/>
      <c r="DH18" s="681"/>
      <c r="DI18" s="681"/>
      <c r="DJ18" s="681"/>
      <c r="DK18" s="681"/>
      <c r="DL18" s="681"/>
      <c r="DM18" s="681"/>
      <c r="DN18" s="681"/>
      <c r="DO18" s="681"/>
      <c r="DP18" s="682"/>
      <c r="DQ18" s="686" t="s">
        <v>232</v>
      </c>
      <c r="DR18" s="681"/>
      <c r="DS18" s="681"/>
      <c r="DT18" s="681"/>
      <c r="DU18" s="681"/>
      <c r="DV18" s="681"/>
      <c r="DW18" s="681"/>
      <c r="DX18" s="681"/>
      <c r="DY18" s="681"/>
      <c r="DZ18" s="681"/>
      <c r="EA18" s="681"/>
      <c r="EB18" s="681"/>
      <c r="EC18" s="727"/>
    </row>
    <row r="19" spans="2:133" ht="11.25" customHeight="1" x14ac:dyDescent="0.15">
      <c r="B19" s="677" t="s">
        <v>270</v>
      </c>
      <c r="C19" s="678"/>
      <c r="D19" s="678"/>
      <c r="E19" s="678"/>
      <c r="F19" s="678"/>
      <c r="G19" s="678"/>
      <c r="H19" s="678"/>
      <c r="I19" s="678"/>
      <c r="J19" s="678"/>
      <c r="K19" s="678"/>
      <c r="L19" s="678"/>
      <c r="M19" s="678"/>
      <c r="N19" s="678"/>
      <c r="O19" s="678"/>
      <c r="P19" s="678"/>
      <c r="Q19" s="679"/>
      <c r="R19" s="680">
        <v>6663</v>
      </c>
      <c r="S19" s="681"/>
      <c r="T19" s="681"/>
      <c r="U19" s="681"/>
      <c r="V19" s="681"/>
      <c r="W19" s="681"/>
      <c r="X19" s="681"/>
      <c r="Y19" s="682"/>
      <c r="Z19" s="713">
        <v>0.1</v>
      </c>
      <c r="AA19" s="713"/>
      <c r="AB19" s="713"/>
      <c r="AC19" s="713"/>
      <c r="AD19" s="714">
        <v>6663</v>
      </c>
      <c r="AE19" s="714"/>
      <c r="AF19" s="714"/>
      <c r="AG19" s="714"/>
      <c r="AH19" s="714"/>
      <c r="AI19" s="714"/>
      <c r="AJ19" s="714"/>
      <c r="AK19" s="714"/>
      <c r="AL19" s="683">
        <v>0.1</v>
      </c>
      <c r="AM19" s="684"/>
      <c r="AN19" s="684"/>
      <c r="AO19" s="715"/>
      <c r="AP19" s="677" t="s">
        <v>271</v>
      </c>
      <c r="AQ19" s="678"/>
      <c r="AR19" s="678"/>
      <c r="AS19" s="678"/>
      <c r="AT19" s="678"/>
      <c r="AU19" s="678"/>
      <c r="AV19" s="678"/>
      <c r="AW19" s="678"/>
      <c r="AX19" s="678"/>
      <c r="AY19" s="678"/>
      <c r="AZ19" s="678"/>
      <c r="BA19" s="678"/>
      <c r="BB19" s="678"/>
      <c r="BC19" s="678"/>
      <c r="BD19" s="678"/>
      <c r="BE19" s="678"/>
      <c r="BF19" s="679"/>
      <c r="BG19" s="680">
        <v>25788</v>
      </c>
      <c r="BH19" s="681"/>
      <c r="BI19" s="681"/>
      <c r="BJ19" s="681"/>
      <c r="BK19" s="681"/>
      <c r="BL19" s="681"/>
      <c r="BM19" s="681"/>
      <c r="BN19" s="682"/>
      <c r="BO19" s="713">
        <v>1.9</v>
      </c>
      <c r="BP19" s="713"/>
      <c r="BQ19" s="713"/>
      <c r="BR19" s="713"/>
      <c r="BS19" s="686" t="s">
        <v>232</v>
      </c>
      <c r="BT19" s="681"/>
      <c r="BU19" s="681"/>
      <c r="BV19" s="681"/>
      <c r="BW19" s="681"/>
      <c r="BX19" s="681"/>
      <c r="BY19" s="681"/>
      <c r="BZ19" s="681"/>
      <c r="CA19" s="681"/>
      <c r="CB19" s="727"/>
      <c r="CD19" s="719" t="s">
        <v>272</v>
      </c>
      <c r="CE19" s="720"/>
      <c r="CF19" s="720"/>
      <c r="CG19" s="720"/>
      <c r="CH19" s="720"/>
      <c r="CI19" s="720"/>
      <c r="CJ19" s="720"/>
      <c r="CK19" s="720"/>
      <c r="CL19" s="720"/>
      <c r="CM19" s="720"/>
      <c r="CN19" s="720"/>
      <c r="CO19" s="720"/>
      <c r="CP19" s="720"/>
      <c r="CQ19" s="721"/>
      <c r="CR19" s="680" t="s">
        <v>232</v>
      </c>
      <c r="CS19" s="681"/>
      <c r="CT19" s="681"/>
      <c r="CU19" s="681"/>
      <c r="CV19" s="681"/>
      <c r="CW19" s="681"/>
      <c r="CX19" s="681"/>
      <c r="CY19" s="682"/>
      <c r="CZ19" s="713" t="s">
        <v>232</v>
      </c>
      <c r="DA19" s="713"/>
      <c r="DB19" s="713"/>
      <c r="DC19" s="713"/>
      <c r="DD19" s="686" t="s">
        <v>232</v>
      </c>
      <c r="DE19" s="681"/>
      <c r="DF19" s="681"/>
      <c r="DG19" s="681"/>
      <c r="DH19" s="681"/>
      <c r="DI19" s="681"/>
      <c r="DJ19" s="681"/>
      <c r="DK19" s="681"/>
      <c r="DL19" s="681"/>
      <c r="DM19" s="681"/>
      <c r="DN19" s="681"/>
      <c r="DO19" s="681"/>
      <c r="DP19" s="682"/>
      <c r="DQ19" s="686" t="s">
        <v>232</v>
      </c>
      <c r="DR19" s="681"/>
      <c r="DS19" s="681"/>
      <c r="DT19" s="681"/>
      <c r="DU19" s="681"/>
      <c r="DV19" s="681"/>
      <c r="DW19" s="681"/>
      <c r="DX19" s="681"/>
      <c r="DY19" s="681"/>
      <c r="DZ19" s="681"/>
      <c r="EA19" s="681"/>
      <c r="EB19" s="681"/>
      <c r="EC19" s="727"/>
    </row>
    <row r="20" spans="2:133" ht="11.25" customHeight="1" x14ac:dyDescent="0.15">
      <c r="B20" s="677" t="s">
        <v>273</v>
      </c>
      <c r="C20" s="678"/>
      <c r="D20" s="678"/>
      <c r="E20" s="678"/>
      <c r="F20" s="678"/>
      <c r="G20" s="678"/>
      <c r="H20" s="678"/>
      <c r="I20" s="678"/>
      <c r="J20" s="678"/>
      <c r="K20" s="678"/>
      <c r="L20" s="678"/>
      <c r="M20" s="678"/>
      <c r="N20" s="678"/>
      <c r="O20" s="678"/>
      <c r="P20" s="678"/>
      <c r="Q20" s="679"/>
      <c r="R20" s="680">
        <v>2188</v>
      </c>
      <c r="S20" s="681"/>
      <c r="T20" s="681"/>
      <c r="U20" s="681"/>
      <c r="V20" s="681"/>
      <c r="W20" s="681"/>
      <c r="X20" s="681"/>
      <c r="Y20" s="682"/>
      <c r="Z20" s="713">
        <v>0</v>
      </c>
      <c r="AA20" s="713"/>
      <c r="AB20" s="713"/>
      <c r="AC20" s="713"/>
      <c r="AD20" s="714">
        <v>2188</v>
      </c>
      <c r="AE20" s="714"/>
      <c r="AF20" s="714"/>
      <c r="AG20" s="714"/>
      <c r="AH20" s="714"/>
      <c r="AI20" s="714"/>
      <c r="AJ20" s="714"/>
      <c r="AK20" s="714"/>
      <c r="AL20" s="683">
        <v>0</v>
      </c>
      <c r="AM20" s="684"/>
      <c r="AN20" s="684"/>
      <c r="AO20" s="715"/>
      <c r="AP20" s="677" t="s">
        <v>274</v>
      </c>
      <c r="AQ20" s="678"/>
      <c r="AR20" s="678"/>
      <c r="AS20" s="678"/>
      <c r="AT20" s="678"/>
      <c r="AU20" s="678"/>
      <c r="AV20" s="678"/>
      <c r="AW20" s="678"/>
      <c r="AX20" s="678"/>
      <c r="AY20" s="678"/>
      <c r="AZ20" s="678"/>
      <c r="BA20" s="678"/>
      <c r="BB20" s="678"/>
      <c r="BC20" s="678"/>
      <c r="BD20" s="678"/>
      <c r="BE20" s="678"/>
      <c r="BF20" s="679"/>
      <c r="BG20" s="680">
        <v>25788</v>
      </c>
      <c r="BH20" s="681"/>
      <c r="BI20" s="681"/>
      <c r="BJ20" s="681"/>
      <c r="BK20" s="681"/>
      <c r="BL20" s="681"/>
      <c r="BM20" s="681"/>
      <c r="BN20" s="682"/>
      <c r="BO20" s="713">
        <v>1.9</v>
      </c>
      <c r="BP20" s="713"/>
      <c r="BQ20" s="713"/>
      <c r="BR20" s="713"/>
      <c r="BS20" s="686" t="s">
        <v>232</v>
      </c>
      <c r="BT20" s="681"/>
      <c r="BU20" s="681"/>
      <c r="BV20" s="681"/>
      <c r="BW20" s="681"/>
      <c r="BX20" s="681"/>
      <c r="BY20" s="681"/>
      <c r="BZ20" s="681"/>
      <c r="CA20" s="681"/>
      <c r="CB20" s="727"/>
      <c r="CD20" s="719" t="s">
        <v>275</v>
      </c>
      <c r="CE20" s="720"/>
      <c r="CF20" s="720"/>
      <c r="CG20" s="720"/>
      <c r="CH20" s="720"/>
      <c r="CI20" s="720"/>
      <c r="CJ20" s="720"/>
      <c r="CK20" s="720"/>
      <c r="CL20" s="720"/>
      <c r="CM20" s="720"/>
      <c r="CN20" s="720"/>
      <c r="CO20" s="720"/>
      <c r="CP20" s="720"/>
      <c r="CQ20" s="721"/>
      <c r="CR20" s="680">
        <v>11000142</v>
      </c>
      <c r="CS20" s="681"/>
      <c r="CT20" s="681"/>
      <c r="CU20" s="681"/>
      <c r="CV20" s="681"/>
      <c r="CW20" s="681"/>
      <c r="CX20" s="681"/>
      <c r="CY20" s="682"/>
      <c r="CZ20" s="713">
        <v>100</v>
      </c>
      <c r="DA20" s="713"/>
      <c r="DB20" s="713"/>
      <c r="DC20" s="713"/>
      <c r="DD20" s="686">
        <v>1806143</v>
      </c>
      <c r="DE20" s="681"/>
      <c r="DF20" s="681"/>
      <c r="DG20" s="681"/>
      <c r="DH20" s="681"/>
      <c r="DI20" s="681"/>
      <c r="DJ20" s="681"/>
      <c r="DK20" s="681"/>
      <c r="DL20" s="681"/>
      <c r="DM20" s="681"/>
      <c r="DN20" s="681"/>
      <c r="DO20" s="681"/>
      <c r="DP20" s="682"/>
      <c r="DQ20" s="686">
        <v>6065843</v>
      </c>
      <c r="DR20" s="681"/>
      <c r="DS20" s="681"/>
      <c r="DT20" s="681"/>
      <c r="DU20" s="681"/>
      <c r="DV20" s="681"/>
      <c r="DW20" s="681"/>
      <c r="DX20" s="681"/>
      <c r="DY20" s="681"/>
      <c r="DZ20" s="681"/>
      <c r="EA20" s="681"/>
      <c r="EB20" s="681"/>
      <c r="EC20" s="727"/>
    </row>
    <row r="21" spans="2:133" ht="11.25" customHeight="1" x14ac:dyDescent="0.15">
      <c r="B21" s="677" t="s">
        <v>276</v>
      </c>
      <c r="C21" s="678"/>
      <c r="D21" s="678"/>
      <c r="E21" s="678"/>
      <c r="F21" s="678"/>
      <c r="G21" s="678"/>
      <c r="H21" s="678"/>
      <c r="I21" s="678"/>
      <c r="J21" s="678"/>
      <c r="K21" s="678"/>
      <c r="L21" s="678"/>
      <c r="M21" s="678"/>
      <c r="N21" s="678"/>
      <c r="O21" s="678"/>
      <c r="P21" s="678"/>
      <c r="Q21" s="679"/>
      <c r="R21" s="680">
        <v>1313</v>
      </c>
      <c r="S21" s="681"/>
      <c r="T21" s="681"/>
      <c r="U21" s="681"/>
      <c r="V21" s="681"/>
      <c r="W21" s="681"/>
      <c r="X21" s="681"/>
      <c r="Y21" s="682"/>
      <c r="Z21" s="713">
        <v>0</v>
      </c>
      <c r="AA21" s="713"/>
      <c r="AB21" s="713"/>
      <c r="AC21" s="713"/>
      <c r="AD21" s="714">
        <v>1313</v>
      </c>
      <c r="AE21" s="714"/>
      <c r="AF21" s="714"/>
      <c r="AG21" s="714"/>
      <c r="AH21" s="714"/>
      <c r="AI21" s="714"/>
      <c r="AJ21" s="714"/>
      <c r="AK21" s="714"/>
      <c r="AL21" s="683">
        <v>0</v>
      </c>
      <c r="AM21" s="684"/>
      <c r="AN21" s="684"/>
      <c r="AO21" s="715"/>
      <c r="AP21" s="774" t="s">
        <v>277</v>
      </c>
      <c r="AQ21" s="782"/>
      <c r="AR21" s="782"/>
      <c r="AS21" s="782"/>
      <c r="AT21" s="782"/>
      <c r="AU21" s="782"/>
      <c r="AV21" s="782"/>
      <c r="AW21" s="782"/>
      <c r="AX21" s="782"/>
      <c r="AY21" s="782"/>
      <c r="AZ21" s="782"/>
      <c r="BA21" s="782"/>
      <c r="BB21" s="782"/>
      <c r="BC21" s="782"/>
      <c r="BD21" s="782"/>
      <c r="BE21" s="782"/>
      <c r="BF21" s="776"/>
      <c r="BG21" s="680">
        <v>25788</v>
      </c>
      <c r="BH21" s="681"/>
      <c r="BI21" s="681"/>
      <c r="BJ21" s="681"/>
      <c r="BK21" s="681"/>
      <c r="BL21" s="681"/>
      <c r="BM21" s="681"/>
      <c r="BN21" s="682"/>
      <c r="BO21" s="713">
        <v>1.9</v>
      </c>
      <c r="BP21" s="713"/>
      <c r="BQ21" s="713"/>
      <c r="BR21" s="713"/>
      <c r="BS21" s="686" t="s">
        <v>232</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278</v>
      </c>
      <c r="C22" s="678"/>
      <c r="D22" s="678"/>
      <c r="E22" s="678"/>
      <c r="F22" s="678"/>
      <c r="G22" s="678"/>
      <c r="H22" s="678"/>
      <c r="I22" s="678"/>
      <c r="J22" s="678"/>
      <c r="K22" s="678"/>
      <c r="L22" s="678"/>
      <c r="M22" s="678"/>
      <c r="N22" s="678"/>
      <c r="O22" s="678"/>
      <c r="P22" s="678"/>
      <c r="Q22" s="679"/>
      <c r="R22" s="680">
        <v>3514592</v>
      </c>
      <c r="S22" s="681"/>
      <c r="T22" s="681"/>
      <c r="U22" s="681"/>
      <c r="V22" s="681"/>
      <c r="W22" s="681"/>
      <c r="X22" s="681"/>
      <c r="Y22" s="682"/>
      <c r="Z22" s="713">
        <v>31.2</v>
      </c>
      <c r="AA22" s="713"/>
      <c r="AB22" s="713"/>
      <c r="AC22" s="713"/>
      <c r="AD22" s="714">
        <v>3106656</v>
      </c>
      <c r="AE22" s="714"/>
      <c r="AF22" s="714"/>
      <c r="AG22" s="714"/>
      <c r="AH22" s="714"/>
      <c r="AI22" s="714"/>
      <c r="AJ22" s="714"/>
      <c r="AK22" s="714"/>
      <c r="AL22" s="683">
        <v>62.2</v>
      </c>
      <c r="AM22" s="684"/>
      <c r="AN22" s="684"/>
      <c r="AO22" s="715"/>
      <c r="AP22" s="774" t="s">
        <v>279</v>
      </c>
      <c r="AQ22" s="782"/>
      <c r="AR22" s="782"/>
      <c r="AS22" s="782"/>
      <c r="AT22" s="782"/>
      <c r="AU22" s="782"/>
      <c r="AV22" s="782"/>
      <c r="AW22" s="782"/>
      <c r="AX22" s="782"/>
      <c r="AY22" s="782"/>
      <c r="AZ22" s="782"/>
      <c r="BA22" s="782"/>
      <c r="BB22" s="782"/>
      <c r="BC22" s="782"/>
      <c r="BD22" s="782"/>
      <c r="BE22" s="782"/>
      <c r="BF22" s="776"/>
      <c r="BG22" s="680" t="s">
        <v>232</v>
      </c>
      <c r="BH22" s="681"/>
      <c r="BI22" s="681"/>
      <c r="BJ22" s="681"/>
      <c r="BK22" s="681"/>
      <c r="BL22" s="681"/>
      <c r="BM22" s="681"/>
      <c r="BN22" s="682"/>
      <c r="BO22" s="713" t="s">
        <v>137</v>
      </c>
      <c r="BP22" s="713"/>
      <c r="BQ22" s="713"/>
      <c r="BR22" s="713"/>
      <c r="BS22" s="686" t="s">
        <v>232</v>
      </c>
      <c r="BT22" s="681"/>
      <c r="BU22" s="681"/>
      <c r="BV22" s="681"/>
      <c r="BW22" s="681"/>
      <c r="BX22" s="681"/>
      <c r="BY22" s="681"/>
      <c r="BZ22" s="681"/>
      <c r="CA22" s="681"/>
      <c r="CB22" s="727"/>
      <c r="CD22" s="784" t="s">
        <v>280</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281</v>
      </c>
      <c r="C23" s="678"/>
      <c r="D23" s="678"/>
      <c r="E23" s="678"/>
      <c r="F23" s="678"/>
      <c r="G23" s="678"/>
      <c r="H23" s="678"/>
      <c r="I23" s="678"/>
      <c r="J23" s="678"/>
      <c r="K23" s="678"/>
      <c r="L23" s="678"/>
      <c r="M23" s="678"/>
      <c r="N23" s="678"/>
      <c r="O23" s="678"/>
      <c r="P23" s="678"/>
      <c r="Q23" s="679"/>
      <c r="R23" s="680">
        <v>3106656</v>
      </c>
      <c r="S23" s="681"/>
      <c r="T23" s="681"/>
      <c r="U23" s="681"/>
      <c r="V23" s="681"/>
      <c r="W23" s="681"/>
      <c r="X23" s="681"/>
      <c r="Y23" s="682"/>
      <c r="Z23" s="713">
        <v>27.5</v>
      </c>
      <c r="AA23" s="713"/>
      <c r="AB23" s="713"/>
      <c r="AC23" s="713"/>
      <c r="AD23" s="714">
        <v>3106656</v>
      </c>
      <c r="AE23" s="714"/>
      <c r="AF23" s="714"/>
      <c r="AG23" s="714"/>
      <c r="AH23" s="714"/>
      <c r="AI23" s="714"/>
      <c r="AJ23" s="714"/>
      <c r="AK23" s="714"/>
      <c r="AL23" s="683">
        <v>62.2</v>
      </c>
      <c r="AM23" s="684"/>
      <c r="AN23" s="684"/>
      <c r="AO23" s="715"/>
      <c r="AP23" s="774" t="s">
        <v>282</v>
      </c>
      <c r="AQ23" s="782"/>
      <c r="AR23" s="782"/>
      <c r="AS23" s="782"/>
      <c r="AT23" s="782"/>
      <c r="AU23" s="782"/>
      <c r="AV23" s="782"/>
      <c r="AW23" s="782"/>
      <c r="AX23" s="782"/>
      <c r="AY23" s="782"/>
      <c r="AZ23" s="782"/>
      <c r="BA23" s="782"/>
      <c r="BB23" s="782"/>
      <c r="BC23" s="782"/>
      <c r="BD23" s="782"/>
      <c r="BE23" s="782"/>
      <c r="BF23" s="776"/>
      <c r="BG23" s="680" t="s">
        <v>232</v>
      </c>
      <c r="BH23" s="681"/>
      <c r="BI23" s="681"/>
      <c r="BJ23" s="681"/>
      <c r="BK23" s="681"/>
      <c r="BL23" s="681"/>
      <c r="BM23" s="681"/>
      <c r="BN23" s="682"/>
      <c r="BO23" s="713" t="s">
        <v>232</v>
      </c>
      <c r="BP23" s="713"/>
      <c r="BQ23" s="713"/>
      <c r="BR23" s="713"/>
      <c r="BS23" s="686" t="s">
        <v>232</v>
      </c>
      <c r="BT23" s="681"/>
      <c r="BU23" s="681"/>
      <c r="BV23" s="681"/>
      <c r="BW23" s="681"/>
      <c r="BX23" s="681"/>
      <c r="BY23" s="681"/>
      <c r="BZ23" s="681"/>
      <c r="CA23" s="681"/>
      <c r="CB23" s="727"/>
      <c r="CD23" s="784" t="s">
        <v>220</v>
      </c>
      <c r="CE23" s="785"/>
      <c r="CF23" s="785"/>
      <c r="CG23" s="785"/>
      <c r="CH23" s="785"/>
      <c r="CI23" s="785"/>
      <c r="CJ23" s="785"/>
      <c r="CK23" s="785"/>
      <c r="CL23" s="785"/>
      <c r="CM23" s="785"/>
      <c r="CN23" s="785"/>
      <c r="CO23" s="785"/>
      <c r="CP23" s="785"/>
      <c r="CQ23" s="786"/>
      <c r="CR23" s="784" t="s">
        <v>283</v>
      </c>
      <c r="CS23" s="785"/>
      <c r="CT23" s="785"/>
      <c r="CU23" s="785"/>
      <c r="CV23" s="785"/>
      <c r="CW23" s="785"/>
      <c r="CX23" s="785"/>
      <c r="CY23" s="786"/>
      <c r="CZ23" s="784" t="s">
        <v>284</v>
      </c>
      <c r="DA23" s="785"/>
      <c r="DB23" s="785"/>
      <c r="DC23" s="786"/>
      <c r="DD23" s="784" t="s">
        <v>285</v>
      </c>
      <c r="DE23" s="785"/>
      <c r="DF23" s="785"/>
      <c r="DG23" s="785"/>
      <c r="DH23" s="785"/>
      <c r="DI23" s="785"/>
      <c r="DJ23" s="785"/>
      <c r="DK23" s="786"/>
      <c r="DL23" s="793" t="s">
        <v>286</v>
      </c>
      <c r="DM23" s="794"/>
      <c r="DN23" s="794"/>
      <c r="DO23" s="794"/>
      <c r="DP23" s="794"/>
      <c r="DQ23" s="794"/>
      <c r="DR23" s="794"/>
      <c r="DS23" s="794"/>
      <c r="DT23" s="794"/>
      <c r="DU23" s="794"/>
      <c r="DV23" s="795"/>
      <c r="DW23" s="784" t="s">
        <v>287</v>
      </c>
      <c r="DX23" s="785"/>
      <c r="DY23" s="785"/>
      <c r="DZ23" s="785"/>
      <c r="EA23" s="785"/>
      <c r="EB23" s="785"/>
      <c r="EC23" s="786"/>
    </row>
    <row r="24" spans="2:133" ht="11.25" customHeight="1" x14ac:dyDescent="0.15">
      <c r="B24" s="677" t="s">
        <v>288</v>
      </c>
      <c r="C24" s="678"/>
      <c r="D24" s="678"/>
      <c r="E24" s="678"/>
      <c r="F24" s="678"/>
      <c r="G24" s="678"/>
      <c r="H24" s="678"/>
      <c r="I24" s="678"/>
      <c r="J24" s="678"/>
      <c r="K24" s="678"/>
      <c r="L24" s="678"/>
      <c r="M24" s="678"/>
      <c r="N24" s="678"/>
      <c r="O24" s="678"/>
      <c r="P24" s="678"/>
      <c r="Q24" s="679"/>
      <c r="R24" s="680">
        <v>407936</v>
      </c>
      <c r="S24" s="681"/>
      <c r="T24" s="681"/>
      <c r="U24" s="681"/>
      <c r="V24" s="681"/>
      <c r="W24" s="681"/>
      <c r="X24" s="681"/>
      <c r="Y24" s="682"/>
      <c r="Z24" s="713">
        <v>3.6</v>
      </c>
      <c r="AA24" s="713"/>
      <c r="AB24" s="713"/>
      <c r="AC24" s="713"/>
      <c r="AD24" s="714" t="s">
        <v>232</v>
      </c>
      <c r="AE24" s="714"/>
      <c r="AF24" s="714"/>
      <c r="AG24" s="714"/>
      <c r="AH24" s="714"/>
      <c r="AI24" s="714"/>
      <c r="AJ24" s="714"/>
      <c r="AK24" s="714"/>
      <c r="AL24" s="683" t="s">
        <v>232</v>
      </c>
      <c r="AM24" s="684"/>
      <c r="AN24" s="684"/>
      <c r="AO24" s="715"/>
      <c r="AP24" s="774" t="s">
        <v>289</v>
      </c>
      <c r="AQ24" s="782"/>
      <c r="AR24" s="782"/>
      <c r="AS24" s="782"/>
      <c r="AT24" s="782"/>
      <c r="AU24" s="782"/>
      <c r="AV24" s="782"/>
      <c r="AW24" s="782"/>
      <c r="AX24" s="782"/>
      <c r="AY24" s="782"/>
      <c r="AZ24" s="782"/>
      <c r="BA24" s="782"/>
      <c r="BB24" s="782"/>
      <c r="BC24" s="782"/>
      <c r="BD24" s="782"/>
      <c r="BE24" s="782"/>
      <c r="BF24" s="776"/>
      <c r="BG24" s="680" t="s">
        <v>232</v>
      </c>
      <c r="BH24" s="681"/>
      <c r="BI24" s="681"/>
      <c r="BJ24" s="681"/>
      <c r="BK24" s="681"/>
      <c r="BL24" s="681"/>
      <c r="BM24" s="681"/>
      <c r="BN24" s="682"/>
      <c r="BO24" s="713" t="s">
        <v>232</v>
      </c>
      <c r="BP24" s="713"/>
      <c r="BQ24" s="713"/>
      <c r="BR24" s="713"/>
      <c r="BS24" s="686" t="s">
        <v>232</v>
      </c>
      <c r="BT24" s="681"/>
      <c r="BU24" s="681"/>
      <c r="BV24" s="681"/>
      <c r="BW24" s="681"/>
      <c r="BX24" s="681"/>
      <c r="BY24" s="681"/>
      <c r="BZ24" s="681"/>
      <c r="CA24" s="681"/>
      <c r="CB24" s="727"/>
      <c r="CD24" s="738" t="s">
        <v>290</v>
      </c>
      <c r="CE24" s="739"/>
      <c r="CF24" s="739"/>
      <c r="CG24" s="739"/>
      <c r="CH24" s="739"/>
      <c r="CI24" s="739"/>
      <c r="CJ24" s="739"/>
      <c r="CK24" s="739"/>
      <c r="CL24" s="739"/>
      <c r="CM24" s="739"/>
      <c r="CN24" s="739"/>
      <c r="CO24" s="739"/>
      <c r="CP24" s="739"/>
      <c r="CQ24" s="740"/>
      <c r="CR24" s="735">
        <v>3599295</v>
      </c>
      <c r="CS24" s="736"/>
      <c r="CT24" s="736"/>
      <c r="CU24" s="736"/>
      <c r="CV24" s="736"/>
      <c r="CW24" s="736"/>
      <c r="CX24" s="736"/>
      <c r="CY24" s="779"/>
      <c r="CZ24" s="780">
        <v>32.700000000000003</v>
      </c>
      <c r="DA24" s="751"/>
      <c r="DB24" s="751"/>
      <c r="DC24" s="783"/>
      <c r="DD24" s="778">
        <v>2833608</v>
      </c>
      <c r="DE24" s="736"/>
      <c r="DF24" s="736"/>
      <c r="DG24" s="736"/>
      <c r="DH24" s="736"/>
      <c r="DI24" s="736"/>
      <c r="DJ24" s="736"/>
      <c r="DK24" s="779"/>
      <c r="DL24" s="778">
        <v>2818148</v>
      </c>
      <c r="DM24" s="736"/>
      <c r="DN24" s="736"/>
      <c r="DO24" s="736"/>
      <c r="DP24" s="736"/>
      <c r="DQ24" s="736"/>
      <c r="DR24" s="736"/>
      <c r="DS24" s="736"/>
      <c r="DT24" s="736"/>
      <c r="DU24" s="736"/>
      <c r="DV24" s="779"/>
      <c r="DW24" s="780">
        <v>54.5</v>
      </c>
      <c r="DX24" s="751"/>
      <c r="DY24" s="751"/>
      <c r="DZ24" s="751"/>
      <c r="EA24" s="751"/>
      <c r="EB24" s="751"/>
      <c r="EC24" s="781"/>
    </row>
    <row r="25" spans="2:133" ht="11.25" customHeight="1" x14ac:dyDescent="0.15">
      <c r="B25" s="677" t="s">
        <v>291</v>
      </c>
      <c r="C25" s="678"/>
      <c r="D25" s="678"/>
      <c r="E25" s="678"/>
      <c r="F25" s="678"/>
      <c r="G25" s="678"/>
      <c r="H25" s="678"/>
      <c r="I25" s="678"/>
      <c r="J25" s="678"/>
      <c r="K25" s="678"/>
      <c r="L25" s="678"/>
      <c r="M25" s="678"/>
      <c r="N25" s="678"/>
      <c r="O25" s="678"/>
      <c r="P25" s="678"/>
      <c r="Q25" s="679"/>
      <c r="R25" s="680" t="s">
        <v>232</v>
      </c>
      <c r="S25" s="681"/>
      <c r="T25" s="681"/>
      <c r="U25" s="681"/>
      <c r="V25" s="681"/>
      <c r="W25" s="681"/>
      <c r="X25" s="681"/>
      <c r="Y25" s="682"/>
      <c r="Z25" s="713" t="s">
        <v>232</v>
      </c>
      <c r="AA25" s="713"/>
      <c r="AB25" s="713"/>
      <c r="AC25" s="713"/>
      <c r="AD25" s="714" t="s">
        <v>232</v>
      </c>
      <c r="AE25" s="714"/>
      <c r="AF25" s="714"/>
      <c r="AG25" s="714"/>
      <c r="AH25" s="714"/>
      <c r="AI25" s="714"/>
      <c r="AJ25" s="714"/>
      <c r="AK25" s="714"/>
      <c r="AL25" s="683" t="s">
        <v>137</v>
      </c>
      <c r="AM25" s="684"/>
      <c r="AN25" s="684"/>
      <c r="AO25" s="715"/>
      <c r="AP25" s="774" t="s">
        <v>292</v>
      </c>
      <c r="AQ25" s="782"/>
      <c r="AR25" s="782"/>
      <c r="AS25" s="782"/>
      <c r="AT25" s="782"/>
      <c r="AU25" s="782"/>
      <c r="AV25" s="782"/>
      <c r="AW25" s="782"/>
      <c r="AX25" s="782"/>
      <c r="AY25" s="782"/>
      <c r="AZ25" s="782"/>
      <c r="BA25" s="782"/>
      <c r="BB25" s="782"/>
      <c r="BC25" s="782"/>
      <c r="BD25" s="782"/>
      <c r="BE25" s="782"/>
      <c r="BF25" s="776"/>
      <c r="BG25" s="680" t="s">
        <v>232</v>
      </c>
      <c r="BH25" s="681"/>
      <c r="BI25" s="681"/>
      <c r="BJ25" s="681"/>
      <c r="BK25" s="681"/>
      <c r="BL25" s="681"/>
      <c r="BM25" s="681"/>
      <c r="BN25" s="682"/>
      <c r="BO25" s="713" t="s">
        <v>232</v>
      </c>
      <c r="BP25" s="713"/>
      <c r="BQ25" s="713"/>
      <c r="BR25" s="713"/>
      <c r="BS25" s="686" t="s">
        <v>232</v>
      </c>
      <c r="BT25" s="681"/>
      <c r="BU25" s="681"/>
      <c r="BV25" s="681"/>
      <c r="BW25" s="681"/>
      <c r="BX25" s="681"/>
      <c r="BY25" s="681"/>
      <c r="BZ25" s="681"/>
      <c r="CA25" s="681"/>
      <c r="CB25" s="727"/>
      <c r="CD25" s="719" t="s">
        <v>293</v>
      </c>
      <c r="CE25" s="720"/>
      <c r="CF25" s="720"/>
      <c r="CG25" s="720"/>
      <c r="CH25" s="720"/>
      <c r="CI25" s="720"/>
      <c r="CJ25" s="720"/>
      <c r="CK25" s="720"/>
      <c r="CL25" s="720"/>
      <c r="CM25" s="720"/>
      <c r="CN25" s="720"/>
      <c r="CO25" s="720"/>
      <c r="CP25" s="720"/>
      <c r="CQ25" s="721"/>
      <c r="CR25" s="680">
        <v>1728792</v>
      </c>
      <c r="CS25" s="699"/>
      <c r="CT25" s="699"/>
      <c r="CU25" s="699"/>
      <c r="CV25" s="699"/>
      <c r="CW25" s="699"/>
      <c r="CX25" s="699"/>
      <c r="CY25" s="700"/>
      <c r="CZ25" s="683">
        <v>15.7</v>
      </c>
      <c r="DA25" s="701"/>
      <c r="DB25" s="701"/>
      <c r="DC25" s="702"/>
      <c r="DD25" s="686">
        <v>1666596</v>
      </c>
      <c r="DE25" s="699"/>
      <c r="DF25" s="699"/>
      <c r="DG25" s="699"/>
      <c r="DH25" s="699"/>
      <c r="DI25" s="699"/>
      <c r="DJ25" s="699"/>
      <c r="DK25" s="700"/>
      <c r="DL25" s="686">
        <v>1660936</v>
      </c>
      <c r="DM25" s="699"/>
      <c r="DN25" s="699"/>
      <c r="DO25" s="699"/>
      <c r="DP25" s="699"/>
      <c r="DQ25" s="699"/>
      <c r="DR25" s="699"/>
      <c r="DS25" s="699"/>
      <c r="DT25" s="699"/>
      <c r="DU25" s="699"/>
      <c r="DV25" s="700"/>
      <c r="DW25" s="683">
        <v>32.1</v>
      </c>
      <c r="DX25" s="701"/>
      <c r="DY25" s="701"/>
      <c r="DZ25" s="701"/>
      <c r="EA25" s="701"/>
      <c r="EB25" s="701"/>
      <c r="EC25" s="722"/>
    </row>
    <row r="26" spans="2:133" ht="11.25" customHeight="1" x14ac:dyDescent="0.15">
      <c r="B26" s="677" t="s">
        <v>294</v>
      </c>
      <c r="C26" s="678"/>
      <c r="D26" s="678"/>
      <c r="E26" s="678"/>
      <c r="F26" s="678"/>
      <c r="G26" s="678"/>
      <c r="H26" s="678"/>
      <c r="I26" s="678"/>
      <c r="J26" s="678"/>
      <c r="K26" s="678"/>
      <c r="L26" s="678"/>
      <c r="M26" s="678"/>
      <c r="N26" s="678"/>
      <c r="O26" s="678"/>
      <c r="P26" s="678"/>
      <c r="Q26" s="679"/>
      <c r="R26" s="680">
        <v>5353251</v>
      </c>
      <c r="S26" s="681"/>
      <c r="T26" s="681"/>
      <c r="U26" s="681"/>
      <c r="V26" s="681"/>
      <c r="W26" s="681"/>
      <c r="X26" s="681"/>
      <c r="Y26" s="682"/>
      <c r="Z26" s="713">
        <v>47.5</v>
      </c>
      <c r="AA26" s="713"/>
      <c r="AB26" s="713"/>
      <c r="AC26" s="713"/>
      <c r="AD26" s="714">
        <v>4945315</v>
      </c>
      <c r="AE26" s="714"/>
      <c r="AF26" s="714"/>
      <c r="AG26" s="714"/>
      <c r="AH26" s="714"/>
      <c r="AI26" s="714"/>
      <c r="AJ26" s="714"/>
      <c r="AK26" s="714"/>
      <c r="AL26" s="683">
        <v>99</v>
      </c>
      <c r="AM26" s="684"/>
      <c r="AN26" s="684"/>
      <c r="AO26" s="715"/>
      <c r="AP26" s="774" t="s">
        <v>295</v>
      </c>
      <c r="AQ26" s="775"/>
      <c r="AR26" s="775"/>
      <c r="AS26" s="775"/>
      <c r="AT26" s="775"/>
      <c r="AU26" s="775"/>
      <c r="AV26" s="775"/>
      <c r="AW26" s="775"/>
      <c r="AX26" s="775"/>
      <c r="AY26" s="775"/>
      <c r="AZ26" s="775"/>
      <c r="BA26" s="775"/>
      <c r="BB26" s="775"/>
      <c r="BC26" s="775"/>
      <c r="BD26" s="775"/>
      <c r="BE26" s="775"/>
      <c r="BF26" s="776"/>
      <c r="BG26" s="680" t="s">
        <v>232</v>
      </c>
      <c r="BH26" s="681"/>
      <c r="BI26" s="681"/>
      <c r="BJ26" s="681"/>
      <c r="BK26" s="681"/>
      <c r="BL26" s="681"/>
      <c r="BM26" s="681"/>
      <c r="BN26" s="682"/>
      <c r="BO26" s="713" t="s">
        <v>232</v>
      </c>
      <c r="BP26" s="713"/>
      <c r="BQ26" s="713"/>
      <c r="BR26" s="713"/>
      <c r="BS26" s="686" t="s">
        <v>232</v>
      </c>
      <c r="BT26" s="681"/>
      <c r="BU26" s="681"/>
      <c r="BV26" s="681"/>
      <c r="BW26" s="681"/>
      <c r="BX26" s="681"/>
      <c r="BY26" s="681"/>
      <c r="BZ26" s="681"/>
      <c r="CA26" s="681"/>
      <c r="CB26" s="727"/>
      <c r="CD26" s="719" t="s">
        <v>296</v>
      </c>
      <c r="CE26" s="720"/>
      <c r="CF26" s="720"/>
      <c r="CG26" s="720"/>
      <c r="CH26" s="720"/>
      <c r="CI26" s="720"/>
      <c r="CJ26" s="720"/>
      <c r="CK26" s="720"/>
      <c r="CL26" s="720"/>
      <c r="CM26" s="720"/>
      <c r="CN26" s="720"/>
      <c r="CO26" s="720"/>
      <c r="CP26" s="720"/>
      <c r="CQ26" s="721"/>
      <c r="CR26" s="680">
        <v>972523</v>
      </c>
      <c r="CS26" s="681"/>
      <c r="CT26" s="681"/>
      <c r="CU26" s="681"/>
      <c r="CV26" s="681"/>
      <c r="CW26" s="681"/>
      <c r="CX26" s="681"/>
      <c r="CY26" s="682"/>
      <c r="CZ26" s="683">
        <v>8.8000000000000007</v>
      </c>
      <c r="DA26" s="701"/>
      <c r="DB26" s="701"/>
      <c r="DC26" s="702"/>
      <c r="DD26" s="686">
        <v>946722</v>
      </c>
      <c r="DE26" s="681"/>
      <c r="DF26" s="681"/>
      <c r="DG26" s="681"/>
      <c r="DH26" s="681"/>
      <c r="DI26" s="681"/>
      <c r="DJ26" s="681"/>
      <c r="DK26" s="682"/>
      <c r="DL26" s="686" t="s">
        <v>232</v>
      </c>
      <c r="DM26" s="681"/>
      <c r="DN26" s="681"/>
      <c r="DO26" s="681"/>
      <c r="DP26" s="681"/>
      <c r="DQ26" s="681"/>
      <c r="DR26" s="681"/>
      <c r="DS26" s="681"/>
      <c r="DT26" s="681"/>
      <c r="DU26" s="681"/>
      <c r="DV26" s="682"/>
      <c r="DW26" s="683" t="s">
        <v>232</v>
      </c>
      <c r="DX26" s="701"/>
      <c r="DY26" s="701"/>
      <c r="DZ26" s="701"/>
      <c r="EA26" s="701"/>
      <c r="EB26" s="701"/>
      <c r="EC26" s="722"/>
    </row>
    <row r="27" spans="2:133" ht="11.25" customHeight="1" x14ac:dyDescent="0.15">
      <c r="B27" s="677" t="s">
        <v>297</v>
      </c>
      <c r="C27" s="678"/>
      <c r="D27" s="678"/>
      <c r="E27" s="678"/>
      <c r="F27" s="678"/>
      <c r="G27" s="678"/>
      <c r="H27" s="678"/>
      <c r="I27" s="678"/>
      <c r="J27" s="678"/>
      <c r="K27" s="678"/>
      <c r="L27" s="678"/>
      <c r="M27" s="678"/>
      <c r="N27" s="678"/>
      <c r="O27" s="678"/>
      <c r="P27" s="678"/>
      <c r="Q27" s="679"/>
      <c r="R27" s="680">
        <v>748</v>
      </c>
      <c r="S27" s="681"/>
      <c r="T27" s="681"/>
      <c r="U27" s="681"/>
      <c r="V27" s="681"/>
      <c r="W27" s="681"/>
      <c r="X27" s="681"/>
      <c r="Y27" s="682"/>
      <c r="Z27" s="713">
        <v>0</v>
      </c>
      <c r="AA27" s="713"/>
      <c r="AB27" s="713"/>
      <c r="AC27" s="713"/>
      <c r="AD27" s="714">
        <v>748</v>
      </c>
      <c r="AE27" s="714"/>
      <c r="AF27" s="714"/>
      <c r="AG27" s="714"/>
      <c r="AH27" s="714"/>
      <c r="AI27" s="714"/>
      <c r="AJ27" s="714"/>
      <c r="AK27" s="714"/>
      <c r="AL27" s="683">
        <v>0</v>
      </c>
      <c r="AM27" s="684"/>
      <c r="AN27" s="684"/>
      <c r="AO27" s="715"/>
      <c r="AP27" s="677" t="s">
        <v>298</v>
      </c>
      <c r="AQ27" s="678"/>
      <c r="AR27" s="678"/>
      <c r="AS27" s="678"/>
      <c r="AT27" s="678"/>
      <c r="AU27" s="678"/>
      <c r="AV27" s="678"/>
      <c r="AW27" s="678"/>
      <c r="AX27" s="678"/>
      <c r="AY27" s="678"/>
      <c r="AZ27" s="678"/>
      <c r="BA27" s="678"/>
      <c r="BB27" s="678"/>
      <c r="BC27" s="678"/>
      <c r="BD27" s="678"/>
      <c r="BE27" s="678"/>
      <c r="BF27" s="679"/>
      <c r="BG27" s="680">
        <v>1368824</v>
      </c>
      <c r="BH27" s="681"/>
      <c r="BI27" s="681"/>
      <c r="BJ27" s="681"/>
      <c r="BK27" s="681"/>
      <c r="BL27" s="681"/>
      <c r="BM27" s="681"/>
      <c r="BN27" s="682"/>
      <c r="BO27" s="713">
        <v>100</v>
      </c>
      <c r="BP27" s="713"/>
      <c r="BQ27" s="713"/>
      <c r="BR27" s="713"/>
      <c r="BS27" s="686" t="s">
        <v>232</v>
      </c>
      <c r="BT27" s="681"/>
      <c r="BU27" s="681"/>
      <c r="BV27" s="681"/>
      <c r="BW27" s="681"/>
      <c r="BX27" s="681"/>
      <c r="BY27" s="681"/>
      <c r="BZ27" s="681"/>
      <c r="CA27" s="681"/>
      <c r="CB27" s="727"/>
      <c r="CD27" s="719" t="s">
        <v>299</v>
      </c>
      <c r="CE27" s="720"/>
      <c r="CF27" s="720"/>
      <c r="CG27" s="720"/>
      <c r="CH27" s="720"/>
      <c r="CI27" s="720"/>
      <c r="CJ27" s="720"/>
      <c r="CK27" s="720"/>
      <c r="CL27" s="720"/>
      <c r="CM27" s="720"/>
      <c r="CN27" s="720"/>
      <c r="CO27" s="720"/>
      <c r="CP27" s="720"/>
      <c r="CQ27" s="721"/>
      <c r="CR27" s="680">
        <v>909573</v>
      </c>
      <c r="CS27" s="699"/>
      <c r="CT27" s="699"/>
      <c r="CU27" s="699"/>
      <c r="CV27" s="699"/>
      <c r="CW27" s="699"/>
      <c r="CX27" s="699"/>
      <c r="CY27" s="700"/>
      <c r="CZ27" s="683">
        <v>8.3000000000000007</v>
      </c>
      <c r="DA27" s="701"/>
      <c r="DB27" s="701"/>
      <c r="DC27" s="702"/>
      <c r="DD27" s="686">
        <v>247623</v>
      </c>
      <c r="DE27" s="699"/>
      <c r="DF27" s="699"/>
      <c r="DG27" s="699"/>
      <c r="DH27" s="699"/>
      <c r="DI27" s="699"/>
      <c r="DJ27" s="699"/>
      <c r="DK27" s="700"/>
      <c r="DL27" s="686">
        <v>237823</v>
      </c>
      <c r="DM27" s="699"/>
      <c r="DN27" s="699"/>
      <c r="DO27" s="699"/>
      <c r="DP27" s="699"/>
      <c r="DQ27" s="699"/>
      <c r="DR27" s="699"/>
      <c r="DS27" s="699"/>
      <c r="DT27" s="699"/>
      <c r="DU27" s="699"/>
      <c r="DV27" s="700"/>
      <c r="DW27" s="683">
        <v>4.5999999999999996</v>
      </c>
      <c r="DX27" s="701"/>
      <c r="DY27" s="701"/>
      <c r="DZ27" s="701"/>
      <c r="EA27" s="701"/>
      <c r="EB27" s="701"/>
      <c r="EC27" s="722"/>
    </row>
    <row r="28" spans="2:133" ht="11.25" customHeight="1" x14ac:dyDescent="0.15">
      <c r="B28" s="677" t="s">
        <v>300</v>
      </c>
      <c r="C28" s="678"/>
      <c r="D28" s="678"/>
      <c r="E28" s="678"/>
      <c r="F28" s="678"/>
      <c r="G28" s="678"/>
      <c r="H28" s="678"/>
      <c r="I28" s="678"/>
      <c r="J28" s="678"/>
      <c r="K28" s="678"/>
      <c r="L28" s="678"/>
      <c r="M28" s="678"/>
      <c r="N28" s="678"/>
      <c r="O28" s="678"/>
      <c r="P28" s="678"/>
      <c r="Q28" s="679"/>
      <c r="R28" s="680">
        <v>21223</v>
      </c>
      <c r="S28" s="681"/>
      <c r="T28" s="681"/>
      <c r="U28" s="681"/>
      <c r="V28" s="681"/>
      <c r="W28" s="681"/>
      <c r="X28" s="681"/>
      <c r="Y28" s="682"/>
      <c r="Z28" s="713">
        <v>0.2</v>
      </c>
      <c r="AA28" s="713"/>
      <c r="AB28" s="713"/>
      <c r="AC28" s="713"/>
      <c r="AD28" s="714" t="s">
        <v>232</v>
      </c>
      <c r="AE28" s="714"/>
      <c r="AF28" s="714"/>
      <c r="AG28" s="714"/>
      <c r="AH28" s="714"/>
      <c r="AI28" s="714"/>
      <c r="AJ28" s="714"/>
      <c r="AK28" s="714"/>
      <c r="AL28" s="683" t="s">
        <v>232</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301</v>
      </c>
      <c r="CE28" s="720"/>
      <c r="CF28" s="720"/>
      <c r="CG28" s="720"/>
      <c r="CH28" s="720"/>
      <c r="CI28" s="720"/>
      <c r="CJ28" s="720"/>
      <c r="CK28" s="720"/>
      <c r="CL28" s="720"/>
      <c r="CM28" s="720"/>
      <c r="CN28" s="720"/>
      <c r="CO28" s="720"/>
      <c r="CP28" s="720"/>
      <c r="CQ28" s="721"/>
      <c r="CR28" s="680">
        <v>960930</v>
      </c>
      <c r="CS28" s="681"/>
      <c r="CT28" s="681"/>
      <c r="CU28" s="681"/>
      <c r="CV28" s="681"/>
      <c r="CW28" s="681"/>
      <c r="CX28" s="681"/>
      <c r="CY28" s="682"/>
      <c r="CZ28" s="683">
        <v>8.6999999999999993</v>
      </c>
      <c r="DA28" s="701"/>
      <c r="DB28" s="701"/>
      <c r="DC28" s="702"/>
      <c r="DD28" s="686">
        <v>919389</v>
      </c>
      <c r="DE28" s="681"/>
      <c r="DF28" s="681"/>
      <c r="DG28" s="681"/>
      <c r="DH28" s="681"/>
      <c r="DI28" s="681"/>
      <c r="DJ28" s="681"/>
      <c r="DK28" s="682"/>
      <c r="DL28" s="686">
        <v>919389</v>
      </c>
      <c r="DM28" s="681"/>
      <c r="DN28" s="681"/>
      <c r="DO28" s="681"/>
      <c r="DP28" s="681"/>
      <c r="DQ28" s="681"/>
      <c r="DR28" s="681"/>
      <c r="DS28" s="681"/>
      <c r="DT28" s="681"/>
      <c r="DU28" s="681"/>
      <c r="DV28" s="682"/>
      <c r="DW28" s="683">
        <v>17.8</v>
      </c>
      <c r="DX28" s="701"/>
      <c r="DY28" s="701"/>
      <c r="DZ28" s="701"/>
      <c r="EA28" s="701"/>
      <c r="EB28" s="701"/>
      <c r="EC28" s="722"/>
    </row>
    <row r="29" spans="2:133" ht="11.25" customHeight="1" x14ac:dyDescent="0.15">
      <c r="B29" s="677" t="s">
        <v>302</v>
      </c>
      <c r="C29" s="678"/>
      <c r="D29" s="678"/>
      <c r="E29" s="678"/>
      <c r="F29" s="678"/>
      <c r="G29" s="678"/>
      <c r="H29" s="678"/>
      <c r="I29" s="678"/>
      <c r="J29" s="678"/>
      <c r="K29" s="678"/>
      <c r="L29" s="678"/>
      <c r="M29" s="678"/>
      <c r="N29" s="678"/>
      <c r="O29" s="678"/>
      <c r="P29" s="678"/>
      <c r="Q29" s="679"/>
      <c r="R29" s="680">
        <v>116352</v>
      </c>
      <c r="S29" s="681"/>
      <c r="T29" s="681"/>
      <c r="U29" s="681"/>
      <c r="V29" s="681"/>
      <c r="W29" s="681"/>
      <c r="X29" s="681"/>
      <c r="Y29" s="682"/>
      <c r="Z29" s="713">
        <v>1</v>
      </c>
      <c r="AA29" s="713"/>
      <c r="AB29" s="713"/>
      <c r="AC29" s="713"/>
      <c r="AD29" s="714">
        <v>30</v>
      </c>
      <c r="AE29" s="714"/>
      <c r="AF29" s="714"/>
      <c r="AG29" s="714"/>
      <c r="AH29" s="714"/>
      <c r="AI29" s="714"/>
      <c r="AJ29" s="714"/>
      <c r="AK29" s="714"/>
      <c r="AL29" s="683">
        <v>0</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303</v>
      </c>
      <c r="CE29" s="766"/>
      <c r="CF29" s="719" t="s">
        <v>304</v>
      </c>
      <c r="CG29" s="720"/>
      <c r="CH29" s="720"/>
      <c r="CI29" s="720"/>
      <c r="CJ29" s="720"/>
      <c r="CK29" s="720"/>
      <c r="CL29" s="720"/>
      <c r="CM29" s="720"/>
      <c r="CN29" s="720"/>
      <c r="CO29" s="720"/>
      <c r="CP29" s="720"/>
      <c r="CQ29" s="721"/>
      <c r="CR29" s="680">
        <v>960930</v>
      </c>
      <c r="CS29" s="699"/>
      <c r="CT29" s="699"/>
      <c r="CU29" s="699"/>
      <c r="CV29" s="699"/>
      <c r="CW29" s="699"/>
      <c r="CX29" s="699"/>
      <c r="CY29" s="700"/>
      <c r="CZ29" s="683">
        <v>8.6999999999999993</v>
      </c>
      <c r="DA29" s="701"/>
      <c r="DB29" s="701"/>
      <c r="DC29" s="702"/>
      <c r="DD29" s="686">
        <v>919389</v>
      </c>
      <c r="DE29" s="699"/>
      <c r="DF29" s="699"/>
      <c r="DG29" s="699"/>
      <c r="DH29" s="699"/>
      <c r="DI29" s="699"/>
      <c r="DJ29" s="699"/>
      <c r="DK29" s="700"/>
      <c r="DL29" s="686">
        <v>919389</v>
      </c>
      <c r="DM29" s="699"/>
      <c r="DN29" s="699"/>
      <c r="DO29" s="699"/>
      <c r="DP29" s="699"/>
      <c r="DQ29" s="699"/>
      <c r="DR29" s="699"/>
      <c r="DS29" s="699"/>
      <c r="DT29" s="699"/>
      <c r="DU29" s="699"/>
      <c r="DV29" s="700"/>
      <c r="DW29" s="683">
        <v>17.8</v>
      </c>
      <c r="DX29" s="701"/>
      <c r="DY29" s="701"/>
      <c r="DZ29" s="701"/>
      <c r="EA29" s="701"/>
      <c r="EB29" s="701"/>
      <c r="EC29" s="722"/>
    </row>
    <row r="30" spans="2:133" ht="11.25" customHeight="1" x14ac:dyDescent="0.15">
      <c r="B30" s="677" t="s">
        <v>305</v>
      </c>
      <c r="C30" s="678"/>
      <c r="D30" s="678"/>
      <c r="E30" s="678"/>
      <c r="F30" s="678"/>
      <c r="G30" s="678"/>
      <c r="H30" s="678"/>
      <c r="I30" s="678"/>
      <c r="J30" s="678"/>
      <c r="K30" s="678"/>
      <c r="L30" s="678"/>
      <c r="M30" s="678"/>
      <c r="N30" s="678"/>
      <c r="O30" s="678"/>
      <c r="P30" s="678"/>
      <c r="Q30" s="679"/>
      <c r="R30" s="680">
        <v>47604</v>
      </c>
      <c r="S30" s="681"/>
      <c r="T30" s="681"/>
      <c r="U30" s="681"/>
      <c r="V30" s="681"/>
      <c r="W30" s="681"/>
      <c r="X30" s="681"/>
      <c r="Y30" s="682"/>
      <c r="Z30" s="713">
        <v>0.4</v>
      </c>
      <c r="AA30" s="713"/>
      <c r="AB30" s="713"/>
      <c r="AC30" s="713"/>
      <c r="AD30" s="714">
        <v>1269</v>
      </c>
      <c r="AE30" s="714"/>
      <c r="AF30" s="714"/>
      <c r="AG30" s="714"/>
      <c r="AH30" s="714"/>
      <c r="AI30" s="714"/>
      <c r="AJ30" s="714"/>
      <c r="AK30" s="714"/>
      <c r="AL30" s="683">
        <v>0</v>
      </c>
      <c r="AM30" s="684"/>
      <c r="AN30" s="684"/>
      <c r="AO30" s="715"/>
      <c r="AP30" s="741" t="s">
        <v>220</v>
      </c>
      <c r="AQ30" s="742"/>
      <c r="AR30" s="742"/>
      <c r="AS30" s="742"/>
      <c r="AT30" s="742"/>
      <c r="AU30" s="742"/>
      <c r="AV30" s="742"/>
      <c r="AW30" s="742"/>
      <c r="AX30" s="742"/>
      <c r="AY30" s="742"/>
      <c r="AZ30" s="742"/>
      <c r="BA30" s="742"/>
      <c r="BB30" s="742"/>
      <c r="BC30" s="742"/>
      <c r="BD30" s="742"/>
      <c r="BE30" s="742"/>
      <c r="BF30" s="743"/>
      <c r="BG30" s="741" t="s">
        <v>306</v>
      </c>
      <c r="BH30" s="754"/>
      <c r="BI30" s="754"/>
      <c r="BJ30" s="754"/>
      <c r="BK30" s="754"/>
      <c r="BL30" s="754"/>
      <c r="BM30" s="754"/>
      <c r="BN30" s="754"/>
      <c r="BO30" s="754"/>
      <c r="BP30" s="754"/>
      <c r="BQ30" s="755"/>
      <c r="BR30" s="741" t="s">
        <v>307</v>
      </c>
      <c r="BS30" s="754"/>
      <c r="BT30" s="754"/>
      <c r="BU30" s="754"/>
      <c r="BV30" s="754"/>
      <c r="BW30" s="754"/>
      <c r="BX30" s="754"/>
      <c r="BY30" s="754"/>
      <c r="BZ30" s="754"/>
      <c r="CA30" s="754"/>
      <c r="CB30" s="755"/>
      <c r="CD30" s="767"/>
      <c r="CE30" s="768"/>
      <c r="CF30" s="719" t="s">
        <v>308</v>
      </c>
      <c r="CG30" s="720"/>
      <c r="CH30" s="720"/>
      <c r="CI30" s="720"/>
      <c r="CJ30" s="720"/>
      <c r="CK30" s="720"/>
      <c r="CL30" s="720"/>
      <c r="CM30" s="720"/>
      <c r="CN30" s="720"/>
      <c r="CO30" s="720"/>
      <c r="CP30" s="720"/>
      <c r="CQ30" s="721"/>
      <c r="CR30" s="680">
        <v>918113</v>
      </c>
      <c r="CS30" s="681"/>
      <c r="CT30" s="681"/>
      <c r="CU30" s="681"/>
      <c r="CV30" s="681"/>
      <c r="CW30" s="681"/>
      <c r="CX30" s="681"/>
      <c r="CY30" s="682"/>
      <c r="CZ30" s="683">
        <v>8.3000000000000007</v>
      </c>
      <c r="DA30" s="701"/>
      <c r="DB30" s="701"/>
      <c r="DC30" s="702"/>
      <c r="DD30" s="686">
        <v>878690</v>
      </c>
      <c r="DE30" s="681"/>
      <c r="DF30" s="681"/>
      <c r="DG30" s="681"/>
      <c r="DH30" s="681"/>
      <c r="DI30" s="681"/>
      <c r="DJ30" s="681"/>
      <c r="DK30" s="682"/>
      <c r="DL30" s="686">
        <v>878690</v>
      </c>
      <c r="DM30" s="681"/>
      <c r="DN30" s="681"/>
      <c r="DO30" s="681"/>
      <c r="DP30" s="681"/>
      <c r="DQ30" s="681"/>
      <c r="DR30" s="681"/>
      <c r="DS30" s="681"/>
      <c r="DT30" s="681"/>
      <c r="DU30" s="681"/>
      <c r="DV30" s="682"/>
      <c r="DW30" s="683">
        <v>17</v>
      </c>
      <c r="DX30" s="701"/>
      <c r="DY30" s="701"/>
      <c r="DZ30" s="701"/>
      <c r="EA30" s="701"/>
      <c r="EB30" s="701"/>
      <c r="EC30" s="722"/>
    </row>
    <row r="31" spans="2:133" ht="11.25" customHeight="1" x14ac:dyDescent="0.15">
      <c r="B31" s="677" t="s">
        <v>309</v>
      </c>
      <c r="C31" s="678"/>
      <c r="D31" s="678"/>
      <c r="E31" s="678"/>
      <c r="F31" s="678"/>
      <c r="G31" s="678"/>
      <c r="H31" s="678"/>
      <c r="I31" s="678"/>
      <c r="J31" s="678"/>
      <c r="K31" s="678"/>
      <c r="L31" s="678"/>
      <c r="M31" s="678"/>
      <c r="N31" s="678"/>
      <c r="O31" s="678"/>
      <c r="P31" s="678"/>
      <c r="Q31" s="679"/>
      <c r="R31" s="680">
        <v>2591035</v>
      </c>
      <c r="S31" s="681"/>
      <c r="T31" s="681"/>
      <c r="U31" s="681"/>
      <c r="V31" s="681"/>
      <c r="W31" s="681"/>
      <c r="X31" s="681"/>
      <c r="Y31" s="682"/>
      <c r="Z31" s="713">
        <v>23</v>
      </c>
      <c r="AA31" s="713"/>
      <c r="AB31" s="713"/>
      <c r="AC31" s="713"/>
      <c r="AD31" s="714" t="s">
        <v>232</v>
      </c>
      <c r="AE31" s="714"/>
      <c r="AF31" s="714"/>
      <c r="AG31" s="714"/>
      <c r="AH31" s="714"/>
      <c r="AI31" s="714"/>
      <c r="AJ31" s="714"/>
      <c r="AK31" s="714"/>
      <c r="AL31" s="683" t="s">
        <v>232</v>
      </c>
      <c r="AM31" s="684"/>
      <c r="AN31" s="684"/>
      <c r="AO31" s="715"/>
      <c r="AP31" s="756" t="s">
        <v>310</v>
      </c>
      <c r="AQ31" s="757"/>
      <c r="AR31" s="757"/>
      <c r="AS31" s="757"/>
      <c r="AT31" s="762" t="s">
        <v>311</v>
      </c>
      <c r="AU31" s="231"/>
      <c r="AV31" s="231"/>
      <c r="AW31" s="231"/>
      <c r="AX31" s="746" t="s">
        <v>185</v>
      </c>
      <c r="AY31" s="747"/>
      <c r="AZ31" s="747"/>
      <c r="BA31" s="747"/>
      <c r="BB31" s="747"/>
      <c r="BC31" s="747"/>
      <c r="BD31" s="747"/>
      <c r="BE31" s="747"/>
      <c r="BF31" s="748"/>
      <c r="BG31" s="749">
        <v>94.1</v>
      </c>
      <c r="BH31" s="750"/>
      <c r="BI31" s="750"/>
      <c r="BJ31" s="750"/>
      <c r="BK31" s="750"/>
      <c r="BL31" s="750"/>
      <c r="BM31" s="751">
        <v>88.8</v>
      </c>
      <c r="BN31" s="750"/>
      <c r="BO31" s="750"/>
      <c r="BP31" s="750"/>
      <c r="BQ31" s="752"/>
      <c r="BR31" s="749">
        <v>98.7</v>
      </c>
      <c r="BS31" s="750"/>
      <c r="BT31" s="750"/>
      <c r="BU31" s="750"/>
      <c r="BV31" s="750"/>
      <c r="BW31" s="750"/>
      <c r="BX31" s="751">
        <v>92.8</v>
      </c>
      <c r="BY31" s="750"/>
      <c r="BZ31" s="750"/>
      <c r="CA31" s="750"/>
      <c r="CB31" s="752"/>
      <c r="CD31" s="767"/>
      <c r="CE31" s="768"/>
      <c r="CF31" s="719" t="s">
        <v>312</v>
      </c>
      <c r="CG31" s="720"/>
      <c r="CH31" s="720"/>
      <c r="CI31" s="720"/>
      <c r="CJ31" s="720"/>
      <c r="CK31" s="720"/>
      <c r="CL31" s="720"/>
      <c r="CM31" s="720"/>
      <c r="CN31" s="720"/>
      <c r="CO31" s="720"/>
      <c r="CP31" s="720"/>
      <c r="CQ31" s="721"/>
      <c r="CR31" s="680">
        <v>42817</v>
      </c>
      <c r="CS31" s="699"/>
      <c r="CT31" s="699"/>
      <c r="CU31" s="699"/>
      <c r="CV31" s="699"/>
      <c r="CW31" s="699"/>
      <c r="CX31" s="699"/>
      <c r="CY31" s="700"/>
      <c r="CZ31" s="683">
        <v>0.4</v>
      </c>
      <c r="DA31" s="701"/>
      <c r="DB31" s="701"/>
      <c r="DC31" s="702"/>
      <c r="DD31" s="686">
        <v>40699</v>
      </c>
      <c r="DE31" s="699"/>
      <c r="DF31" s="699"/>
      <c r="DG31" s="699"/>
      <c r="DH31" s="699"/>
      <c r="DI31" s="699"/>
      <c r="DJ31" s="699"/>
      <c r="DK31" s="700"/>
      <c r="DL31" s="686">
        <v>40699</v>
      </c>
      <c r="DM31" s="699"/>
      <c r="DN31" s="699"/>
      <c r="DO31" s="699"/>
      <c r="DP31" s="699"/>
      <c r="DQ31" s="699"/>
      <c r="DR31" s="699"/>
      <c r="DS31" s="699"/>
      <c r="DT31" s="699"/>
      <c r="DU31" s="699"/>
      <c r="DV31" s="700"/>
      <c r="DW31" s="683">
        <v>0.8</v>
      </c>
      <c r="DX31" s="701"/>
      <c r="DY31" s="701"/>
      <c r="DZ31" s="701"/>
      <c r="EA31" s="701"/>
      <c r="EB31" s="701"/>
      <c r="EC31" s="722"/>
    </row>
    <row r="32" spans="2:133" ht="11.25" customHeight="1" x14ac:dyDescent="0.15">
      <c r="B32" s="771" t="s">
        <v>313</v>
      </c>
      <c r="C32" s="772"/>
      <c r="D32" s="772"/>
      <c r="E32" s="772"/>
      <c r="F32" s="772"/>
      <c r="G32" s="772"/>
      <c r="H32" s="772"/>
      <c r="I32" s="772"/>
      <c r="J32" s="772"/>
      <c r="K32" s="772"/>
      <c r="L32" s="772"/>
      <c r="M32" s="772"/>
      <c r="N32" s="772"/>
      <c r="O32" s="772"/>
      <c r="P32" s="772"/>
      <c r="Q32" s="773"/>
      <c r="R32" s="680" t="s">
        <v>232</v>
      </c>
      <c r="S32" s="681"/>
      <c r="T32" s="681"/>
      <c r="U32" s="681"/>
      <c r="V32" s="681"/>
      <c r="W32" s="681"/>
      <c r="X32" s="681"/>
      <c r="Y32" s="682"/>
      <c r="Z32" s="713" t="s">
        <v>232</v>
      </c>
      <c r="AA32" s="713"/>
      <c r="AB32" s="713"/>
      <c r="AC32" s="713"/>
      <c r="AD32" s="714" t="s">
        <v>232</v>
      </c>
      <c r="AE32" s="714"/>
      <c r="AF32" s="714"/>
      <c r="AG32" s="714"/>
      <c r="AH32" s="714"/>
      <c r="AI32" s="714"/>
      <c r="AJ32" s="714"/>
      <c r="AK32" s="714"/>
      <c r="AL32" s="683" t="s">
        <v>232</v>
      </c>
      <c r="AM32" s="684"/>
      <c r="AN32" s="684"/>
      <c r="AO32" s="715"/>
      <c r="AP32" s="758"/>
      <c r="AQ32" s="759"/>
      <c r="AR32" s="759"/>
      <c r="AS32" s="759"/>
      <c r="AT32" s="763"/>
      <c r="AU32" s="230" t="s">
        <v>314</v>
      </c>
      <c r="AV32" s="230"/>
      <c r="AW32" s="230"/>
      <c r="AX32" s="677" t="s">
        <v>315</v>
      </c>
      <c r="AY32" s="678"/>
      <c r="AZ32" s="678"/>
      <c r="BA32" s="678"/>
      <c r="BB32" s="678"/>
      <c r="BC32" s="678"/>
      <c r="BD32" s="678"/>
      <c r="BE32" s="678"/>
      <c r="BF32" s="679"/>
      <c r="BG32" s="753">
        <v>98.9</v>
      </c>
      <c r="BH32" s="699"/>
      <c r="BI32" s="699"/>
      <c r="BJ32" s="699"/>
      <c r="BK32" s="699"/>
      <c r="BL32" s="699"/>
      <c r="BM32" s="684">
        <v>97.1</v>
      </c>
      <c r="BN32" s="745"/>
      <c r="BO32" s="745"/>
      <c r="BP32" s="745"/>
      <c r="BQ32" s="726"/>
      <c r="BR32" s="753">
        <v>98.8</v>
      </c>
      <c r="BS32" s="699"/>
      <c r="BT32" s="699"/>
      <c r="BU32" s="699"/>
      <c r="BV32" s="699"/>
      <c r="BW32" s="699"/>
      <c r="BX32" s="684">
        <v>96.7</v>
      </c>
      <c r="BY32" s="745"/>
      <c r="BZ32" s="745"/>
      <c r="CA32" s="745"/>
      <c r="CB32" s="726"/>
      <c r="CD32" s="769"/>
      <c r="CE32" s="770"/>
      <c r="CF32" s="719" t="s">
        <v>316</v>
      </c>
      <c r="CG32" s="720"/>
      <c r="CH32" s="720"/>
      <c r="CI32" s="720"/>
      <c r="CJ32" s="720"/>
      <c r="CK32" s="720"/>
      <c r="CL32" s="720"/>
      <c r="CM32" s="720"/>
      <c r="CN32" s="720"/>
      <c r="CO32" s="720"/>
      <c r="CP32" s="720"/>
      <c r="CQ32" s="721"/>
      <c r="CR32" s="680" t="s">
        <v>232</v>
      </c>
      <c r="CS32" s="681"/>
      <c r="CT32" s="681"/>
      <c r="CU32" s="681"/>
      <c r="CV32" s="681"/>
      <c r="CW32" s="681"/>
      <c r="CX32" s="681"/>
      <c r="CY32" s="682"/>
      <c r="CZ32" s="683" t="s">
        <v>232</v>
      </c>
      <c r="DA32" s="701"/>
      <c r="DB32" s="701"/>
      <c r="DC32" s="702"/>
      <c r="DD32" s="686" t="s">
        <v>232</v>
      </c>
      <c r="DE32" s="681"/>
      <c r="DF32" s="681"/>
      <c r="DG32" s="681"/>
      <c r="DH32" s="681"/>
      <c r="DI32" s="681"/>
      <c r="DJ32" s="681"/>
      <c r="DK32" s="682"/>
      <c r="DL32" s="686" t="s">
        <v>232</v>
      </c>
      <c r="DM32" s="681"/>
      <c r="DN32" s="681"/>
      <c r="DO32" s="681"/>
      <c r="DP32" s="681"/>
      <c r="DQ32" s="681"/>
      <c r="DR32" s="681"/>
      <c r="DS32" s="681"/>
      <c r="DT32" s="681"/>
      <c r="DU32" s="681"/>
      <c r="DV32" s="682"/>
      <c r="DW32" s="683" t="s">
        <v>232</v>
      </c>
      <c r="DX32" s="701"/>
      <c r="DY32" s="701"/>
      <c r="DZ32" s="701"/>
      <c r="EA32" s="701"/>
      <c r="EB32" s="701"/>
      <c r="EC32" s="722"/>
    </row>
    <row r="33" spans="2:133" ht="11.25" customHeight="1" x14ac:dyDescent="0.15">
      <c r="B33" s="677" t="s">
        <v>317</v>
      </c>
      <c r="C33" s="678"/>
      <c r="D33" s="678"/>
      <c r="E33" s="678"/>
      <c r="F33" s="678"/>
      <c r="G33" s="678"/>
      <c r="H33" s="678"/>
      <c r="I33" s="678"/>
      <c r="J33" s="678"/>
      <c r="K33" s="678"/>
      <c r="L33" s="678"/>
      <c r="M33" s="678"/>
      <c r="N33" s="678"/>
      <c r="O33" s="678"/>
      <c r="P33" s="678"/>
      <c r="Q33" s="679"/>
      <c r="R33" s="680">
        <v>589310</v>
      </c>
      <c r="S33" s="681"/>
      <c r="T33" s="681"/>
      <c r="U33" s="681"/>
      <c r="V33" s="681"/>
      <c r="W33" s="681"/>
      <c r="X33" s="681"/>
      <c r="Y33" s="682"/>
      <c r="Z33" s="713">
        <v>5.2</v>
      </c>
      <c r="AA33" s="713"/>
      <c r="AB33" s="713"/>
      <c r="AC33" s="713"/>
      <c r="AD33" s="714" t="s">
        <v>232</v>
      </c>
      <c r="AE33" s="714"/>
      <c r="AF33" s="714"/>
      <c r="AG33" s="714"/>
      <c r="AH33" s="714"/>
      <c r="AI33" s="714"/>
      <c r="AJ33" s="714"/>
      <c r="AK33" s="714"/>
      <c r="AL33" s="683" t="s">
        <v>232</v>
      </c>
      <c r="AM33" s="684"/>
      <c r="AN33" s="684"/>
      <c r="AO33" s="715"/>
      <c r="AP33" s="760"/>
      <c r="AQ33" s="761"/>
      <c r="AR33" s="761"/>
      <c r="AS33" s="761"/>
      <c r="AT33" s="764"/>
      <c r="AU33" s="232"/>
      <c r="AV33" s="232"/>
      <c r="AW33" s="232"/>
      <c r="AX33" s="661" t="s">
        <v>318</v>
      </c>
      <c r="AY33" s="662"/>
      <c r="AZ33" s="662"/>
      <c r="BA33" s="662"/>
      <c r="BB33" s="662"/>
      <c r="BC33" s="662"/>
      <c r="BD33" s="662"/>
      <c r="BE33" s="662"/>
      <c r="BF33" s="663"/>
      <c r="BG33" s="744">
        <v>88.9</v>
      </c>
      <c r="BH33" s="665"/>
      <c r="BI33" s="665"/>
      <c r="BJ33" s="665"/>
      <c r="BK33" s="665"/>
      <c r="BL33" s="665"/>
      <c r="BM33" s="707">
        <v>80.5</v>
      </c>
      <c r="BN33" s="665"/>
      <c r="BO33" s="665"/>
      <c r="BP33" s="665"/>
      <c r="BQ33" s="709"/>
      <c r="BR33" s="744">
        <v>98.3</v>
      </c>
      <c r="BS33" s="665"/>
      <c r="BT33" s="665"/>
      <c r="BU33" s="665"/>
      <c r="BV33" s="665"/>
      <c r="BW33" s="665"/>
      <c r="BX33" s="707">
        <v>88.5</v>
      </c>
      <c r="BY33" s="665"/>
      <c r="BZ33" s="665"/>
      <c r="CA33" s="665"/>
      <c r="CB33" s="709"/>
      <c r="CD33" s="719" t="s">
        <v>319</v>
      </c>
      <c r="CE33" s="720"/>
      <c r="CF33" s="720"/>
      <c r="CG33" s="720"/>
      <c r="CH33" s="720"/>
      <c r="CI33" s="720"/>
      <c r="CJ33" s="720"/>
      <c r="CK33" s="720"/>
      <c r="CL33" s="720"/>
      <c r="CM33" s="720"/>
      <c r="CN33" s="720"/>
      <c r="CO33" s="720"/>
      <c r="CP33" s="720"/>
      <c r="CQ33" s="721"/>
      <c r="CR33" s="680">
        <v>5537209</v>
      </c>
      <c r="CS33" s="699"/>
      <c r="CT33" s="699"/>
      <c r="CU33" s="699"/>
      <c r="CV33" s="699"/>
      <c r="CW33" s="699"/>
      <c r="CX33" s="699"/>
      <c r="CY33" s="700"/>
      <c r="CZ33" s="683">
        <v>50.3</v>
      </c>
      <c r="DA33" s="701"/>
      <c r="DB33" s="701"/>
      <c r="DC33" s="702"/>
      <c r="DD33" s="686">
        <v>2997413</v>
      </c>
      <c r="DE33" s="699"/>
      <c r="DF33" s="699"/>
      <c r="DG33" s="699"/>
      <c r="DH33" s="699"/>
      <c r="DI33" s="699"/>
      <c r="DJ33" s="699"/>
      <c r="DK33" s="700"/>
      <c r="DL33" s="686">
        <v>2243813</v>
      </c>
      <c r="DM33" s="699"/>
      <c r="DN33" s="699"/>
      <c r="DO33" s="699"/>
      <c r="DP33" s="699"/>
      <c r="DQ33" s="699"/>
      <c r="DR33" s="699"/>
      <c r="DS33" s="699"/>
      <c r="DT33" s="699"/>
      <c r="DU33" s="699"/>
      <c r="DV33" s="700"/>
      <c r="DW33" s="683">
        <v>43.4</v>
      </c>
      <c r="DX33" s="701"/>
      <c r="DY33" s="701"/>
      <c r="DZ33" s="701"/>
      <c r="EA33" s="701"/>
      <c r="EB33" s="701"/>
      <c r="EC33" s="722"/>
    </row>
    <row r="34" spans="2:133" ht="11.25" customHeight="1" x14ac:dyDescent="0.15">
      <c r="B34" s="677" t="s">
        <v>320</v>
      </c>
      <c r="C34" s="678"/>
      <c r="D34" s="678"/>
      <c r="E34" s="678"/>
      <c r="F34" s="678"/>
      <c r="G34" s="678"/>
      <c r="H34" s="678"/>
      <c r="I34" s="678"/>
      <c r="J34" s="678"/>
      <c r="K34" s="678"/>
      <c r="L34" s="678"/>
      <c r="M34" s="678"/>
      <c r="N34" s="678"/>
      <c r="O34" s="678"/>
      <c r="P34" s="678"/>
      <c r="Q34" s="679"/>
      <c r="R34" s="680">
        <v>27994</v>
      </c>
      <c r="S34" s="681"/>
      <c r="T34" s="681"/>
      <c r="U34" s="681"/>
      <c r="V34" s="681"/>
      <c r="W34" s="681"/>
      <c r="X34" s="681"/>
      <c r="Y34" s="682"/>
      <c r="Z34" s="713">
        <v>0.2</v>
      </c>
      <c r="AA34" s="713"/>
      <c r="AB34" s="713"/>
      <c r="AC34" s="713"/>
      <c r="AD34" s="714">
        <v>22708</v>
      </c>
      <c r="AE34" s="714"/>
      <c r="AF34" s="714"/>
      <c r="AG34" s="714"/>
      <c r="AH34" s="714"/>
      <c r="AI34" s="714"/>
      <c r="AJ34" s="714"/>
      <c r="AK34" s="714"/>
      <c r="AL34" s="683">
        <v>0.5</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321</v>
      </c>
      <c r="CE34" s="720"/>
      <c r="CF34" s="720"/>
      <c r="CG34" s="720"/>
      <c r="CH34" s="720"/>
      <c r="CI34" s="720"/>
      <c r="CJ34" s="720"/>
      <c r="CK34" s="720"/>
      <c r="CL34" s="720"/>
      <c r="CM34" s="720"/>
      <c r="CN34" s="720"/>
      <c r="CO34" s="720"/>
      <c r="CP34" s="720"/>
      <c r="CQ34" s="721"/>
      <c r="CR34" s="680">
        <v>1392612</v>
      </c>
      <c r="CS34" s="681"/>
      <c r="CT34" s="681"/>
      <c r="CU34" s="681"/>
      <c r="CV34" s="681"/>
      <c r="CW34" s="681"/>
      <c r="CX34" s="681"/>
      <c r="CY34" s="682"/>
      <c r="CZ34" s="683">
        <v>12.7</v>
      </c>
      <c r="DA34" s="701"/>
      <c r="DB34" s="701"/>
      <c r="DC34" s="702"/>
      <c r="DD34" s="686">
        <v>1081016</v>
      </c>
      <c r="DE34" s="681"/>
      <c r="DF34" s="681"/>
      <c r="DG34" s="681"/>
      <c r="DH34" s="681"/>
      <c r="DI34" s="681"/>
      <c r="DJ34" s="681"/>
      <c r="DK34" s="682"/>
      <c r="DL34" s="686">
        <v>945109</v>
      </c>
      <c r="DM34" s="681"/>
      <c r="DN34" s="681"/>
      <c r="DO34" s="681"/>
      <c r="DP34" s="681"/>
      <c r="DQ34" s="681"/>
      <c r="DR34" s="681"/>
      <c r="DS34" s="681"/>
      <c r="DT34" s="681"/>
      <c r="DU34" s="681"/>
      <c r="DV34" s="682"/>
      <c r="DW34" s="683">
        <v>18.3</v>
      </c>
      <c r="DX34" s="701"/>
      <c r="DY34" s="701"/>
      <c r="DZ34" s="701"/>
      <c r="EA34" s="701"/>
      <c r="EB34" s="701"/>
      <c r="EC34" s="722"/>
    </row>
    <row r="35" spans="2:133" ht="11.25" customHeight="1" x14ac:dyDescent="0.15">
      <c r="B35" s="677" t="s">
        <v>322</v>
      </c>
      <c r="C35" s="678"/>
      <c r="D35" s="678"/>
      <c r="E35" s="678"/>
      <c r="F35" s="678"/>
      <c r="G35" s="678"/>
      <c r="H35" s="678"/>
      <c r="I35" s="678"/>
      <c r="J35" s="678"/>
      <c r="K35" s="678"/>
      <c r="L35" s="678"/>
      <c r="M35" s="678"/>
      <c r="N35" s="678"/>
      <c r="O35" s="678"/>
      <c r="P35" s="678"/>
      <c r="Q35" s="679"/>
      <c r="R35" s="680">
        <v>40903</v>
      </c>
      <c r="S35" s="681"/>
      <c r="T35" s="681"/>
      <c r="U35" s="681"/>
      <c r="V35" s="681"/>
      <c r="W35" s="681"/>
      <c r="X35" s="681"/>
      <c r="Y35" s="682"/>
      <c r="Z35" s="713">
        <v>0.4</v>
      </c>
      <c r="AA35" s="713"/>
      <c r="AB35" s="713"/>
      <c r="AC35" s="713"/>
      <c r="AD35" s="714" t="s">
        <v>232</v>
      </c>
      <c r="AE35" s="714"/>
      <c r="AF35" s="714"/>
      <c r="AG35" s="714"/>
      <c r="AH35" s="714"/>
      <c r="AI35" s="714"/>
      <c r="AJ35" s="714"/>
      <c r="AK35" s="714"/>
      <c r="AL35" s="683" t="s">
        <v>232</v>
      </c>
      <c r="AM35" s="684"/>
      <c r="AN35" s="684"/>
      <c r="AO35" s="715"/>
      <c r="AP35" s="235"/>
      <c r="AQ35" s="741" t="s">
        <v>323</v>
      </c>
      <c r="AR35" s="742"/>
      <c r="AS35" s="742"/>
      <c r="AT35" s="742"/>
      <c r="AU35" s="742"/>
      <c r="AV35" s="742"/>
      <c r="AW35" s="742"/>
      <c r="AX35" s="742"/>
      <c r="AY35" s="742"/>
      <c r="AZ35" s="742"/>
      <c r="BA35" s="742"/>
      <c r="BB35" s="742"/>
      <c r="BC35" s="742"/>
      <c r="BD35" s="742"/>
      <c r="BE35" s="742"/>
      <c r="BF35" s="743"/>
      <c r="BG35" s="741" t="s">
        <v>324</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325</v>
      </c>
      <c r="CE35" s="720"/>
      <c r="CF35" s="720"/>
      <c r="CG35" s="720"/>
      <c r="CH35" s="720"/>
      <c r="CI35" s="720"/>
      <c r="CJ35" s="720"/>
      <c r="CK35" s="720"/>
      <c r="CL35" s="720"/>
      <c r="CM35" s="720"/>
      <c r="CN35" s="720"/>
      <c r="CO35" s="720"/>
      <c r="CP35" s="720"/>
      <c r="CQ35" s="721"/>
      <c r="CR35" s="680">
        <v>93540</v>
      </c>
      <c r="CS35" s="699"/>
      <c r="CT35" s="699"/>
      <c r="CU35" s="699"/>
      <c r="CV35" s="699"/>
      <c r="CW35" s="699"/>
      <c r="CX35" s="699"/>
      <c r="CY35" s="700"/>
      <c r="CZ35" s="683">
        <v>0.9</v>
      </c>
      <c r="DA35" s="701"/>
      <c r="DB35" s="701"/>
      <c r="DC35" s="702"/>
      <c r="DD35" s="686">
        <v>56811</v>
      </c>
      <c r="DE35" s="699"/>
      <c r="DF35" s="699"/>
      <c r="DG35" s="699"/>
      <c r="DH35" s="699"/>
      <c r="DI35" s="699"/>
      <c r="DJ35" s="699"/>
      <c r="DK35" s="700"/>
      <c r="DL35" s="686">
        <v>53079</v>
      </c>
      <c r="DM35" s="699"/>
      <c r="DN35" s="699"/>
      <c r="DO35" s="699"/>
      <c r="DP35" s="699"/>
      <c r="DQ35" s="699"/>
      <c r="DR35" s="699"/>
      <c r="DS35" s="699"/>
      <c r="DT35" s="699"/>
      <c r="DU35" s="699"/>
      <c r="DV35" s="700"/>
      <c r="DW35" s="683">
        <v>1</v>
      </c>
      <c r="DX35" s="701"/>
      <c r="DY35" s="701"/>
      <c r="DZ35" s="701"/>
      <c r="EA35" s="701"/>
      <c r="EB35" s="701"/>
      <c r="EC35" s="722"/>
    </row>
    <row r="36" spans="2:133" ht="11.25" customHeight="1" x14ac:dyDescent="0.15">
      <c r="B36" s="677" t="s">
        <v>326</v>
      </c>
      <c r="C36" s="678"/>
      <c r="D36" s="678"/>
      <c r="E36" s="678"/>
      <c r="F36" s="678"/>
      <c r="G36" s="678"/>
      <c r="H36" s="678"/>
      <c r="I36" s="678"/>
      <c r="J36" s="678"/>
      <c r="K36" s="678"/>
      <c r="L36" s="678"/>
      <c r="M36" s="678"/>
      <c r="N36" s="678"/>
      <c r="O36" s="678"/>
      <c r="P36" s="678"/>
      <c r="Q36" s="679"/>
      <c r="R36" s="680">
        <v>271358</v>
      </c>
      <c r="S36" s="681"/>
      <c r="T36" s="681"/>
      <c r="U36" s="681"/>
      <c r="V36" s="681"/>
      <c r="W36" s="681"/>
      <c r="X36" s="681"/>
      <c r="Y36" s="682"/>
      <c r="Z36" s="713">
        <v>2.4</v>
      </c>
      <c r="AA36" s="713"/>
      <c r="AB36" s="713"/>
      <c r="AC36" s="713"/>
      <c r="AD36" s="714" t="s">
        <v>232</v>
      </c>
      <c r="AE36" s="714"/>
      <c r="AF36" s="714"/>
      <c r="AG36" s="714"/>
      <c r="AH36" s="714"/>
      <c r="AI36" s="714"/>
      <c r="AJ36" s="714"/>
      <c r="AK36" s="714"/>
      <c r="AL36" s="683" t="s">
        <v>232</v>
      </c>
      <c r="AM36" s="684"/>
      <c r="AN36" s="684"/>
      <c r="AO36" s="715"/>
      <c r="AP36" s="235"/>
      <c r="AQ36" s="732" t="s">
        <v>327</v>
      </c>
      <c r="AR36" s="733"/>
      <c r="AS36" s="733"/>
      <c r="AT36" s="733"/>
      <c r="AU36" s="733"/>
      <c r="AV36" s="733"/>
      <c r="AW36" s="733"/>
      <c r="AX36" s="733"/>
      <c r="AY36" s="734"/>
      <c r="AZ36" s="735">
        <v>1548863</v>
      </c>
      <c r="BA36" s="736"/>
      <c r="BB36" s="736"/>
      <c r="BC36" s="736"/>
      <c r="BD36" s="736"/>
      <c r="BE36" s="736"/>
      <c r="BF36" s="737"/>
      <c r="BG36" s="738" t="s">
        <v>328</v>
      </c>
      <c r="BH36" s="739"/>
      <c r="BI36" s="739"/>
      <c r="BJ36" s="739"/>
      <c r="BK36" s="739"/>
      <c r="BL36" s="739"/>
      <c r="BM36" s="739"/>
      <c r="BN36" s="739"/>
      <c r="BO36" s="739"/>
      <c r="BP36" s="739"/>
      <c r="BQ36" s="739"/>
      <c r="BR36" s="739"/>
      <c r="BS36" s="739"/>
      <c r="BT36" s="739"/>
      <c r="BU36" s="740"/>
      <c r="BV36" s="735">
        <v>797</v>
      </c>
      <c r="BW36" s="736"/>
      <c r="BX36" s="736"/>
      <c r="BY36" s="736"/>
      <c r="BZ36" s="736"/>
      <c r="CA36" s="736"/>
      <c r="CB36" s="737"/>
      <c r="CD36" s="719" t="s">
        <v>329</v>
      </c>
      <c r="CE36" s="720"/>
      <c r="CF36" s="720"/>
      <c r="CG36" s="720"/>
      <c r="CH36" s="720"/>
      <c r="CI36" s="720"/>
      <c r="CJ36" s="720"/>
      <c r="CK36" s="720"/>
      <c r="CL36" s="720"/>
      <c r="CM36" s="720"/>
      <c r="CN36" s="720"/>
      <c r="CO36" s="720"/>
      <c r="CP36" s="720"/>
      <c r="CQ36" s="721"/>
      <c r="CR36" s="680">
        <v>2820797</v>
      </c>
      <c r="CS36" s="681"/>
      <c r="CT36" s="681"/>
      <c r="CU36" s="681"/>
      <c r="CV36" s="681"/>
      <c r="CW36" s="681"/>
      <c r="CX36" s="681"/>
      <c r="CY36" s="682"/>
      <c r="CZ36" s="683">
        <v>25.6</v>
      </c>
      <c r="DA36" s="701"/>
      <c r="DB36" s="701"/>
      <c r="DC36" s="702"/>
      <c r="DD36" s="686">
        <v>1028426</v>
      </c>
      <c r="DE36" s="681"/>
      <c r="DF36" s="681"/>
      <c r="DG36" s="681"/>
      <c r="DH36" s="681"/>
      <c r="DI36" s="681"/>
      <c r="DJ36" s="681"/>
      <c r="DK36" s="682"/>
      <c r="DL36" s="686">
        <v>547929</v>
      </c>
      <c r="DM36" s="681"/>
      <c r="DN36" s="681"/>
      <c r="DO36" s="681"/>
      <c r="DP36" s="681"/>
      <c r="DQ36" s="681"/>
      <c r="DR36" s="681"/>
      <c r="DS36" s="681"/>
      <c r="DT36" s="681"/>
      <c r="DU36" s="681"/>
      <c r="DV36" s="682"/>
      <c r="DW36" s="683">
        <v>10.6</v>
      </c>
      <c r="DX36" s="701"/>
      <c r="DY36" s="701"/>
      <c r="DZ36" s="701"/>
      <c r="EA36" s="701"/>
      <c r="EB36" s="701"/>
      <c r="EC36" s="722"/>
    </row>
    <row r="37" spans="2:133" ht="11.25" customHeight="1" x14ac:dyDescent="0.15">
      <c r="B37" s="677" t="s">
        <v>330</v>
      </c>
      <c r="C37" s="678"/>
      <c r="D37" s="678"/>
      <c r="E37" s="678"/>
      <c r="F37" s="678"/>
      <c r="G37" s="678"/>
      <c r="H37" s="678"/>
      <c r="I37" s="678"/>
      <c r="J37" s="678"/>
      <c r="K37" s="678"/>
      <c r="L37" s="678"/>
      <c r="M37" s="678"/>
      <c r="N37" s="678"/>
      <c r="O37" s="678"/>
      <c r="P37" s="678"/>
      <c r="Q37" s="679"/>
      <c r="R37" s="680">
        <v>177508</v>
      </c>
      <c r="S37" s="681"/>
      <c r="T37" s="681"/>
      <c r="U37" s="681"/>
      <c r="V37" s="681"/>
      <c r="W37" s="681"/>
      <c r="X37" s="681"/>
      <c r="Y37" s="682"/>
      <c r="Z37" s="713">
        <v>1.6</v>
      </c>
      <c r="AA37" s="713"/>
      <c r="AB37" s="713"/>
      <c r="AC37" s="713"/>
      <c r="AD37" s="714" t="s">
        <v>232</v>
      </c>
      <c r="AE37" s="714"/>
      <c r="AF37" s="714"/>
      <c r="AG37" s="714"/>
      <c r="AH37" s="714"/>
      <c r="AI37" s="714"/>
      <c r="AJ37" s="714"/>
      <c r="AK37" s="714"/>
      <c r="AL37" s="683" t="s">
        <v>232</v>
      </c>
      <c r="AM37" s="684"/>
      <c r="AN37" s="684"/>
      <c r="AO37" s="715"/>
      <c r="AQ37" s="723" t="s">
        <v>331</v>
      </c>
      <c r="AR37" s="724"/>
      <c r="AS37" s="724"/>
      <c r="AT37" s="724"/>
      <c r="AU37" s="724"/>
      <c r="AV37" s="724"/>
      <c r="AW37" s="724"/>
      <c r="AX37" s="724"/>
      <c r="AY37" s="725"/>
      <c r="AZ37" s="680">
        <v>331324</v>
      </c>
      <c r="BA37" s="681"/>
      <c r="BB37" s="681"/>
      <c r="BC37" s="681"/>
      <c r="BD37" s="699"/>
      <c r="BE37" s="699"/>
      <c r="BF37" s="726"/>
      <c r="BG37" s="719" t="s">
        <v>332</v>
      </c>
      <c r="BH37" s="720"/>
      <c r="BI37" s="720"/>
      <c r="BJ37" s="720"/>
      <c r="BK37" s="720"/>
      <c r="BL37" s="720"/>
      <c r="BM37" s="720"/>
      <c r="BN37" s="720"/>
      <c r="BO37" s="720"/>
      <c r="BP37" s="720"/>
      <c r="BQ37" s="720"/>
      <c r="BR37" s="720"/>
      <c r="BS37" s="720"/>
      <c r="BT37" s="720"/>
      <c r="BU37" s="721"/>
      <c r="BV37" s="680">
        <v>-50188</v>
      </c>
      <c r="BW37" s="681"/>
      <c r="BX37" s="681"/>
      <c r="BY37" s="681"/>
      <c r="BZ37" s="681"/>
      <c r="CA37" s="681"/>
      <c r="CB37" s="727"/>
      <c r="CD37" s="719" t="s">
        <v>333</v>
      </c>
      <c r="CE37" s="720"/>
      <c r="CF37" s="720"/>
      <c r="CG37" s="720"/>
      <c r="CH37" s="720"/>
      <c r="CI37" s="720"/>
      <c r="CJ37" s="720"/>
      <c r="CK37" s="720"/>
      <c r="CL37" s="720"/>
      <c r="CM37" s="720"/>
      <c r="CN37" s="720"/>
      <c r="CO37" s="720"/>
      <c r="CP37" s="720"/>
      <c r="CQ37" s="721"/>
      <c r="CR37" s="680">
        <v>214472</v>
      </c>
      <c r="CS37" s="699"/>
      <c r="CT37" s="699"/>
      <c r="CU37" s="699"/>
      <c r="CV37" s="699"/>
      <c r="CW37" s="699"/>
      <c r="CX37" s="699"/>
      <c r="CY37" s="700"/>
      <c r="CZ37" s="683">
        <v>1.9</v>
      </c>
      <c r="DA37" s="701"/>
      <c r="DB37" s="701"/>
      <c r="DC37" s="702"/>
      <c r="DD37" s="686">
        <v>112441</v>
      </c>
      <c r="DE37" s="699"/>
      <c r="DF37" s="699"/>
      <c r="DG37" s="699"/>
      <c r="DH37" s="699"/>
      <c r="DI37" s="699"/>
      <c r="DJ37" s="699"/>
      <c r="DK37" s="700"/>
      <c r="DL37" s="686">
        <v>112291</v>
      </c>
      <c r="DM37" s="699"/>
      <c r="DN37" s="699"/>
      <c r="DO37" s="699"/>
      <c r="DP37" s="699"/>
      <c r="DQ37" s="699"/>
      <c r="DR37" s="699"/>
      <c r="DS37" s="699"/>
      <c r="DT37" s="699"/>
      <c r="DU37" s="699"/>
      <c r="DV37" s="700"/>
      <c r="DW37" s="683">
        <v>2.2000000000000002</v>
      </c>
      <c r="DX37" s="701"/>
      <c r="DY37" s="701"/>
      <c r="DZ37" s="701"/>
      <c r="EA37" s="701"/>
      <c r="EB37" s="701"/>
      <c r="EC37" s="722"/>
    </row>
    <row r="38" spans="2:133" ht="11.25" customHeight="1" x14ac:dyDescent="0.15">
      <c r="B38" s="677" t="s">
        <v>334</v>
      </c>
      <c r="C38" s="678"/>
      <c r="D38" s="678"/>
      <c r="E38" s="678"/>
      <c r="F38" s="678"/>
      <c r="G38" s="678"/>
      <c r="H38" s="678"/>
      <c r="I38" s="678"/>
      <c r="J38" s="678"/>
      <c r="K38" s="678"/>
      <c r="L38" s="678"/>
      <c r="M38" s="678"/>
      <c r="N38" s="678"/>
      <c r="O38" s="678"/>
      <c r="P38" s="678"/>
      <c r="Q38" s="679"/>
      <c r="R38" s="680">
        <v>112003</v>
      </c>
      <c r="S38" s="681"/>
      <c r="T38" s="681"/>
      <c r="U38" s="681"/>
      <c r="V38" s="681"/>
      <c r="W38" s="681"/>
      <c r="X38" s="681"/>
      <c r="Y38" s="682"/>
      <c r="Z38" s="713">
        <v>1</v>
      </c>
      <c r="AA38" s="713"/>
      <c r="AB38" s="713"/>
      <c r="AC38" s="713"/>
      <c r="AD38" s="714">
        <v>26240</v>
      </c>
      <c r="AE38" s="714"/>
      <c r="AF38" s="714"/>
      <c r="AG38" s="714"/>
      <c r="AH38" s="714"/>
      <c r="AI38" s="714"/>
      <c r="AJ38" s="714"/>
      <c r="AK38" s="714"/>
      <c r="AL38" s="683">
        <v>0.5</v>
      </c>
      <c r="AM38" s="684"/>
      <c r="AN38" s="684"/>
      <c r="AO38" s="715"/>
      <c r="AQ38" s="723" t="s">
        <v>335</v>
      </c>
      <c r="AR38" s="724"/>
      <c r="AS38" s="724"/>
      <c r="AT38" s="724"/>
      <c r="AU38" s="724"/>
      <c r="AV38" s="724"/>
      <c r="AW38" s="724"/>
      <c r="AX38" s="724"/>
      <c r="AY38" s="725"/>
      <c r="AZ38" s="680">
        <v>205904</v>
      </c>
      <c r="BA38" s="681"/>
      <c r="BB38" s="681"/>
      <c r="BC38" s="681"/>
      <c r="BD38" s="699"/>
      <c r="BE38" s="699"/>
      <c r="BF38" s="726"/>
      <c r="BG38" s="719" t="s">
        <v>336</v>
      </c>
      <c r="BH38" s="720"/>
      <c r="BI38" s="720"/>
      <c r="BJ38" s="720"/>
      <c r="BK38" s="720"/>
      <c r="BL38" s="720"/>
      <c r="BM38" s="720"/>
      <c r="BN38" s="720"/>
      <c r="BO38" s="720"/>
      <c r="BP38" s="720"/>
      <c r="BQ38" s="720"/>
      <c r="BR38" s="720"/>
      <c r="BS38" s="720"/>
      <c r="BT38" s="720"/>
      <c r="BU38" s="721"/>
      <c r="BV38" s="680">
        <v>2975</v>
      </c>
      <c r="BW38" s="681"/>
      <c r="BX38" s="681"/>
      <c r="BY38" s="681"/>
      <c r="BZ38" s="681"/>
      <c r="CA38" s="681"/>
      <c r="CB38" s="727"/>
      <c r="CD38" s="719" t="s">
        <v>337</v>
      </c>
      <c r="CE38" s="720"/>
      <c r="CF38" s="720"/>
      <c r="CG38" s="720"/>
      <c r="CH38" s="720"/>
      <c r="CI38" s="720"/>
      <c r="CJ38" s="720"/>
      <c r="CK38" s="720"/>
      <c r="CL38" s="720"/>
      <c r="CM38" s="720"/>
      <c r="CN38" s="720"/>
      <c r="CO38" s="720"/>
      <c r="CP38" s="720"/>
      <c r="CQ38" s="721"/>
      <c r="CR38" s="680">
        <v>1011635</v>
      </c>
      <c r="CS38" s="681"/>
      <c r="CT38" s="681"/>
      <c r="CU38" s="681"/>
      <c r="CV38" s="681"/>
      <c r="CW38" s="681"/>
      <c r="CX38" s="681"/>
      <c r="CY38" s="682"/>
      <c r="CZ38" s="683">
        <v>9.1999999999999993</v>
      </c>
      <c r="DA38" s="701"/>
      <c r="DB38" s="701"/>
      <c r="DC38" s="702"/>
      <c r="DD38" s="686">
        <v>778823</v>
      </c>
      <c r="DE38" s="681"/>
      <c r="DF38" s="681"/>
      <c r="DG38" s="681"/>
      <c r="DH38" s="681"/>
      <c r="DI38" s="681"/>
      <c r="DJ38" s="681"/>
      <c r="DK38" s="682"/>
      <c r="DL38" s="686">
        <v>697664</v>
      </c>
      <c r="DM38" s="681"/>
      <c r="DN38" s="681"/>
      <c r="DO38" s="681"/>
      <c r="DP38" s="681"/>
      <c r="DQ38" s="681"/>
      <c r="DR38" s="681"/>
      <c r="DS38" s="681"/>
      <c r="DT38" s="681"/>
      <c r="DU38" s="681"/>
      <c r="DV38" s="682"/>
      <c r="DW38" s="683">
        <v>13.5</v>
      </c>
      <c r="DX38" s="701"/>
      <c r="DY38" s="701"/>
      <c r="DZ38" s="701"/>
      <c r="EA38" s="701"/>
      <c r="EB38" s="701"/>
      <c r="EC38" s="722"/>
    </row>
    <row r="39" spans="2:133" ht="11.25" customHeight="1" x14ac:dyDescent="0.15">
      <c r="B39" s="677" t="s">
        <v>338</v>
      </c>
      <c r="C39" s="678"/>
      <c r="D39" s="678"/>
      <c r="E39" s="678"/>
      <c r="F39" s="678"/>
      <c r="G39" s="678"/>
      <c r="H39" s="678"/>
      <c r="I39" s="678"/>
      <c r="J39" s="678"/>
      <c r="K39" s="678"/>
      <c r="L39" s="678"/>
      <c r="M39" s="678"/>
      <c r="N39" s="678"/>
      <c r="O39" s="678"/>
      <c r="P39" s="678"/>
      <c r="Q39" s="679"/>
      <c r="R39" s="680">
        <v>1931515</v>
      </c>
      <c r="S39" s="681"/>
      <c r="T39" s="681"/>
      <c r="U39" s="681"/>
      <c r="V39" s="681"/>
      <c r="W39" s="681"/>
      <c r="X39" s="681"/>
      <c r="Y39" s="682"/>
      <c r="Z39" s="713">
        <v>17.100000000000001</v>
      </c>
      <c r="AA39" s="713"/>
      <c r="AB39" s="713"/>
      <c r="AC39" s="713"/>
      <c r="AD39" s="714" t="s">
        <v>232</v>
      </c>
      <c r="AE39" s="714"/>
      <c r="AF39" s="714"/>
      <c r="AG39" s="714"/>
      <c r="AH39" s="714"/>
      <c r="AI39" s="714"/>
      <c r="AJ39" s="714"/>
      <c r="AK39" s="714"/>
      <c r="AL39" s="683" t="s">
        <v>232</v>
      </c>
      <c r="AM39" s="684"/>
      <c r="AN39" s="684"/>
      <c r="AO39" s="715"/>
      <c r="AQ39" s="723" t="s">
        <v>339</v>
      </c>
      <c r="AR39" s="724"/>
      <c r="AS39" s="724"/>
      <c r="AT39" s="724"/>
      <c r="AU39" s="724"/>
      <c r="AV39" s="724"/>
      <c r="AW39" s="724"/>
      <c r="AX39" s="724"/>
      <c r="AY39" s="725"/>
      <c r="AZ39" s="680">
        <v>37872</v>
      </c>
      <c r="BA39" s="681"/>
      <c r="BB39" s="681"/>
      <c r="BC39" s="681"/>
      <c r="BD39" s="699"/>
      <c r="BE39" s="699"/>
      <c r="BF39" s="726"/>
      <c r="BG39" s="719" t="s">
        <v>340</v>
      </c>
      <c r="BH39" s="720"/>
      <c r="BI39" s="720"/>
      <c r="BJ39" s="720"/>
      <c r="BK39" s="720"/>
      <c r="BL39" s="720"/>
      <c r="BM39" s="720"/>
      <c r="BN39" s="720"/>
      <c r="BO39" s="720"/>
      <c r="BP39" s="720"/>
      <c r="BQ39" s="720"/>
      <c r="BR39" s="720"/>
      <c r="BS39" s="720"/>
      <c r="BT39" s="720"/>
      <c r="BU39" s="721"/>
      <c r="BV39" s="680">
        <v>4635</v>
      </c>
      <c r="BW39" s="681"/>
      <c r="BX39" s="681"/>
      <c r="BY39" s="681"/>
      <c r="BZ39" s="681"/>
      <c r="CA39" s="681"/>
      <c r="CB39" s="727"/>
      <c r="CD39" s="719" t="s">
        <v>341</v>
      </c>
      <c r="CE39" s="720"/>
      <c r="CF39" s="720"/>
      <c r="CG39" s="720"/>
      <c r="CH39" s="720"/>
      <c r="CI39" s="720"/>
      <c r="CJ39" s="720"/>
      <c r="CK39" s="720"/>
      <c r="CL39" s="720"/>
      <c r="CM39" s="720"/>
      <c r="CN39" s="720"/>
      <c r="CO39" s="720"/>
      <c r="CP39" s="720"/>
      <c r="CQ39" s="721"/>
      <c r="CR39" s="680">
        <v>59725</v>
      </c>
      <c r="CS39" s="699"/>
      <c r="CT39" s="699"/>
      <c r="CU39" s="699"/>
      <c r="CV39" s="699"/>
      <c r="CW39" s="699"/>
      <c r="CX39" s="699"/>
      <c r="CY39" s="700"/>
      <c r="CZ39" s="683">
        <v>0.5</v>
      </c>
      <c r="DA39" s="701"/>
      <c r="DB39" s="701"/>
      <c r="DC39" s="702"/>
      <c r="DD39" s="686">
        <v>52305</v>
      </c>
      <c r="DE39" s="699"/>
      <c r="DF39" s="699"/>
      <c r="DG39" s="699"/>
      <c r="DH39" s="699"/>
      <c r="DI39" s="699"/>
      <c r="DJ39" s="699"/>
      <c r="DK39" s="700"/>
      <c r="DL39" s="686" t="s">
        <v>137</v>
      </c>
      <c r="DM39" s="699"/>
      <c r="DN39" s="699"/>
      <c r="DO39" s="699"/>
      <c r="DP39" s="699"/>
      <c r="DQ39" s="699"/>
      <c r="DR39" s="699"/>
      <c r="DS39" s="699"/>
      <c r="DT39" s="699"/>
      <c r="DU39" s="699"/>
      <c r="DV39" s="700"/>
      <c r="DW39" s="683" t="s">
        <v>232</v>
      </c>
      <c r="DX39" s="701"/>
      <c r="DY39" s="701"/>
      <c r="DZ39" s="701"/>
      <c r="EA39" s="701"/>
      <c r="EB39" s="701"/>
      <c r="EC39" s="722"/>
    </row>
    <row r="40" spans="2:133" ht="11.25" customHeight="1" x14ac:dyDescent="0.15">
      <c r="B40" s="677" t="s">
        <v>342</v>
      </c>
      <c r="C40" s="678"/>
      <c r="D40" s="678"/>
      <c r="E40" s="678"/>
      <c r="F40" s="678"/>
      <c r="G40" s="678"/>
      <c r="H40" s="678"/>
      <c r="I40" s="678"/>
      <c r="J40" s="678"/>
      <c r="K40" s="678"/>
      <c r="L40" s="678"/>
      <c r="M40" s="678"/>
      <c r="N40" s="678"/>
      <c r="O40" s="678"/>
      <c r="P40" s="678"/>
      <c r="Q40" s="679"/>
      <c r="R40" s="680" t="s">
        <v>232</v>
      </c>
      <c r="S40" s="681"/>
      <c r="T40" s="681"/>
      <c r="U40" s="681"/>
      <c r="V40" s="681"/>
      <c r="W40" s="681"/>
      <c r="X40" s="681"/>
      <c r="Y40" s="682"/>
      <c r="Z40" s="713" t="s">
        <v>232</v>
      </c>
      <c r="AA40" s="713"/>
      <c r="AB40" s="713"/>
      <c r="AC40" s="713"/>
      <c r="AD40" s="714" t="s">
        <v>232</v>
      </c>
      <c r="AE40" s="714"/>
      <c r="AF40" s="714"/>
      <c r="AG40" s="714"/>
      <c r="AH40" s="714"/>
      <c r="AI40" s="714"/>
      <c r="AJ40" s="714"/>
      <c r="AK40" s="714"/>
      <c r="AL40" s="683" t="s">
        <v>232</v>
      </c>
      <c r="AM40" s="684"/>
      <c r="AN40" s="684"/>
      <c r="AO40" s="715"/>
      <c r="AQ40" s="723" t="s">
        <v>343</v>
      </c>
      <c r="AR40" s="724"/>
      <c r="AS40" s="724"/>
      <c r="AT40" s="724"/>
      <c r="AU40" s="724"/>
      <c r="AV40" s="724"/>
      <c r="AW40" s="724"/>
      <c r="AX40" s="724"/>
      <c r="AY40" s="725"/>
      <c r="AZ40" s="680">
        <v>33221</v>
      </c>
      <c r="BA40" s="681"/>
      <c r="BB40" s="681"/>
      <c r="BC40" s="681"/>
      <c r="BD40" s="699"/>
      <c r="BE40" s="699"/>
      <c r="BF40" s="726"/>
      <c r="BG40" s="728" t="s">
        <v>344</v>
      </c>
      <c r="BH40" s="729"/>
      <c r="BI40" s="729"/>
      <c r="BJ40" s="729"/>
      <c r="BK40" s="729"/>
      <c r="BL40" s="236"/>
      <c r="BM40" s="720" t="s">
        <v>345</v>
      </c>
      <c r="BN40" s="720"/>
      <c r="BO40" s="720"/>
      <c r="BP40" s="720"/>
      <c r="BQ40" s="720"/>
      <c r="BR40" s="720"/>
      <c r="BS40" s="720"/>
      <c r="BT40" s="720"/>
      <c r="BU40" s="721"/>
      <c r="BV40" s="680">
        <v>84</v>
      </c>
      <c r="BW40" s="681"/>
      <c r="BX40" s="681"/>
      <c r="BY40" s="681"/>
      <c r="BZ40" s="681"/>
      <c r="CA40" s="681"/>
      <c r="CB40" s="727"/>
      <c r="CD40" s="719" t="s">
        <v>346</v>
      </c>
      <c r="CE40" s="720"/>
      <c r="CF40" s="720"/>
      <c r="CG40" s="720"/>
      <c r="CH40" s="720"/>
      <c r="CI40" s="720"/>
      <c r="CJ40" s="720"/>
      <c r="CK40" s="720"/>
      <c r="CL40" s="720"/>
      <c r="CM40" s="720"/>
      <c r="CN40" s="720"/>
      <c r="CO40" s="720"/>
      <c r="CP40" s="720"/>
      <c r="CQ40" s="721"/>
      <c r="CR40" s="680">
        <v>158900</v>
      </c>
      <c r="CS40" s="681"/>
      <c r="CT40" s="681"/>
      <c r="CU40" s="681"/>
      <c r="CV40" s="681"/>
      <c r="CW40" s="681"/>
      <c r="CX40" s="681"/>
      <c r="CY40" s="682"/>
      <c r="CZ40" s="683">
        <v>1.4</v>
      </c>
      <c r="DA40" s="701"/>
      <c r="DB40" s="701"/>
      <c r="DC40" s="702"/>
      <c r="DD40" s="686">
        <v>32</v>
      </c>
      <c r="DE40" s="681"/>
      <c r="DF40" s="681"/>
      <c r="DG40" s="681"/>
      <c r="DH40" s="681"/>
      <c r="DI40" s="681"/>
      <c r="DJ40" s="681"/>
      <c r="DK40" s="682"/>
      <c r="DL40" s="686">
        <v>32</v>
      </c>
      <c r="DM40" s="681"/>
      <c r="DN40" s="681"/>
      <c r="DO40" s="681"/>
      <c r="DP40" s="681"/>
      <c r="DQ40" s="681"/>
      <c r="DR40" s="681"/>
      <c r="DS40" s="681"/>
      <c r="DT40" s="681"/>
      <c r="DU40" s="681"/>
      <c r="DV40" s="682"/>
      <c r="DW40" s="683">
        <v>0</v>
      </c>
      <c r="DX40" s="701"/>
      <c r="DY40" s="701"/>
      <c r="DZ40" s="701"/>
      <c r="EA40" s="701"/>
      <c r="EB40" s="701"/>
      <c r="EC40" s="722"/>
    </row>
    <row r="41" spans="2:133" ht="11.25" customHeight="1" x14ac:dyDescent="0.15">
      <c r="B41" s="677" t="s">
        <v>347</v>
      </c>
      <c r="C41" s="678"/>
      <c r="D41" s="678"/>
      <c r="E41" s="678"/>
      <c r="F41" s="678"/>
      <c r="G41" s="678"/>
      <c r="H41" s="678"/>
      <c r="I41" s="678"/>
      <c r="J41" s="678"/>
      <c r="K41" s="678"/>
      <c r="L41" s="678"/>
      <c r="M41" s="678"/>
      <c r="N41" s="678"/>
      <c r="O41" s="678"/>
      <c r="P41" s="678"/>
      <c r="Q41" s="679"/>
      <c r="R41" s="680" t="s">
        <v>232</v>
      </c>
      <c r="S41" s="681"/>
      <c r="T41" s="681"/>
      <c r="U41" s="681"/>
      <c r="V41" s="681"/>
      <c r="W41" s="681"/>
      <c r="X41" s="681"/>
      <c r="Y41" s="682"/>
      <c r="Z41" s="713" t="s">
        <v>232</v>
      </c>
      <c r="AA41" s="713"/>
      <c r="AB41" s="713"/>
      <c r="AC41" s="713"/>
      <c r="AD41" s="714" t="s">
        <v>232</v>
      </c>
      <c r="AE41" s="714"/>
      <c r="AF41" s="714"/>
      <c r="AG41" s="714"/>
      <c r="AH41" s="714"/>
      <c r="AI41" s="714"/>
      <c r="AJ41" s="714"/>
      <c r="AK41" s="714"/>
      <c r="AL41" s="683" t="s">
        <v>232</v>
      </c>
      <c r="AM41" s="684"/>
      <c r="AN41" s="684"/>
      <c r="AO41" s="715"/>
      <c r="AQ41" s="723" t="s">
        <v>348</v>
      </c>
      <c r="AR41" s="724"/>
      <c r="AS41" s="724"/>
      <c r="AT41" s="724"/>
      <c r="AU41" s="724"/>
      <c r="AV41" s="724"/>
      <c r="AW41" s="724"/>
      <c r="AX41" s="724"/>
      <c r="AY41" s="725"/>
      <c r="AZ41" s="680">
        <v>244718</v>
      </c>
      <c r="BA41" s="681"/>
      <c r="BB41" s="681"/>
      <c r="BC41" s="681"/>
      <c r="BD41" s="699"/>
      <c r="BE41" s="699"/>
      <c r="BF41" s="726"/>
      <c r="BG41" s="728"/>
      <c r="BH41" s="729"/>
      <c r="BI41" s="729"/>
      <c r="BJ41" s="729"/>
      <c r="BK41" s="729"/>
      <c r="BL41" s="236"/>
      <c r="BM41" s="720" t="s">
        <v>349</v>
      </c>
      <c r="BN41" s="720"/>
      <c r="BO41" s="720"/>
      <c r="BP41" s="720"/>
      <c r="BQ41" s="720"/>
      <c r="BR41" s="720"/>
      <c r="BS41" s="720"/>
      <c r="BT41" s="720"/>
      <c r="BU41" s="721"/>
      <c r="BV41" s="680">
        <v>1</v>
      </c>
      <c r="BW41" s="681"/>
      <c r="BX41" s="681"/>
      <c r="BY41" s="681"/>
      <c r="BZ41" s="681"/>
      <c r="CA41" s="681"/>
      <c r="CB41" s="727"/>
      <c r="CD41" s="719" t="s">
        <v>350</v>
      </c>
      <c r="CE41" s="720"/>
      <c r="CF41" s="720"/>
      <c r="CG41" s="720"/>
      <c r="CH41" s="720"/>
      <c r="CI41" s="720"/>
      <c r="CJ41" s="720"/>
      <c r="CK41" s="720"/>
      <c r="CL41" s="720"/>
      <c r="CM41" s="720"/>
      <c r="CN41" s="720"/>
      <c r="CO41" s="720"/>
      <c r="CP41" s="720"/>
      <c r="CQ41" s="721"/>
      <c r="CR41" s="680" t="s">
        <v>232</v>
      </c>
      <c r="CS41" s="699"/>
      <c r="CT41" s="699"/>
      <c r="CU41" s="699"/>
      <c r="CV41" s="699"/>
      <c r="CW41" s="699"/>
      <c r="CX41" s="699"/>
      <c r="CY41" s="700"/>
      <c r="CZ41" s="683" t="s">
        <v>232</v>
      </c>
      <c r="DA41" s="701"/>
      <c r="DB41" s="701"/>
      <c r="DC41" s="702"/>
      <c r="DD41" s="686" t="s">
        <v>232</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351</v>
      </c>
      <c r="C42" s="678"/>
      <c r="D42" s="678"/>
      <c r="E42" s="678"/>
      <c r="F42" s="678"/>
      <c r="G42" s="678"/>
      <c r="H42" s="678"/>
      <c r="I42" s="678"/>
      <c r="J42" s="678"/>
      <c r="K42" s="678"/>
      <c r="L42" s="678"/>
      <c r="M42" s="678"/>
      <c r="N42" s="678"/>
      <c r="O42" s="678"/>
      <c r="P42" s="678"/>
      <c r="Q42" s="679"/>
      <c r="R42" s="680">
        <v>179228</v>
      </c>
      <c r="S42" s="681"/>
      <c r="T42" s="681"/>
      <c r="U42" s="681"/>
      <c r="V42" s="681"/>
      <c r="W42" s="681"/>
      <c r="X42" s="681"/>
      <c r="Y42" s="682"/>
      <c r="Z42" s="713">
        <v>1.6</v>
      </c>
      <c r="AA42" s="713"/>
      <c r="AB42" s="713"/>
      <c r="AC42" s="713"/>
      <c r="AD42" s="714" t="s">
        <v>232</v>
      </c>
      <c r="AE42" s="714"/>
      <c r="AF42" s="714"/>
      <c r="AG42" s="714"/>
      <c r="AH42" s="714"/>
      <c r="AI42" s="714"/>
      <c r="AJ42" s="714"/>
      <c r="AK42" s="714"/>
      <c r="AL42" s="683" t="s">
        <v>232</v>
      </c>
      <c r="AM42" s="684"/>
      <c r="AN42" s="684"/>
      <c r="AO42" s="715"/>
      <c r="AQ42" s="716" t="s">
        <v>352</v>
      </c>
      <c r="AR42" s="717"/>
      <c r="AS42" s="717"/>
      <c r="AT42" s="717"/>
      <c r="AU42" s="717"/>
      <c r="AV42" s="717"/>
      <c r="AW42" s="717"/>
      <c r="AX42" s="717"/>
      <c r="AY42" s="718"/>
      <c r="AZ42" s="664">
        <v>695824</v>
      </c>
      <c r="BA42" s="703"/>
      <c r="BB42" s="703"/>
      <c r="BC42" s="703"/>
      <c r="BD42" s="665"/>
      <c r="BE42" s="665"/>
      <c r="BF42" s="709"/>
      <c r="BG42" s="730"/>
      <c r="BH42" s="731"/>
      <c r="BI42" s="731"/>
      <c r="BJ42" s="731"/>
      <c r="BK42" s="731"/>
      <c r="BL42" s="237"/>
      <c r="BM42" s="710" t="s">
        <v>353</v>
      </c>
      <c r="BN42" s="710"/>
      <c r="BO42" s="710"/>
      <c r="BP42" s="710"/>
      <c r="BQ42" s="710"/>
      <c r="BR42" s="710"/>
      <c r="BS42" s="710"/>
      <c r="BT42" s="710"/>
      <c r="BU42" s="711"/>
      <c r="BV42" s="664">
        <v>328</v>
      </c>
      <c r="BW42" s="703"/>
      <c r="BX42" s="703"/>
      <c r="BY42" s="703"/>
      <c r="BZ42" s="703"/>
      <c r="CA42" s="703"/>
      <c r="CB42" s="712"/>
      <c r="CD42" s="677" t="s">
        <v>354</v>
      </c>
      <c r="CE42" s="678"/>
      <c r="CF42" s="678"/>
      <c r="CG42" s="678"/>
      <c r="CH42" s="678"/>
      <c r="CI42" s="678"/>
      <c r="CJ42" s="678"/>
      <c r="CK42" s="678"/>
      <c r="CL42" s="678"/>
      <c r="CM42" s="678"/>
      <c r="CN42" s="678"/>
      <c r="CO42" s="678"/>
      <c r="CP42" s="678"/>
      <c r="CQ42" s="679"/>
      <c r="CR42" s="680">
        <v>1863638</v>
      </c>
      <c r="CS42" s="681"/>
      <c r="CT42" s="681"/>
      <c r="CU42" s="681"/>
      <c r="CV42" s="681"/>
      <c r="CW42" s="681"/>
      <c r="CX42" s="681"/>
      <c r="CY42" s="682"/>
      <c r="CZ42" s="683">
        <v>16.899999999999999</v>
      </c>
      <c r="DA42" s="684"/>
      <c r="DB42" s="684"/>
      <c r="DC42" s="685"/>
      <c r="DD42" s="686">
        <v>234822</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355</v>
      </c>
      <c r="C43" s="662"/>
      <c r="D43" s="662"/>
      <c r="E43" s="662"/>
      <c r="F43" s="662"/>
      <c r="G43" s="662"/>
      <c r="H43" s="662"/>
      <c r="I43" s="662"/>
      <c r="J43" s="662"/>
      <c r="K43" s="662"/>
      <c r="L43" s="662"/>
      <c r="M43" s="662"/>
      <c r="N43" s="662"/>
      <c r="O43" s="662"/>
      <c r="P43" s="662"/>
      <c r="Q43" s="663"/>
      <c r="R43" s="664">
        <v>11280804</v>
      </c>
      <c r="S43" s="703"/>
      <c r="T43" s="703"/>
      <c r="U43" s="703"/>
      <c r="V43" s="703"/>
      <c r="W43" s="703"/>
      <c r="X43" s="703"/>
      <c r="Y43" s="704"/>
      <c r="Z43" s="705">
        <v>100</v>
      </c>
      <c r="AA43" s="705"/>
      <c r="AB43" s="705"/>
      <c r="AC43" s="705"/>
      <c r="AD43" s="706">
        <v>4996310</v>
      </c>
      <c r="AE43" s="706"/>
      <c r="AF43" s="706"/>
      <c r="AG43" s="706"/>
      <c r="AH43" s="706"/>
      <c r="AI43" s="706"/>
      <c r="AJ43" s="706"/>
      <c r="AK43" s="706"/>
      <c r="AL43" s="667">
        <v>100</v>
      </c>
      <c r="AM43" s="707"/>
      <c r="AN43" s="707"/>
      <c r="AO43" s="708"/>
      <c r="BV43" s="238"/>
      <c r="BW43" s="238"/>
      <c r="BX43" s="238"/>
      <c r="BY43" s="238"/>
      <c r="BZ43" s="238"/>
      <c r="CA43" s="238"/>
      <c r="CB43" s="238"/>
      <c r="CD43" s="677" t="s">
        <v>356</v>
      </c>
      <c r="CE43" s="678"/>
      <c r="CF43" s="678"/>
      <c r="CG43" s="678"/>
      <c r="CH43" s="678"/>
      <c r="CI43" s="678"/>
      <c r="CJ43" s="678"/>
      <c r="CK43" s="678"/>
      <c r="CL43" s="678"/>
      <c r="CM43" s="678"/>
      <c r="CN43" s="678"/>
      <c r="CO43" s="678"/>
      <c r="CP43" s="678"/>
      <c r="CQ43" s="679"/>
      <c r="CR43" s="680">
        <v>29965</v>
      </c>
      <c r="CS43" s="699"/>
      <c r="CT43" s="699"/>
      <c r="CU43" s="699"/>
      <c r="CV43" s="699"/>
      <c r="CW43" s="699"/>
      <c r="CX43" s="699"/>
      <c r="CY43" s="700"/>
      <c r="CZ43" s="683">
        <v>0.3</v>
      </c>
      <c r="DA43" s="701"/>
      <c r="DB43" s="701"/>
      <c r="DC43" s="702"/>
      <c r="DD43" s="686">
        <v>29965</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303</v>
      </c>
      <c r="CE44" s="694"/>
      <c r="CF44" s="677" t="s">
        <v>357</v>
      </c>
      <c r="CG44" s="678"/>
      <c r="CH44" s="678"/>
      <c r="CI44" s="678"/>
      <c r="CJ44" s="678"/>
      <c r="CK44" s="678"/>
      <c r="CL44" s="678"/>
      <c r="CM44" s="678"/>
      <c r="CN44" s="678"/>
      <c r="CO44" s="678"/>
      <c r="CP44" s="678"/>
      <c r="CQ44" s="679"/>
      <c r="CR44" s="680">
        <v>1806143</v>
      </c>
      <c r="CS44" s="681"/>
      <c r="CT44" s="681"/>
      <c r="CU44" s="681"/>
      <c r="CV44" s="681"/>
      <c r="CW44" s="681"/>
      <c r="CX44" s="681"/>
      <c r="CY44" s="682"/>
      <c r="CZ44" s="683">
        <v>16.399999999999999</v>
      </c>
      <c r="DA44" s="684"/>
      <c r="DB44" s="684"/>
      <c r="DC44" s="685"/>
      <c r="DD44" s="686">
        <v>214205</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359</v>
      </c>
      <c r="CG45" s="678"/>
      <c r="CH45" s="678"/>
      <c r="CI45" s="678"/>
      <c r="CJ45" s="678"/>
      <c r="CK45" s="678"/>
      <c r="CL45" s="678"/>
      <c r="CM45" s="678"/>
      <c r="CN45" s="678"/>
      <c r="CO45" s="678"/>
      <c r="CP45" s="678"/>
      <c r="CQ45" s="679"/>
      <c r="CR45" s="680">
        <v>225068</v>
      </c>
      <c r="CS45" s="699"/>
      <c r="CT45" s="699"/>
      <c r="CU45" s="699"/>
      <c r="CV45" s="699"/>
      <c r="CW45" s="699"/>
      <c r="CX45" s="699"/>
      <c r="CY45" s="700"/>
      <c r="CZ45" s="683">
        <v>2</v>
      </c>
      <c r="DA45" s="701"/>
      <c r="DB45" s="701"/>
      <c r="DC45" s="702"/>
      <c r="DD45" s="686">
        <v>28670</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361</v>
      </c>
      <c r="CG46" s="678"/>
      <c r="CH46" s="678"/>
      <c r="CI46" s="678"/>
      <c r="CJ46" s="678"/>
      <c r="CK46" s="678"/>
      <c r="CL46" s="678"/>
      <c r="CM46" s="678"/>
      <c r="CN46" s="678"/>
      <c r="CO46" s="678"/>
      <c r="CP46" s="678"/>
      <c r="CQ46" s="679"/>
      <c r="CR46" s="680">
        <v>1569248</v>
      </c>
      <c r="CS46" s="681"/>
      <c r="CT46" s="681"/>
      <c r="CU46" s="681"/>
      <c r="CV46" s="681"/>
      <c r="CW46" s="681"/>
      <c r="CX46" s="681"/>
      <c r="CY46" s="682"/>
      <c r="CZ46" s="683">
        <v>14.3</v>
      </c>
      <c r="DA46" s="684"/>
      <c r="DB46" s="684"/>
      <c r="DC46" s="685"/>
      <c r="DD46" s="686">
        <v>183408</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363</v>
      </c>
      <c r="CG47" s="678"/>
      <c r="CH47" s="678"/>
      <c r="CI47" s="678"/>
      <c r="CJ47" s="678"/>
      <c r="CK47" s="678"/>
      <c r="CL47" s="678"/>
      <c r="CM47" s="678"/>
      <c r="CN47" s="678"/>
      <c r="CO47" s="678"/>
      <c r="CP47" s="678"/>
      <c r="CQ47" s="679"/>
      <c r="CR47" s="680">
        <v>57495</v>
      </c>
      <c r="CS47" s="699"/>
      <c r="CT47" s="699"/>
      <c r="CU47" s="699"/>
      <c r="CV47" s="699"/>
      <c r="CW47" s="699"/>
      <c r="CX47" s="699"/>
      <c r="CY47" s="700"/>
      <c r="CZ47" s="683">
        <v>0.5</v>
      </c>
      <c r="DA47" s="701"/>
      <c r="DB47" s="701"/>
      <c r="DC47" s="702"/>
      <c r="DD47" s="686">
        <v>20617</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364</v>
      </c>
      <c r="CG48" s="678"/>
      <c r="CH48" s="678"/>
      <c r="CI48" s="678"/>
      <c r="CJ48" s="678"/>
      <c r="CK48" s="678"/>
      <c r="CL48" s="678"/>
      <c r="CM48" s="678"/>
      <c r="CN48" s="678"/>
      <c r="CO48" s="678"/>
      <c r="CP48" s="678"/>
      <c r="CQ48" s="679"/>
      <c r="CR48" s="680" t="s">
        <v>232</v>
      </c>
      <c r="CS48" s="681"/>
      <c r="CT48" s="681"/>
      <c r="CU48" s="681"/>
      <c r="CV48" s="681"/>
      <c r="CW48" s="681"/>
      <c r="CX48" s="681"/>
      <c r="CY48" s="682"/>
      <c r="CZ48" s="683" t="s">
        <v>232</v>
      </c>
      <c r="DA48" s="684"/>
      <c r="DB48" s="684"/>
      <c r="DC48" s="685"/>
      <c r="DD48" s="686" t="s">
        <v>232</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365</v>
      </c>
      <c r="CE49" s="662"/>
      <c r="CF49" s="662"/>
      <c r="CG49" s="662"/>
      <c r="CH49" s="662"/>
      <c r="CI49" s="662"/>
      <c r="CJ49" s="662"/>
      <c r="CK49" s="662"/>
      <c r="CL49" s="662"/>
      <c r="CM49" s="662"/>
      <c r="CN49" s="662"/>
      <c r="CO49" s="662"/>
      <c r="CP49" s="662"/>
      <c r="CQ49" s="663"/>
      <c r="CR49" s="664">
        <v>11000142</v>
      </c>
      <c r="CS49" s="665"/>
      <c r="CT49" s="665"/>
      <c r="CU49" s="665"/>
      <c r="CV49" s="665"/>
      <c r="CW49" s="665"/>
      <c r="CX49" s="665"/>
      <c r="CY49" s="666"/>
      <c r="CZ49" s="667">
        <v>100</v>
      </c>
      <c r="DA49" s="668"/>
      <c r="DB49" s="668"/>
      <c r="DC49" s="669"/>
      <c r="DD49" s="670">
        <v>6065843</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BdqKoxWLziGHhSH3Y+Ue9qXxFJ6vEOl/OQ6h4rmzyhRUHrbyCnsREo18IP1nxNBhOMWMjT9lHO/vuEGDejDkAA==" saltValue="Ig8rKkyf3+25hxDv0wHy3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367</v>
      </c>
      <c r="DK2" s="1206"/>
      <c r="DL2" s="1206"/>
      <c r="DM2" s="1206"/>
      <c r="DN2" s="1206"/>
      <c r="DO2" s="1207"/>
      <c r="DP2" s="251"/>
      <c r="DQ2" s="1205" t="s">
        <v>368</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369</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371</v>
      </c>
      <c r="B5" s="1091"/>
      <c r="C5" s="1091"/>
      <c r="D5" s="1091"/>
      <c r="E5" s="1091"/>
      <c r="F5" s="1091"/>
      <c r="G5" s="1091"/>
      <c r="H5" s="1091"/>
      <c r="I5" s="1091"/>
      <c r="J5" s="1091"/>
      <c r="K5" s="1091"/>
      <c r="L5" s="1091"/>
      <c r="M5" s="1091"/>
      <c r="N5" s="1091"/>
      <c r="O5" s="1091"/>
      <c r="P5" s="1092"/>
      <c r="Q5" s="1096" t="s">
        <v>372</v>
      </c>
      <c r="R5" s="1097"/>
      <c r="S5" s="1097"/>
      <c r="T5" s="1097"/>
      <c r="U5" s="1098"/>
      <c r="V5" s="1096" t="s">
        <v>373</v>
      </c>
      <c r="W5" s="1097"/>
      <c r="X5" s="1097"/>
      <c r="Y5" s="1097"/>
      <c r="Z5" s="1098"/>
      <c r="AA5" s="1096" t="s">
        <v>374</v>
      </c>
      <c r="AB5" s="1097"/>
      <c r="AC5" s="1097"/>
      <c r="AD5" s="1097"/>
      <c r="AE5" s="1097"/>
      <c r="AF5" s="1208" t="s">
        <v>375</v>
      </c>
      <c r="AG5" s="1097"/>
      <c r="AH5" s="1097"/>
      <c r="AI5" s="1097"/>
      <c r="AJ5" s="1112"/>
      <c r="AK5" s="1097" t="s">
        <v>376</v>
      </c>
      <c r="AL5" s="1097"/>
      <c r="AM5" s="1097"/>
      <c r="AN5" s="1097"/>
      <c r="AO5" s="1098"/>
      <c r="AP5" s="1096" t="s">
        <v>377</v>
      </c>
      <c r="AQ5" s="1097"/>
      <c r="AR5" s="1097"/>
      <c r="AS5" s="1097"/>
      <c r="AT5" s="1098"/>
      <c r="AU5" s="1096" t="s">
        <v>378</v>
      </c>
      <c r="AV5" s="1097"/>
      <c r="AW5" s="1097"/>
      <c r="AX5" s="1097"/>
      <c r="AY5" s="1112"/>
      <c r="AZ5" s="258"/>
      <c r="BA5" s="258"/>
      <c r="BB5" s="258"/>
      <c r="BC5" s="258"/>
      <c r="BD5" s="258"/>
      <c r="BE5" s="259"/>
      <c r="BF5" s="259"/>
      <c r="BG5" s="259"/>
      <c r="BH5" s="259"/>
      <c r="BI5" s="259"/>
      <c r="BJ5" s="259"/>
      <c r="BK5" s="259"/>
      <c r="BL5" s="259"/>
      <c r="BM5" s="259"/>
      <c r="BN5" s="259"/>
      <c r="BO5" s="259"/>
      <c r="BP5" s="259"/>
      <c r="BQ5" s="1090" t="s">
        <v>379</v>
      </c>
      <c r="BR5" s="1091"/>
      <c r="BS5" s="1091"/>
      <c r="BT5" s="1091"/>
      <c r="BU5" s="1091"/>
      <c r="BV5" s="1091"/>
      <c r="BW5" s="1091"/>
      <c r="BX5" s="1091"/>
      <c r="BY5" s="1091"/>
      <c r="BZ5" s="1091"/>
      <c r="CA5" s="1091"/>
      <c r="CB5" s="1091"/>
      <c r="CC5" s="1091"/>
      <c r="CD5" s="1091"/>
      <c r="CE5" s="1091"/>
      <c r="CF5" s="1091"/>
      <c r="CG5" s="1092"/>
      <c r="CH5" s="1096" t="s">
        <v>380</v>
      </c>
      <c r="CI5" s="1097"/>
      <c r="CJ5" s="1097"/>
      <c r="CK5" s="1097"/>
      <c r="CL5" s="1098"/>
      <c r="CM5" s="1096" t="s">
        <v>381</v>
      </c>
      <c r="CN5" s="1097"/>
      <c r="CO5" s="1097"/>
      <c r="CP5" s="1097"/>
      <c r="CQ5" s="1098"/>
      <c r="CR5" s="1096" t="s">
        <v>382</v>
      </c>
      <c r="CS5" s="1097"/>
      <c r="CT5" s="1097"/>
      <c r="CU5" s="1097"/>
      <c r="CV5" s="1098"/>
      <c r="CW5" s="1096" t="s">
        <v>383</v>
      </c>
      <c r="CX5" s="1097"/>
      <c r="CY5" s="1097"/>
      <c r="CZ5" s="1097"/>
      <c r="DA5" s="1098"/>
      <c r="DB5" s="1096" t="s">
        <v>384</v>
      </c>
      <c r="DC5" s="1097"/>
      <c r="DD5" s="1097"/>
      <c r="DE5" s="1097"/>
      <c r="DF5" s="1098"/>
      <c r="DG5" s="1193" t="s">
        <v>385</v>
      </c>
      <c r="DH5" s="1194"/>
      <c r="DI5" s="1194"/>
      <c r="DJ5" s="1194"/>
      <c r="DK5" s="1195"/>
      <c r="DL5" s="1193" t="s">
        <v>386</v>
      </c>
      <c r="DM5" s="1194"/>
      <c r="DN5" s="1194"/>
      <c r="DO5" s="1194"/>
      <c r="DP5" s="1195"/>
      <c r="DQ5" s="1096" t="s">
        <v>387</v>
      </c>
      <c r="DR5" s="1097"/>
      <c r="DS5" s="1097"/>
      <c r="DT5" s="1097"/>
      <c r="DU5" s="1098"/>
      <c r="DV5" s="1096" t="s">
        <v>378</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388</v>
      </c>
      <c r="C7" s="1146"/>
      <c r="D7" s="1146"/>
      <c r="E7" s="1146"/>
      <c r="F7" s="1146"/>
      <c r="G7" s="1146"/>
      <c r="H7" s="1146"/>
      <c r="I7" s="1146"/>
      <c r="J7" s="1146"/>
      <c r="K7" s="1146"/>
      <c r="L7" s="1146"/>
      <c r="M7" s="1146"/>
      <c r="N7" s="1146"/>
      <c r="O7" s="1146"/>
      <c r="P7" s="1147"/>
      <c r="Q7" s="1199">
        <v>11269</v>
      </c>
      <c r="R7" s="1200"/>
      <c r="S7" s="1200"/>
      <c r="T7" s="1200"/>
      <c r="U7" s="1200"/>
      <c r="V7" s="1200">
        <v>10989</v>
      </c>
      <c r="W7" s="1200"/>
      <c r="X7" s="1200"/>
      <c r="Y7" s="1200"/>
      <c r="Z7" s="1200"/>
      <c r="AA7" s="1200">
        <v>280</v>
      </c>
      <c r="AB7" s="1200"/>
      <c r="AC7" s="1200"/>
      <c r="AD7" s="1200"/>
      <c r="AE7" s="1201"/>
      <c r="AF7" s="1202">
        <v>65</v>
      </c>
      <c r="AG7" s="1203"/>
      <c r="AH7" s="1203"/>
      <c r="AI7" s="1203"/>
      <c r="AJ7" s="1204"/>
      <c r="AK7" s="1186">
        <v>1</v>
      </c>
      <c r="AL7" s="1187"/>
      <c r="AM7" s="1187"/>
      <c r="AN7" s="1187"/>
      <c r="AO7" s="1187"/>
      <c r="AP7" s="1187">
        <v>13258</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596</v>
      </c>
      <c r="BT7" s="1191"/>
      <c r="BU7" s="1191"/>
      <c r="BV7" s="1191"/>
      <c r="BW7" s="1191"/>
      <c r="BX7" s="1191"/>
      <c r="BY7" s="1191"/>
      <c r="BZ7" s="1191"/>
      <c r="CA7" s="1191"/>
      <c r="CB7" s="1191"/>
      <c r="CC7" s="1191"/>
      <c r="CD7" s="1191"/>
      <c r="CE7" s="1191"/>
      <c r="CF7" s="1191"/>
      <c r="CG7" s="1192"/>
      <c r="CH7" s="1183">
        <v>35</v>
      </c>
      <c r="CI7" s="1184"/>
      <c r="CJ7" s="1184"/>
      <c r="CK7" s="1184"/>
      <c r="CL7" s="1185"/>
      <c r="CM7" s="1183">
        <v>82</v>
      </c>
      <c r="CN7" s="1184"/>
      <c r="CO7" s="1184"/>
      <c r="CP7" s="1184"/>
      <c r="CQ7" s="1185"/>
      <c r="CR7" s="1183">
        <v>52</v>
      </c>
      <c r="CS7" s="1184"/>
      <c r="CT7" s="1184"/>
      <c r="CU7" s="1184"/>
      <c r="CV7" s="1185"/>
      <c r="CW7" s="1183" t="s">
        <v>584</v>
      </c>
      <c r="CX7" s="1184"/>
      <c r="CY7" s="1184"/>
      <c r="CZ7" s="1184"/>
      <c r="DA7" s="1185"/>
      <c r="DB7" s="1183" t="s">
        <v>584</v>
      </c>
      <c r="DC7" s="1184"/>
      <c r="DD7" s="1184"/>
      <c r="DE7" s="1184"/>
      <c r="DF7" s="1185"/>
      <c r="DG7" s="1183" t="s">
        <v>584</v>
      </c>
      <c r="DH7" s="1184"/>
      <c r="DI7" s="1184"/>
      <c r="DJ7" s="1184"/>
      <c r="DK7" s="1185"/>
      <c r="DL7" s="1183" t="s">
        <v>584</v>
      </c>
      <c r="DM7" s="1184"/>
      <c r="DN7" s="1184"/>
      <c r="DO7" s="1184"/>
      <c r="DP7" s="1185"/>
      <c r="DQ7" s="1183" t="s">
        <v>584</v>
      </c>
      <c r="DR7" s="1184"/>
      <c r="DS7" s="1184"/>
      <c r="DT7" s="1184"/>
      <c r="DU7" s="1185"/>
      <c r="DV7" s="1210"/>
      <c r="DW7" s="1211"/>
      <c r="DX7" s="1211"/>
      <c r="DY7" s="1211"/>
      <c r="DZ7" s="1212"/>
      <c r="EA7" s="256"/>
    </row>
    <row r="8" spans="1:131" s="257" customFormat="1" ht="26.25" customHeight="1" x14ac:dyDescent="0.15">
      <c r="A8" s="263">
        <v>2</v>
      </c>
      <c r="B8" s="1132" t="s">
        <v>389</v>
      </c>
      <c r="C8" s="1133"/>
      <c r="D8" s="1133"/>
      <c r="E8" s="1133"/>
      <c r="F8" s="1133"/>
      <c r="G8" s="1133"/>
      <c r="H8" s="1133"/>
      <c r="I8" s="1133"/>
      <c r="J8" s="1133"/>
      <c r="K8" s="1133"/>
      <c r="L8" s="1133"/>
      <c r="M8" s="1133"/>
      <c r="N8" s="1133"/>
      <c r="O8" s="1133"/>
      <c r="P8" s="1134"/>
      <c r="Q8" s="1138">
        <v>6</v>
      </c>
      <c r="R8" s="1139"/>
      <c r="S8" s="1139"/>
      <c r="T8" s="1139"/>
      <c r="U8" s="1139"/>
      <c r="V8" s="1139">
        <v>6</v>
      </c>
      <c r="W8" s="1139"/>
      <c r="X8" s="1139"/>
      <c r="Y8" s="1139"/>
      <c r="Z8" s="1139"/>
      <c r="AA8" s="1139" t="s">
        <v>584</v>
      </c>
      <c r="AB8" s="1139"/>
      <c r="AC8" s="1139"/>
      <c r="AD8" s="1139"/>
      <c r="AE8" s="1140"/>
      <c r="AF8" s="1114" t="s">
        <v>390</v>
      </c>
      <c r="AG8" s="1115"/>
      <c r="AH8" s="1115"/>
      <c r="AI8" s="1115"/>
      <c r="AJ8" s="1116"/>
      <c r="AK8" s="1181" t="s">
        <v>584</v>
      </c>
      <c r="AL8" s="1182"/>
      <c r="AM8" s="1182"/>
      <c r="AN8" s="1182"/>
      <c r="AO8" s="1182"/>
      <c r="AP8" s="1182" t="s">
        <v>584</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t="s">
        <v>391</v>
      </c>
      <c r="C9" s="1133"/>
      <c r="D9" s="1133"/>
      <c r="E9" s="1133"/>
      <c r="F9" s="1133"/>
      <c r="G9" s="1133"/>
      <c r="H9" s="1133"/>
      <c r="I9" s="1133"/>
      <c r="J9" s="1133"/>
      <c r="K9" s="1133"/>
      <c r="L9" s="1133"/>
      <c r="M9" s="1133"/>
      <c r="N9" s="1133"/>
      <c r="O9" s="1133"/>
      <c r="P9" s="1134"/>
      <c r="Q9" s="1138">
        <v>6</v>
      </c>
      <c r="R9" s="1139"/>
      <c r="S9" s="1139"/>
      <c r="T9" s="1139"/>
      <c r="U9" s="1139"/>
      <c r="V9" s="1139">
        <v>6</v>
      </c>
      <c r="W9" s="1139"/>
      <c r="X9" s="1139"/>
      <c r="Y9" s="1139"/>
      <c r="Z9" s="1139"/>
      <c r="AA9" s="1139">
        <v>0</v>
      </c>
      <c r="AB9" s="1139"/>
      <c r="AC9" s="1139"/>
      <c r="AD9" s="1139"/>
      <c r="AE9" s="1140"/>
      <c r="AF9" s="1114">
        <v>0</v>
      </c>
      <c r="AG9" s="1115"/>
      <c r="AH9" s="1115"/>
      <c r="AI9" s="1115"/>
      <c r="AJ9" s="1116"/>
      <c r="AK9" s="1181" t="s">
        <v>584</v>
      </c>
      <c r="AL9" s="1182"/>
      <c r="AM9" s="1182"/>
      <c r="AN9" s="1182"/>
      <c r="AO9" s="1182"/>
      <c r="AP9" s="1182" t="s">
        <v>584</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392</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393</v>
      </c>
      <c r="B23" s="1039" t="s">
        <v>394</v>
      </c>
      <c r="C23" s="1040"/>
      <c r="D23" s="1040"/>
      <c r="E23" s="1040"/>
      <c r="F23" s="1040"/>
      <c r="G23" s="1040"/>
      <c r="H23" s="1040"/>
      <c r="I23" s="1040"/>
      <c r="J23" s="1040"/>
      <c r="K23" s="1040"/>
      <c r="L23" s="1040"/>
      <c r="M23" s="1040"/>
      <c r="N23" s="1040"/>
      <c r="O23" s="1040"/>
      <c r="P23" s="1041"/>
      <c r="Q23" s="1163">
        <v>11281</v>
      </c>
      <c r="R23" s="1164"/>
      <c r="S23" s="1164"/>
      <c r="T23" s="1164"/>
      <c r="U23" s="1164"/>
      <c r="V23" s="1164">
        <v>11000</v>
      </c>
      <c r="W23" s="1164"/>
      <c r="X23" s="1164"/>
      <c r="Y23" s="1164"/>
      <c r="Z23" s="1164"/>
      <c r="AA23" s="1164">
        <v>281</v>
      </c>
      <c r="AB23" s="1164"/>
      <c r="AC23" s="1164"/>
      <c r="AD23" s="1164"/>
      <c r="AE23" s="1165"/>
      <c r="AF23" s="1166">
        <v>65</v>
      </c>
      <c r="AG23" s="1164"/>
      <c r="AH23" s="1164"/>
      <c r="AI23" s="1164"/>
      <c r="AJ23" s="1167"/>
      <c r="AK23" s="1168"/>
      <c r="AL23" s="1169"/>
      <c r="AM23" s="1169"/>
      <c r="AN23" s="1169"/>
      <c r="AO23" s="1169"/>
      <c r="AP23" s="1164">
        <v>13258</v>
      </c>
      <c r="AQ23" s="1164"/>
      <c r="AR23" s="1164"/>
      <c r="AS23" s="1164"/>
      <c r="AT23" s="1164"/>
      <c r="AU23" s="1170"/>
      <c r="AV23" s="1170"/>
      <c r="AW23" s="1170"/>
      <c r="AX23" s="1170"/>
      <c r="AY23" s="1171"/>
      <c r="AZ23" s="1160" t="s">
        <v>232</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395</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396</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371</v>
      </c>
      <c r="B26" s="1091"/>
      <c r="C26" s="1091"/>
      <c r="D26" s="1091"/>
      <c r="E26" s="1091"/>
      <c r="F26" s="1091"/>
      <c r="G26" s="1091"/>
      <c r="H26" s="1091"/>
      <c r="I26" s="1091"/>
      <c r="J26" s="1091"/>
      <c r="K26" s="1091"/>
      <c r="L26" s="1091"/>
      <c r="M26" s="1091"/>
      <c r="N26" s="1091"/>
      <c r="O26" s="1091"/>
      <c r="P26" s="1092"/>
      <c r="Q26" s="1096" t="s">
        <v>397</v>
      </c>
      <c r="R26" s="1097"/>
      <c r="S26" s="1097"/>
      <c r="T26" s="1097"/>
      <c r="U26" s="1098"/>
      <c r="V26" s="1096" t="s">
        <v>398</v>
      </c>
      <c r="W26" s="1097"/>
      <c r="X26" s="1097"/>
      <c r="Y26" s="1097"/>
      <c r="Z26" s="1098"/>
      <c r="AA26" s="1096" t="s">
        <v>399</v>
      </c>
      <c r="AB26" s="1097"/>
      <c r="AC26" s="1097"/>
      <c r="AD26" s="1097"/>
      <c r="AE26" s="1097"/>
      <c r="AF26" s="1154" t="s">
        <v>400</v>
      </c>
      <c r="AG26" s="1103"/>
      <c r="AH26" s="1103"/>
      <c r="AI26" s="1103"/>
      <c r="AJ26" s="1155"/>
      <c r="AK26" s="1097" t="s">
        <v>401</v>
      </c>
      <c r="AL26" s="1097"/>
      <c r="AM26" s="1097"/>
      <c r="AN26" s="1097"/>
      <c r="AO26" s="1098"/>
      <c r="AP26" s="1096" t="s">
        <v>402</v>
      </c>
      <c r="AQ26" s="1097"/>
      <c r="AR26" s="1097"/>
      <c r="AS26" s="1097"/>
      <c r="AT26" s="1098"/>
      <c r="AU26" s="1096" t="s">
        <v>403</v>
      </c>
      <c r="AV26" s="1097"/>
      <c r="AW26" s="1097"/>
      <c r="AX26" s="1097"/>
      <c r="AY26" s="1098"/>
      <c r="AZ26" s="1096" t="s">
        <v>404</v>
      </c>
      <c r="BA26" s="1097"/>
      <c r="BB26" s="1097"/>
      <c r="BC26" s="1097"/>
      <c r="BD26" s="1098"/>
      <c r="BE26" s="1096" t="s">
        <v>378</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405</v>
      </c>
      <c r="C28" s="1146"/>
      <c r="D28" s="1146"/>
      <c r="E28" s="1146"/>
      <c r="F28" s="1146"/>
      <c r="G28" s="1146"/>
      <c r="H28" s="1146"/>
      <c r="I28" s="1146"/>
      <c r="J28" s="1146"/>
      <c r="K28" s="1146"/>
      <c r="L28" s="1146"/>
      <c r="M28" s="1146"/>
      <c r="N28" s="1146"/>
      <c r="O28" s="1146"/>
      <c r="P28" s="1147"/>
      <c r="Q28" s="1148">
        <v>2232</v>
      </c>
      <c r="R28" s="1149"/>
      <c r="S28" s="1149"/>
      <c r="T28" s="1149"/>
      <c r="U28" s="1149"/>
      <c r="V28" s="1149">
        <v>2231</v>
      </c>
      <c r="W28" s="1149"/>
      <c r="X28" s="1149"/>
      <c r="Y28" s="1149"/>
      <c r="Z28" s="1149"/>
      <c r="AA28" s="1149">
        <v>1</v>
      </c>
      <c r="AB28" s="1149"/>
      <c r="AC28" s="1149"/>
      <c r="AD28" s="1149"/>
      <c r="AE28" s="1150"/>
      <c r="AF28" s="1151">
        <v>1</v>
      </c>
      <c r="AG28" s="1149"/>
      <c r="AH28" s="1149"/>
      <c r="AI28" s="1149"/>
      <c r="AJ28" s="1152"/>
      <c r="AK28" s="1153">
        <v>247</v>
      </c>
      <c r="AL28" s="1141"/>
      <c r="AM28" s="1141"/>
      <c r="AN28" s="1141"/>
      <c r="AO28" s="1141"/>
      <c r="AP28" s="1141" t="s">
        <v>584</v>
      </c>
      <c r="AQ28" s="1141"/>
      <c r="AR28" s="1141"/>
      <c r="AS28" s="1141"/>
      <c r="AT28" s="1141"/>
      <c r="AU28" s="1141" t="s">
        <v>584</v>
      </c>
      <c r="AV28" s="1141"/>
      <c r="AW28" s="1141"/>
      <c r="AX28" s="1141"/>
      <c r="AY28" s="1141"/>
      <c r="AZ28" s="1142" t="s">
        <v>584</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406</v>
      </c>
      <c r="C29" s="1133"/>
      <c r="D29" s="1133"/>
      <c r="E29" s="1133"/>
      <c r="F29" s="1133"/>
      <c r="G29" s="1133"/>
      <c r="H29" s="1133"/>
      <c r="I29" s="1133"/>
      <c r="J29" s="1133"/>
      <c r="K29" s="1133"/>
      <c r="L29" s="1133"/>
      <c r="M29" s="1133"/>
      <c r="N29" s="1133"/>
      <c r="O29" s="1133"/>
      <c r="P29" s="1134"/>
      <c r="Q29" s="1138">
        <v>518</v>
      </c>
      <c r="R29" s="1139"/>
      <c r="S29" s="1139"/>
      <c r="T29" s="1139"/>
      <c r="U29" s="1139"/>
      <c r="V29" s="1139">
        <v>515</v>
      </c>
      <c r="W29" s="1139"/>
      <c r="X29" s="1139"/>
      <c r="Y29" s="1139"/>
      <c r="Z29" s="1139"/>
      <c r="AA29" s="1139">
        <v>3</v>
      </c>
      <c r="AB29" s="1139"/>
      <c r="AC29" s="1139"/>
      <c r="AD29" s="1139"/>
      <c r="AE29" s="1140"/>
      <c r="AF29" s="1114">
        <v>3</v>
      </c>
      <c r="AG29" s="1115"/>
      <c r="AH29" s="1115"/>
      <c r="AI29" s="1115"/>
      <c r="AJ29" s="1116"/>
      <c r="AK29" s="1075">
        <v>346</v>
      </c>
      <c r="AL29" s="1066"/>
      <c r="AM29" s="1066"/>
      <c r="AN29" s="1066"/>
      <c r="AO29" s="1066"/>
      <c r="AP29" s="1066" t="s">
        <v>584</v>
      </c>
      <c r="AQ29" s="1066"/>
      <c r="AR29" s="1066"/>
      <c r="AS29" s="1066"/>
      <c r="AT29" s="1066"/>
      <c r="AU29" s="1066" t="s">
        <v>584</v>
      </c>
      <c r="AV29" s="1066"/>
      <c r="AW29" s="1066"/>
      <c r="AX29" s="1066"/>
      <c r="AY29" s="1066"/>
      <c r="AZ29" s="1137" t="s">
        <v>584</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407</v>
      </c>
      <c r="C30" s="1133"/>
      <c r="D30" s="1133"/>
      <c r="E30" s="1133"/>
      <c r="F30" s="1133"/>
      <c r="G30" s="1133"/>
      <c r="H30" s="1133"/>
      <c r="I30" s="1133"/>
      <c r="J30" s="1133"/>
      <c r="K30" s="1133"/>
      <c r="L30" s="1133"/>
      <c r="M30" s="1133"/>
      <c r="N30" s="1133"/>
      <c r="O30" s="1133"/>
      <c r="P30" s="1134"/>
      <c r="Q30" s="1138">
        <v>2077</v>
      </c>
      <c r="R30" s="1139"/>
      <c r="S30" s="1139"/>
      <c r="T30" s="1139"/>
      <c r="U30" s="1139"/>
      <c r="V30" s="1139">
        <v>2051</v>
      </c>
      <c r="W30" s="1139"/>
      <c r="X30" s="1139"/>
      <c r="Y30" s="1139"/>
      <c r="Z30" s="1139"/>
      <c r="AA30" s="1139">
        <v>26</v>
      </c>
      <c r="AB30" s="1139"/>
      <c r="AC30" s="1139"/>
      <c r="AD30" s="1139"/>
      <c r="AE30" s="1140"/>
      <c r="AF30" s="1114">
        <v>26</v>
      </c>
      <c r="AG30" s="1115"/>
      <c r="AH30" s="1115"/>
      <c r="AI30" s="1115"/>
      <c r="AJ30" s="1116"/>
      <c r="AK30" s="1075">
        <v>335</v>
      </c>
      <c r="AL30" s="1066"/>
      <c r="AM30" s="1066"/>
      <c r="AN30" s="1066"/>
      <c r="AO30" s="1066"/>
      <c r="AP30" s="1066" t="s">
        <v>584</v>
      </c>
      <c r="AQ30" s="1066"/>
      <c r="AR30" s="1066"/>
      <c r="AS30" s="1066"/>
      <c r="AT30" s="1066"/>
      <c r="AU30" s="1066" t="s">
        <v>584</v>
      </c>
      <c r="AV30" s="1066"/>
      <c r="AW30" s="1066"/>
      <c r="AX30" s="1066"/>
      <c r="AY30" s="1066"/>
      <c r="AZ30" s="1137" t="s">
        <v>584</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408</v>
      </c>
      <c r="C31" s="1133"/>
      <c r="D31" s="1133"/>
      <c r="E31" s="1133"/>
      <c r="F31" s="1133"/>
      <c r="G31" s="1133"/>
      <c r="H31" s="1133"/>
      <c r="I31" s="1133"/>
      <c r="J31" s="1133"/>
      <c r="K31" s="1133"/>
      <c r="L31" s="1133"/>
      <c r="M31" s="1133"/>
      <c r="N31" s="1133"/>
      <c r="O31" s="1133"/>
      <c r="P31" s="1134"/>
      <c r="Q31" s="1138">
        <v>4</v>
      </c>
      <c r="R31" s="1139"/>
      <c r="S31" s="1139"/>
      <c r="T31" s="1139"/>
      <c r="U31" s="1139"/>
      <c r="V31" s="1139">
        <v>4</v>
      </c>
      <c r="W31" s="1139"/>
      <c r="X31" s="1139"/>
      <c r="Y31" s="1139"/>
      <c r="Z31" s="1139"/>
      <c r="AA31" s="1139" t="s">
        <v>584</v>
      </c>
      <c r="AB31" s="1139"/>
      <c r="AC31" s="1139"/>
      <c r="AD31" s="1139"/>
      <c r="AE31" s="1140"/>
      <c r="AF31" s="1114" t="s">
        <v>232</v>
      </c>
      <c r="AG31" s="1115"/>
      <c r="AH31" s="1115"/>
      <c r="AI31" s="1115"/>
      <c r="AJ31" s="1116"/>
      <c r="AK31" s="1075">
        <v>3</v>
      </c>
      <c r="AL31" s="1066"/>
      <c r="AM31" s="1066"/>
      <c r="AN31" s="1066"/>
      <c r="AO31" s="1066"/>
      <c r="AP31" s="1066">
        <v>3</v>
      </c>
      <c r="AQ31" s="1066"/>
      <c r="AR31" s="1066"/>
      <c r="AS31" s="1066"/>
      <c r="AT31" s="1066"/>
      <c r="AU31" s="1066">
        <v>2</v>
      </c>
      <c r="AV31" s="1066"/>
      <c r="AW31" s="1066"/>
      <c r="AX31" s="1066"/>
      <c r="AY31" s="1066"/>
      <c r="AZ31" s="1137" t="s">
        <v>584</v>
      </c>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409</v>
      </c>
      <c r="C32" s="1133"/>
      <c r="D32" s="1133"/>
      <c r="E32" s="1133"/>
      <c r="F32" s="1133"/>
      <c r="G32" s="1133"/>
      <c r="H32" s="1133"/>
      <c r="I32" s="1133"/>
      <c r="J32" s="1133"/>
      <c r="K32" s="1133"/>
      <c r="L32" s="1133"/>
      <c r="M32" s="1133"/>
      <c r="N32" s="1133"/>
      <c r="O32" s="1133"/>
      <c r="P32" s="1134"/>
      <c r="Q32" s="1138">
        <v>2</v>
      </c>
      <c r="R32" s="1139"/>
      <c r="S32" s="1139"/>
      <c r="T32" s="1139"/>
      <c r="U32" s="1139"/>
      <c r="V32" s="1139">
        <v>2</v>
      </c>
      <c r="W32" s="1139"/>
      <c r="X32" s="1139"/>
      <c r="Y32" s="1139"/>
      <c r="Z32" s="1139"/>
      <c r="AA32" s="1139" t="s">
        <v>584</v>
      </c>
      <c r="AB32" s="1139"/>
      <c r="AC32" s="1139"/>
      <c r="AD32" s="1139"/>
      <c r="AE32" s="1140"/>
      <c r="AF32" s="1114" t="s">
        <v>232</v>
      </c>
      <c r="AG32" s="1115"/>
      <c r="AH32" s="1115"/>
      <c r="AI32" s="1115"/>
      <c r="AJ32" s="1116"/>
      <c r="AK32" s="1075">
        <v>2</v>
      </c>
      <c r="AL32" s="1066"/>
      <c r="AM32" s="1066"/>
      <c r="AN32" s="1066"/>
      <c r="AO32" s="1066"/>
      <c r="AP32" s="1066" t="s">
        <v>584</v>
      </c>
      <c r="AQ32" s="1066"/>
      <c r="AR32" s="1066"/>
      <c r="AS32" s="1066"/>
      <c r="AT32" s="1066"/>
      <c r="AU32" s="1066" t="s">
        <v>584</v>
      </c>
      <c r="AV32" s="1066"/>
      <c r="AW32" s="1066"/>
      <c r="AX32" s="1066"/>
      <c r="AY32" s="1066"/>
      <c r="AZ32" s="1137" t="s">
        <v>584</v>
      </c>
      <c r="BA32" s="1137"/>
      <c r="BB32" s="1137"/>
      <c r="BC32" s="1137"/>
      <c r="BD32" s="1137"/>
      <c r="BE32" s="1127"/>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410</v>
      </c>
      <c r="C33" s="1133"/>
      <c r="D33" s="1133"/>
      <c r="E33" s="1133"/>
      <c r="F33" s="1133"/>
      <c r="G33" s="1133"/>
      <c r="H33" s="1133"/>
      <c r="I33" s="1133"/>
      <c r="J33" s="1133"/>
      <c r="K33" s="1133"/>
      <c r="L33" s="1133"/>
      <c r="M33" s="1133"/>
      <c r="N33" s="1133"/>
      <c r="O33" s="1133"/>
      <c r="P33" s="1134"/>
      <c r="Q33" s="1138">
        <v>397</v>
      </c>
      <c r="R33" s="1139"/>
      <c r="S33" s="1139"/>
      <c r="T33" s="1139"/>
      <c r="U33" s="1139"/>
      <c r="V33" s="1139">
        <v>461</v>
      </c>
      <c r="W33" s="1139"/>
      <c r="X33" s="1139"/>
      <c r="Y33" s="1139"/>
      <c r="Z33" s="1139"/>
      <c r="AA33" s="1139">
        <v>-65</v>
      </c>
      <c r="AB33" s="1139"/>
      <c r="AC33" s="1139"/>
      <c r="AD33" s="1139"/>
      <c r="AE33" s="1140"/>
      <c r="AF33" s="1114">
        <v>517</v>
      </c>
      <c r="AG33" s="1115"/>
      <c r="AH33" s="1115"/>
      <c r="AI33" s="1115"/>
      <c r="AJ33" s="1116"/>
      <c r="AK33" s="1075" t="s">
        <v>584</v>
      </c>
      <c r="AL33" s="1066"/>
      <c r="AM33" s="1066"/>
      <c r="AN33" s="1066"/>
      <c r="AO33" s="1066"/>
      <c r="AP33" s="1066">
        <v>3938</v>
      </c>
      <c r="AQ33" s="1066"/>
      <c r="AR33" s="1066"/>
      <c r="AS33" s="1066"/>
      <c r="AT33" s="1066"/>
      <c r="AU33" s="1066">
        <v>602</v>
      </c>
      <c r="AV33" s="1066"/>
      <c r="AW33" s="1066"/>
      <c r="AX33" s="1066"/>
      <c r="AY33" s="1066"/>
      <c r="AZ33" s="1137" t="s">
        <v>584</v>
      </c>
      <c r="BA33" s="1137"/>
      <c r="BB33" s="1137"/>
      <c r="BC33" s="1137"/>
      <c r="BD33" s="1137"/>
      <c r="BE33" s="1127" t="s">
        <v>411</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412</v>
      </c>
      <c r="C34" s="1133"/>
      <c r="D34" s="1133"/>
      <c r="E34" s="1133"/>
      <c r="F34" s="1133"/>
      <c r="G34" s="1133"/>
      <c r="H34" s="1133"/>
      <c r="I34" s="1133"/>
      <c r="J34" s="1133"/>
      <c r="K34" s="1133"/>
      <c r="L34" s="1133"/>
      <c r="M34" s="1133"/>
      <c r="N34" s="1133"/>
      <c r="O34" s="1133"/>
      <c r="P34" s="1134"/>
      <c r="Q34" s="1138">
        <v>2461</v>
      </c>
      <c r="R34" s="1139"/>
      <c r="S34" s="1139"/>
      <c r="T34" s="1139"/>
      <c r="U34" s="1139"/>
      <c r="V34" s="1139">
        <v>2351</v>
      </c>
      <c r="W34" s="1139"/>
      <c r="X34" s="1139"/>
      <c r="Y34" s="1139"/>
      <c r="Z34" s="1139"/>
      <c r="AA34" s="1139">
        <v>-110</v>
      </c>
      <c r="AB34" s="1139"/>
      <c r="AC34" s="1139"/>
      <c r="AD34" s="1139"/>
      <c r="AE34" s="1140"/>
      <c r="AF34" s="1114">
        <v>306</v>
      </c>
      <c r="AG34" s="1115"/>
      <c r="AH34" s="1115"/>
      <c r="AI34" s="1115"/>
      <c r="AJ34" s="1116"/>
      <c r="AK34" s="1075">
        <v>152</v>
      </c>
      <c r="AL34" s="1066"/>
      <c r="AM34" s="1066"/>
      <c r="AN34" s="1066"/>
      <c r="AO34" s="1066"/>
      <c r="AP34" s="1066">
        <v>3193</v>
      </c>
      <c r="AQ34" s="1066"/>
      <c r="AR34" s="1066"/>
      <c r="AS34" s="1066"/>
      <c r="AT34" s="1066"/>
      <c r="AU34" s="1066">
        <v>954</v>
      </c>
      <c r="AV34" s="1066"/>
      <c r="AW34" s="1066"/>
      <c r="AX34" s="1066"/>
      <c r="AY34" s="1066"/>
      <c r="AZ34" s="1137" t="s">
        <v>584</v>
      </c>
      <c r="BA34" s="1137"/>
      <c r="BB34" s="1137"/>
      <c r="BC34" s="1137"/>
      <c r="BD34" s="1137"/>
      <c r="BE34" s="1127" t="s">
        <v>411</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t="s">
        <v>413</v>
      </c>
      <c r="C35" s="1133"/>
      <c r="D35" s="1133"/>
      <c r="E35" s="1133"/>
      <c r="F35" s="1133"/>
      <c r="G35" s="1133"/>
      <c r="H35" s="1133"/>
      <c r="I35" s="1133"/>
      <c r="J35" s="1133"/>
      <c r="K35" s="1133"/>
      <c r="L35" s="1133"/>
      <c r="M35" s="1133"/>
      <c r="N35" s="1133"/>
      <c r="O35" s="1133"/>
      <c r="P35" s="1134"/>
      <c r="Q35" s="1138">
        <v>40</v>
      </c>
      <c r="R35" s="1139"/>
      <c r="S35" s="1139"/>
      <c r="T35" s="1139"/>
      <c r="U35" s="1139"/>
      <c r="V35" s="1139">
        <v>40</v>
      </c>
      <c r="W35" s="1139"/>
      <c r="X35" s="1139"/>
      <c r="Y35" s="1139"/>
      <c r="Z35" s="1139"/>
      <c r="AA35" s="1139" t="s">
        <v>584</v>
      </c>
      <c r="AB35" s="1139"/>
      <c r="AC35" s="1139"/>
      <c r="AD35" s="1139"/>
      <c r="AE35" s="1140"/>
      <c r="AF35" s="1114" t="s">
        <v>232</v>
      </c>
      <c r="AG35" s="1115"/>
      <c r="AH35" s="1115"/>
      <c r="AI35" s="1115"/>
      <c r="AJ35" s="1116"/>
      <c r="AK35" s="1075">
        <v>38</v>
      </c>
      <c r="AL35" s="1066"/>
      <c r="AM35" s="1066"/>
      <c r="AN35" s="1066"/>
      <c r="AO35" s="1066"/>
      <c r="AP35" s="1066">
        <v>92</v>
      </c>
      <c r="AQ35" s="1066"/>
      <c r="AR35" s="1066"/>
      <c r="AS35" s="1066"/>
      <c r="AT35" s="1066"/>
      <c r="AU35" s="1066">
        <v>92</v>
      </c>
      <c r="AV35" s="1066"/>
      <c r="AW35" s="1066"/>
      <c r="AX35" s="1066"/>
      <c r="AY35" s="1066"/>
      <c r="AZ35" s="1137" t="s">
        <v>584</v>
      </c>
      <c r="BA35" s="1137"/>
      <c r="BB35" s="1137"/>
      <c r="BC35" s="1137"/>
      <c r="BD35" s="1137"/>
      <c r="BE35" s="1127" t="s">
        <v>414</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t="s">
        <v>415</v>
      </c>
      <c r="C36" s="1133"/>
      <c r="D36" s="1133"/>
      <c r="E36" s="1133"/>
      <c r="F36" s="1133"/>
      <c r="G36" s="1133"/>
      <c r="H36" s="1133"/>
      <c r="I36" s="1133"/>
      <c r="J36" s="1133"/>
      <c r="K36" s="1133"/>
      <c r="L36" s="1133"/>
      <c r="M36" s="1133"/>
      <c r="N36" s="1133"/>
      <c r="O36" s="1133"/>
      <c r="P36" s="1134"/>
      <c r="Q36" s="1138">
        <v>16</v>
      </c>
      <c r="R36" s="1139"/>
      <c r="S36" s="1139"/>
      <c r="T36" s="1139"/>
      <c r="U36" s="1139"/>
      <c r="V36" s="1139">
        <v>6</v>
      </c>
      <c r="W36" s="1139"/>
      <c r="X36" s="1139"/>
      <c r="Y36" s="1139"/>
      <c r="Z36" s="1139"/>
      <c r="AA36" s="1139">
        <v>1</v>
      </c>
      <c r="AB36" s="1139"/>
      <c r="AC36" s="1139"/>
      <c r="AD36" s="1139"/>
      <c r="AE36" s="1140"/>
      <c r="AF36" s="1114">
        <v>1</v>
      </c>
      <c r="AG36" s="1115"/>
      <c r="AH36" s="1115"/>
      <c r="AI36" s="1115"/>
      <c r="AJ36" s="1116"/>
      <c r="AK36" s="1075">
        <v>27</v>
      </c>
      <c r="AL36" s="1066"/>
      <c r="AM36" s="1066"/>
      <c r="AN36" s="1066"/>
      <c r="AO36" s="1066"/>
      <c r="AP36" s="1066">
        <v>27</v>
      </c>
      <c r="AQ36" s="1066"/>
      <c r="AR36" s="1066"/>
      <c r="AS36" s="1066"/>
      <c r="AT36" s="1066"/>
      <c r="AU36" s="1066" t="s">
        <v>584</v>
      </c>
      <c r="AV36" s="1066"/>
      <c r="AW36" s="1066"/>
      <c r="AX36" s="1066"/>
      <c r="AY36" s="1066"/>
      <c r="AZ36" s="1137" t="s">
        <v>584</v>
      </c>
      <c r="BA36" s="1137"/>
      <c r="BB36" s="1137"/>
      <c r="BC36" s="1137"/>
      <c r="BD36" s="1137"/>
      <c r="BE36" s="1127" t="s">
        <v>416</v>
      </c>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417</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393</v>
      </c>
      <c r="B63" s="1039" t="s">
        <v>418</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854</v>
      </c>
      <c r="AG63" s="1054"/>
      <c r="AH63" s="1054"/>
      <c r="AI63" s="1054"/>
      <c r="AJ63" s="1125"/>
      <c r="AK63" s="1126"/>
      <c r="AL63" s="1058"/>
      <c r="AM63" s="1058"/>
      <c r="AN63" s="1058"/>
      <c r="AO63" s="1058"/>
      <c r="AP63" s="1054">
        <v>7253</v>
      </c>
      <c r="AQ63" s="1054"/>
      <c r="AR63" s="1054"/>
      <c r="AS63" s="1054"/>
      <c r="AT63" s="1054"/>
      <c r="AU63" s="1054">
        <v>1650</v>
      </c>
      <c r="AV63" s="1054"/>
      <c r="AW63" s="1054"/>
      <c r="AX63" s="1054"/>
      <c r="AY63" s="1054"/>
      <c r="AZ63" s="1120"/>
      <c r="BA63" s="1120"/>
      <c r="BB63" s="1120"/>
      <c r="BC63" s="1120"/>
      <c r="BD63" s="1120"/>
      <c r="BE63" s="1055"/>
      <c r="BF63" s="1055"/>
      <c r="BG63" s="1055"/>
      <c r="BH63" s="1055"/>
      <c r="BI63" s="1056"/>
      <c r="BJ63" s="1121" t="s">
        <v>232</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420</v>
      </c>
      <c r="B66" s="1091"/>
      <c r="C66" s="1091"/>
      <c r="D66" s="1091"/>
      <c r="E66" s="1091"/>
      <c r="F66" s="1091"/>
      <c r="G66" s="1091"/>
      <c r="H66" s="1091"/>
      <c r="I66" s="1091"/>
      <c r="J66" s="1091"/>
      <c r="K66" s="1091"/>
      <c r="L66" s="1091"/>
      <c r="M66" s="1091"/>
      <c r="N66" s="1091"/>
      <c r="O66" s="1091"/>
      <c r="P66" s="1092"/>
      <c r="Q66" s="1096" t="s">
        <v>421</v>
      </c>
      <c r="R66" s="1097"/>
      <c r="S66" s="1097"/>
      <c r="T66" s="1097"/>
      <c r="U66" s="1098"/>
      <c r="V66" s="1096" t="s">
        <v>422</v>
      </c>
      <c r="W66" s="1097"/>
      <c r="X66" s="1097"/>
      <c r="Y66" s="1097"/>
      <c r="Z66" s="1098"/>
      <c r="AA66" s="1096" t="s">
        <v>399</v>
      </c>
      <c r="AB66" s="1097"/>
      <c r="AC66" s="1097"/>
      <c r="AD66" s="1097"/>
      <c r="AE66" s="1098"/>
      <c r="AF66" s="1102" t="s">
        <v>423</v>
      </c>
      <c r="AG66" s="1103"/>
      <c r="AH66" s="1103"/>
      <c r="AI66" s="1103"/>
      <c r="AJ66" s="1104"/>
      <c r="AK66" s="1096" t="s">
        <v>401</v>
      </c>
      <c r="AL66" s="1091"/>
      <c r="AM66" s="1091"/>
      <c r="AN66" s="1091"/>
      <c r="AO66" s="1092"/>
      <c r="AP66" s="1096" t="s">
        <v>402</v>
      </c>
      <c r="AQ66" s="1097"/>
      <c r="AR66" s="1097"/>
      <c r="AS66" s="1097"/>
      <c r="AT66" s="1098"/>
      <c r="AU66" s="1096" t="s">
        <v>424</v>
      </c>
      <c r="AV66" s="1097"/>
      <c r="AW66" s="1097"/>
      <c r="AX66" s="1097"/>
      <c r="AY66" s="1098"/>
      <c r="AZ66" s="1096" t="s">
        <v>378</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585</v>
      </c>
      <c r="C68" s="1081"/>
      <c r="D68" s="1081"/>
      <c r="E68" s="1081"/>
      <c r="F68" s="1081"/>
      <c r="G68" s="1081"/>
      <c r="H68" s="1081"/>
      <c r="I68" s="1081"/>
      <c r="J68" s="1081"/>
      <c r="K68" s="1081"/>
      <c r="L68" s="1081"/>
      <c r="M68" s="1081"/>
      <c r="N68" s="1081"/>
      <c r="O68" s="1081"/>
      <c r="P68" s="1082"/>
      <c r="Q68" s="1083">
        <v>7328</v>
      </c>
      <c r="R68" s="1077"/>
      <c r="S68" s="1077"/>
      <c r="T68" s="1077"/>
      <c r="U68" s="1077"/>
      <c r="V68" s="1077">
        <v>6372</v>
      </c>
      <c r="W68" s="1077"/>
      <c r="X68" s="1077"/>
      <c r="Y68" s="1077"/>
      <c r="Z68" s="1077"/>
      <c r="AA68" s="1077">
        <v>956</v>
      </c>
      <c r="AB68" s="1077"/>
      <c r="AC68" s="1077"/>
      <c r="AD68" s="1077"/>
      <c r="AE68" s="1077"/>
      <c r="AF68" s="1077">
        <v>956</v>
      </c>
      <c r="AG68" s="1077"/>
      <c r="AH68" s="1077"/>
      <c r="AI68" s="1077"/>
      <c r="AJ68" s="1077"/>
      <c r="AK68" s="1077">
        <v>12</v>
      </c>
      <c r="AL68" s="1077"/>
      <c r="AM68" s="1077"/>
      <c r="AN68" s="1077"/>
      <c r="AO68" s="1077"/>
      <c r="AP68" s="1077" t="s">
        <v>584</v>
      </c>
      <c r="AQ68" s="1077"/>
      <c r="AR68" s="1077"/>
      <c r="AS68" s="1077"/>
      <c r="AT68" s="1077"/>
      <c r="AU68" s="1077" t="s">
        <v>584</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586</v>
      </c>
      <c r="C69" s="1070"/>
      <c r="D69" s="1070"/>
      <c r="E69" s="1070"/>
      <c r="F69" s="1070"/>
      <c r="G69" s="1070"/>
      <c r="H69" s="1070"/>
      <c r="I69" s="1070"/>
      <c r="J69" s="1070"/>
      <c r="K69" s="1070"/>
      <c r="L69" s="1070"/>
      <c r="M69" s="1070"/>
      <c r="N69" s="1070"/>
      <c r="O69" s="1070"/>
      <c r="P69" s="1071"/>
      <c r="Q69" s="1072">
        <v>131</v>
      </c>
      <c r="R69" s="1066"/>
      <c r="S69" s="1066"/>
      <c r="T69" s="1066"/>
      <c r="U69" s="1066"/>
      <c r="V69" s="1066">
        <v>129</v>
      </c>
      <c r="W69" s="1066"/>
      <c r="X69" s="1066"/>
      <c r="Y69" s="1066"/>
      <c r="Z69" s="1066"/>
      <c r="AA69" s="1066">
        <v>3</v>
      </c>
      <c r="AB69" s="1066"/>
      <c r="AC69" s="1066"/>
      <c r="AD69" s="1066"/>
      <c r="AE69" s="1066"/>
      <c r="AF69" s="1066">
        <v>3</v>
      </c>
      <c r="AG69" s="1066"/>
      <c r="AH69" s="1066"/>
      <c r="AI69" s="1066"/>
      <c r="AJ69" s="1066"/>
      <c r="AK69" s="1066" t="s">
        <v>584</v>
      </c>
      <c r="AL69" s="1066"/>
      <c r="AM69" s="1066"/>
      <c r="AN69" s="1066"/>
      <c r="AO69" s="1066"/>
      <c r="AP69" s="1066" t="s">
        <v>584</v>
      </c>
      <c r="AQ69" s="1066"/>
      <c r="AR69" s="1066"/>
      <c r="AS69" s="1066"/>
      <c r="AT69" s="1066"/>
      <c r="AU69" s="1066" t="s">
        <v>584</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587</v>
      </c>
      <c r="C70" s="1070"/>
      <c r="D70" s="1070"/>
      <c r="E70" s="1070"/>
      <c r="F70" s="1070"/>
      <c r="G70" s="1070"/>
      <c r="H70" s="1070"/>
      <c r="I70" s="1070"/>
      <c r="J70" s="1070"/>
      <c r="K70" s="1070"/>
      <c r="L70" s="1070"/>
      <c r="M70" s="1070"/>
      <c r="N70" s="1070"/>
      <c r="O70" s="1070"/>
      <c r="P70" s="1071"/>
      <c r="Q70" s="1072">
        <v>106</v>
      </c>
      <c r="R70" s="1066"/>
      <c r="S70" s="1066"/>
      <c r="T70" s="1066"/>
      <c r="U70" s="1066"/>
      <c r="V70" s="1066">
        <v>106</v>
      </c>
      <c r="W70" s="1066"/>
      <c r="X70" s="1066"/>
      <c r="Y70" s="1066"/>
      <c r="Z70" s="1066"/>
      <c r="AA70" s="1066">
        <v>0</v>
      </c>
      <c r="AB70" s="1066"/>
      <c r="AC70" s="1066"/>
      <c r="AD70" s="1066"/>
      <c r="AE70" s="1066"/>
      <c r="AF70" s="1066">
        <v>0</v>
      </c>
      <c r="AG70" s="1066"/>
      <c r="AH70" s="1066"/>
      <c r="AI70" s="1066"/>
      <c r="AJ70" s="1066"/>
      <c r="AK70" s="1066">
        <v>9</v>
      </c>
      <c r="AL70" s="1066"/>
      <c r="AM70" s="1066"/>
      <c r="AN70" s="1066"/>
      <c r="AO70" s="1066"/>
      <c r="AP70" s="1066" t="s">
        <v>584</v>
      </c>
      <c r="AQ70" s="1066"/>
      <c r="AR70" s="1066"/>
      <c r="AS70" s="1066"/>
      <c r="AT70" s="1066"/>
      <c r="AU70" s="1066" t="s">
        <v>584</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588</v>
      </c>
      <c r="C71" s="1070"/>
      <c r="D71" s="1070"/>
      <c r="E71" s="1070"/>
      <c r="F71" s="1070"/>
      <c r="G71" s="1070"/>
      <c r="H71" s="1070"/>
      <c r="I71" s="1070"/>
      <c r="J71" s="1070"/>
      <c r="K71" s="1070"/>
      <c r="L71" s="1070"/>
      <c r="M71" s="1070"/>
      <c r="N71" s="1070"/>
      <c r="O71" s="1070"/>
      <c r="P71" s="1071"/>
      <c r="Q71" s="1072">
        <v>492</v>
      </c>
      <c r="R71" s="1066"/>
      <c r="S71" s="1066"/>
      <c r="T71" s="1066"/>
      <c r="U71" s="1066"/>
      <c r="V71" s="1066">
        <v>469</v>
      </c>
      <c r="W71" s="1066"/>
      <c r="X71" s="1066"/>
      <c r="Y71" s="1066"/>
      <c r="Z71" s="1066"/>
      <c r="AA71" s="1066">
        <v>9</v>
      </c>
      <c r="AB71" s="1066"/>
      <c r="AC71" s="1066"/>
      <c r="AD71" s="1066"/>
      <c r="AE71" s="1066"/>
      <c r="AF71" s="1066">
        <v>9</v>
      </c>
      <c r="AG71" s="1066"/>
      <c r="AH71" s="1066"/>
      <c r="AI71" s="1066"/>
      <c r="AJ71" s="1066"/>
      <c r="AK71" s="1066" t="s">
        <v>584</v>
      </c>
      <c r="AL71" s="1066"/>
      <c r="AM71" s="1066"/>
      <c r="AN71" s="1066"/>
      <c r="AO71" s="1066"/>
      <c r="AP71" s="1066">
        <v>595</v>
      </c>
      <c r="AQ71" s="1066"/>
      <c r="AR71" s="1066"/>
      <c r="AS71" s="1066"/>
      <c r="AT71" s="1066"/>
      <c r="AU71" s="1066">
        <v>192</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589</v>
      </c>
      <c r="C72" s="1070"/>
      <c r="D72" s="1070"/>
      <c r="E72" s="1070"/>
      <c r="F72" s="1070"/>
      <c r="G72" s="1070"/>
      <c r="H72" s="1070"/>
      <c r="I72" s="1070"/>
      <c r="J72" s="1070"/>
      <c r="K72" s="1070"/>
      <c r="L72" s="1070"/>
      <c r="M72" s="1070"/>
      <c r="N72" s="1070"/>
      <c r="O72" s="1070"/>
      <c r="P72" s="1071"/>
      <c r="Q72" s="1072">
        <v>104</v>
      </c>
      <c r="R72" s="1066"/>
      <c r="S72" s="1066"/>
      <c r="T72" s="1066"/>
      <c r="U72" s="1066"/>
      <c r="V72" s="1066">
        <v>104</v>
      </c>
      <c r="W72" s="1066"/>
      <c r="X72" s="1066"/>
      <c r="Y72" s="1066"/>
      <c r="Z72" s="1066"/>
      <c r="AA72" s="1066" t="s">
        <v>584</v>
      </c>
      <c r="AB72" s="1066"/>
      <c r="AC72" s="1066"/>
      <c r="AD72" s="1066"/>
      <c r="AE72" s="1066"/>
      <c r="AF72" s="1066" t="s">
        <v>584</v>
      </c>
      <c r="AG72" s="1066"/>
      <c r="AH72" s="1066"/>
      <c r="AI72" s="1066"/>
      <c r="AJ72" s="1066"/>
      <c r="AK72" s="1066" t="s">
        <v>584</v>
      </c>
      <c r="AL72" s="1066"/>
      <c r="AM72" s="1066"/>
      <c r="AN72" s="1066"/>
      <c r="AO72" s="1066"/>
      <c r="AP72" s="1066" t="s">
        <v>584</v>
      </c>
      <c r="AQ72" s="1066"/>
      <c r="AR72" s="1066"/>
      <c r="AS72" s="1066"/>
      <c r="AT72" s="1066"/>
      <c r="AU72" s="1066" t="s">
        <v>584</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590</v>
      </c>
      <c r="C73" s="1070"/>
      <c r="D73" s="1070"/>
      <c r="E73" s="1070"/>
      <c r="F73" s="1070"/>
      <c r="G73" s="1070"/>
      <c r="H73" s="1070"/>
      <c r="I73" s="1070"/>
      <c r="J73" s="1070"/>
      <c r="K73" s="1070"/>
      <c r="L73" s="1070"/>
      <c r="M73" s="1070"/>
      <c r="N73" s="1070"/>
      <c r="O73" s="1070"/>
      <c r="P73" s="1071"/>
      <c r="Q73" s="1072">
        <v>8</v>
      </c>
      <c r="R73" s="1066"/>
      <c r="S73" s="1066"/>
      <c r="T73" s="1066"/>
      <c r="U73" s="1066"/>
      <c r="V73" s="1066">
        <v>7</v>
      </c>
      <c r="W73" s="1066"/>
      <c r="X73" s="1066"/>
      <c r="Y73" s="1066"/>
      <c r="Z73" s="1066"/>
      <c r="AA73" s="1066">
        <v>1</v>
      </c>
      <c r="AB73" s="1066"/>
      <c r="AC73" s="1066"/>
      <c r="AD73" s="1066"/>
      <c r="AE73" s="1066"/>
      <c r="AF73" s="1066">
        <v>1</v>
      </c>
      <c r="AG73" s="1066"/>
      <c r="AH73" s="1066"/>
      <c r="AI73" s="1066"/>
      <c r="AJ73" s="1066"/>
      <c r="AK73" s="1066" t="s">
        <v>584</v>
      </c>
      <c r="AL73" s="1066"/>
      <c r="AM73" s="1066"/>
      <c r="AN73" s="1066"/>
      <c r="AO73" s="1066"/>
      <c r="AP73" s="1066" t="s">
        <v>584</v>
      </c>
      <c r="AQ73" s="1066"/>
      <c r="AR73" s="1066"/>
      <c r="AS73" s="1066"/>
      <c r="AT73" s="1066"/>
      <c r="AU73" s="1066" t="s">
        <v>584</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591</v>
      </c>
      <c r="C74" s="1070"/>
      <c r="D74" s="1070"/>
      <c r="E74" s="1070"/>
      <c r="F74" s="1070"/>
      <c r="G74" s="1070"/>
      <c r="H74" s="1070"/>
      <c r="I74" s="1070"/>
      <c r="J74" s="1070"/>
      <c r="K74" s="1070"/>
      <c r="L74" s="1070"/>
      <c r="M74" s="1070"/>
      <c r="N74" s="1070"/>
      <c r="O74" s="1070"/>
      <c r="P74" s="1071"/>
      <c r="Q74" s="1072">
        <v>58</v>
      </c>
      <c r="R74" s="1066"/>
      <c r="S74" s="1066"/>
      <c r="T74" s="1066"/>
      <c r="U74" s="1066"/>
      <c r="V74" s="1066">
        <v>54</v>
      </c>
      <c r="W74" s="1066"/>
      <c r="X74" s="1066"/>
      <c r="Y74" s="1066"/>
      <c r="Z74" s="1066"/>
      <c r="AA74" s="1066">
        <v>13</v>
      </c>
      <c r="AB74" s="1066"/>
      <c r="AC74" s="1066"/>
      <c r="AD74" s="1066"/>
      <c r="AE74" s="1066"/>
      <c r="AF74" s="1066">
        <v>13</v>
      </c>
      <c r="AG74" s="1066"/>
      <c r="AH74" s="1066"/>
      <c r="AI74" s="1066"/>
      <c r="AJ74" s="1066"/>
      <c r="AK74" s="1066" t="s">
        <v>584</v>
      </c>
      <c r="AL74" s="1066"/>
      <c r="AM74" s="1066"/>
      <c r="AN74" s="1066"/>
      <c r="AO74" s="1066"/>
      <c r="AP74" s="1066">
        <v>0</v>
      </c>
      <c r="AQ74" s="1066"/>
      <c r="AR74" s="1066"/>
      <c r="AS74" s="1066"/>
      <c r="AT74" s="1066"/>
      <c r="AU74" s="1066" t="s">
        <v>584</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592</v>
      </c>
      <c r="C75" s="1070"/>
      <c r="D75" s="1070"/>
      <c r="E75" s="1070"/>
      <c r="F75" s="1070"/>
      <c r="G75" s="1070"/>
      <c r="H75" s="1070"/>
      <c r="I75" s="1070"/>
      <c r="J75" s="1070"/>
      <c r="K75" s="1070"/>
      <c r="L75" s="1070"/>
      <c r="M75" s="1070"/>
      <c r="N75" s="1070"/>
      <c r="O75" s="1070"/>
      <c r="P75" s="1071"/>
      <c r="Q75" s="1073">
        <v>126</v>
      </c>
      <c r="R75" s="1074"/>
      <c r="S75" s="1074"/>
      <c r="T75" s="1074"/>
      <c r="U75" s="1075"/>
      <c r="V75" s="1076">
        <v>123</v>
      </c>
      <c r="W75" s="1074"/>
      <c r="X75" s="1074"/>
      <c r="Y75" s="1074"/>
      <c r="Z75" s="1075"/>
      <c r="AA75" s="1076">
        <v>3</v>
      </c>
      <c r="AB75" s="1074"/>
      <c r="AC75" s="1074"/>
      <c r="AD75" s="1074"/>
      <c r="AE75" s="1075"/>
      <c r="AF75" s="1076">
        <v>3</v>
      </c>
      <c r="AG75" s="1074"/>
      <c r="AH75" s="1074"/>
      <c r="AI75" s="1074"/>
      <c r="AJ75" s="1075"/>
      <c r="AK75" s="1076">
        <v>26</v>
      </c>
      <c r="AL75" s="1074"/>
      <c r="AM75" s="1074"/>
      <c r="AN75" s="1074"/>
      <c r="AO75" s="1075"/>
      <c r="AP75" s="1076" t="s">
        <v>584</v>
      </c>
      <c r="AQ75" s="1074"/>
      <c r="AR75" s="1074"/>
      <c r="AS75" s="1074"/>
      <c r="AT75" s="1075"/>
      <c r="AU75" s="1076" t="s">
        <v>584</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593</v>
      </c>
      <c r="C76" s="1070"/>
      <c r="D76" s="1070"/>
      <c r="E76" s="1070"/>
      <c r="F76" s="1070"/>
      <c r="G76" s="1070"/>
      <c r="H76" s="1070"/>
      <c r="I76" s="1070"/>
      <c r="J76" s="1070"/>
      <c r="K76" s="1070"/>
      <c r="L76" s="1070"/>
      <c r="M76" s="1070"/>
      <c r="N76" s="1070"/>
      <c r="O76" s="1070"/>
      <c r="P76" s="1071"/>
      <c r="Q76" s="1073">
        <v>121</v>
      </c>
      <c r="R76" s="1074"/>
      <c r="S76" s="1074"/>
      <c r="T76" s="1074"/>
      <c r="U76" s="1075"/>
      <c r="V76" s="1076">
        <v>112</v>
      </c>
      <c r="W76" s="1074"/>
      <c r="X76" s="1074"/>
      <c r="Y76" s="1074"/>
      <c r="Z76" s="1075"/>
      <c r="AA76" s="1076">
        <v>8</v>
      </c>
      <c r="AB76" s="1074"/>
      <c r="AC76" s="1074"/>
      <c r="AD76" s="1074"/>
      <c r="AE76" s="1075"/>
      <c r="AF76" s="1076">
        <v>8</v>
      </c>
      <c r="AG76" s="1074"/>
      <c r="AH76" s="1074"/>
      <c r="AI76" s="1074"/>
      <c r="AJ76" s="1075"/>
      <c r="AK76" s="1076">
        <v>11</v>
      </c>
      <c r="AL76" s="1074"/>
      <c r="AM76" s="1074"/>
      <c r="AN76" s="1074"/>
      <c r="AO76" s="1075"/>
      <c r="AP76" s="1076" t="s">
        <v>584</v>
      </c>
      <c r="AQ76" s="1074"/>
      <c r="AR76" s="1074"/>
      <c r="AS76" s="1074"/>
      <c r="AT76" s="1075"/>
      <c r="AU76" s="1076" t="s">
        <v>584</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594</v>
      </c>
      <c r="C77" s="1070"/>
      <c r="D77" s="1070"/>
      <c r="E77" s="1070"/>
      <c r="F77" s="1070"/>
      <c r="G77" s="1070"/>
      <c r="H77" s="1070"/>
      <c r="I77" s="1070"/>
      <c r="J77" s="1070"/>
      <c r="K77" s="1070"/>
      <c r="L77" s="1070"/>
      <c r="M77" s="1070"/>
      <c r="N77" s="1070"/>
      <c r="O77" s="1070"/>
      <c r="P77" s="1071"/>
      <c r="Q77" s="1073">
        <v>152261</v>
      </c>
      <c r="R77" s="1074"/>
      <c r="S77" s="1074"/>
      <c r="T77" s="1074"/>
      <c r="U77" s="1075"/>
      <c r="V77" s="1076">
        <v>145343</v>
      </c>
      <c r="W77" s="1074"/>
      <c r="X77" s="1074"/>
      <c r="Y77" s="1074"/>
      <c r="Z77" s="1075"/>
      <c r="AA77" s="1076">
        <v>6917</v>
      </c>
      <c r="AB77" s="1074"/>
      <c r="AC77" s="1074"/>
      <c r="AD77" s="1074"/>
      <c r="AE77" s="1075"/>
      <c r="AF77" s="1076">
        <v>6917</v>
      </c>
      <c r="AG77" s="1074"/>
      <c r="AH77" s="1074"/>
      <c r="AI77" s="1074"/>
      <c r="AJ77" s="1075"/>
      <c r="AK77" s="1076">
        <v>20</v>
      </c>
      <c r="AL77" s="1074"/>
      <c r="AM77" s="1074"/>
      <c r="AN77" s="1074"/>
      <c r="AO77" s="1075"/>
      <c r="AP77" s="1076" t="s">
        <v>584</v>
      </c>
      <c r="AQ77" s="1074"/>
      <c r="AR77" s="1074"/>
      <c r="AS77" s="1074"/>
      <c r="AT77" s="1075"/>
      <c r="AU77" s="1076" t="s">
        <v>584</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t="s">
        <v>595</v>
      </c>
      <c r="C78" s="1070"/>
      <c r="D78" s="1070"/>
      <c r="E78" s="1070"/>
      <c r="F78" s="1070"/>
      <c r="G78" s="1070"/>
      <c r="H78" s="1070"/>
      <c r="I78" s="1070"/>
      <c r="J78" s="1070"/>
      <c r="K78" s="1070"/>
      <c r="L78" s="1070"/>
      <c r="M78" s="1070"/>
      <c r="N78" s="1070"/>
      <c r="O78" s="1070"/>
      <c r="P78" s="1071"/>
      <c r="Q78" s="1072">
        <v>2649</v>
      </c>
      <c r="R78" s="1066"/>
      <c r="S78" s="1066"/>
      <c r="T78" s="1066"/>
      <c r="U78" s="1066"/>
      <c r="V78" s="1066">
        <v>2640</v>
      </c>
      <c r="W78" s="1066"/>
      <c r="X78" s="1066"/>
      <c r="Y78" s="1066"/>
      <c r="Z78" s="1066"/>
      <c r="AA78" s="1066">
        <v>9</v>
      </c>
      <c r="AB78" s="1066"/>
      <c r="AC78" s="1066"/>
      <c r="AD78" s="1066"/>
      <c r="AE78" s="1066"/>
      <c r="AF78" s="1066">
        <v>8</v>
      </c>
      <c r="AG78" s="1066"/>
      <c r="AH78" s="1066"/>
      <c r="AI78" s="1066"/>
      <c r="AJ78" s="1066"/>
      <c r="AK78" s="1066">
        <v>111</v>
      </c>
      <c r="AL78" s="1066"/>
      <c r="AM78" s="1066"/>
      <c r="AN78" s="1066"/>
      <c r="AO78" s="1066"/>
      <c r="AP78" s="1066" t="s">
        <v>584</v>
      </c>
      <c r="AQ78" s="1066"/>
      <c r="AR78" s="1066"/>
      <c r="AS78" s="1066"/>
      <c r="AT78" s="1066"/>
      <c r="AU78" s="1066" t="s">
        <v>584</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393</v>
      </c>
      <c r="B88" s="1039" t="s">
        <v>425</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7918</v>
      </c>
      <c r="AG88" s="1054"/>
      <c r="AH88" s="1054"/>
      <c r="AI88" s="1054"/>
      <c r="AJ88" s="1054"/>
      <c r="AK88" s="1058"/>
      <c r="AL88" s="1058"/>
      <c r="AM88" s="1058"/>
      <c r="AN88" s="1058"/>
      <c r="AO88" s="1058"/>
      <c r="AP88" s="1054">
        <v>595</v>
      </c>
      <c r="AQ88" s="1054"/>
      <c r="AR88" s="1054"/>
      <c r="AS88" s="1054"/>
      <c r="AT88" s="1054"/>
      <c r="AU88" s="1054">
        <v>192</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1039" t="s">
        <v>426</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52</v>
      </c>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427</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428</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431</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432</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433</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434</v>
      </c>
      <c r="AB109" s="989"/>
      <c r="AC109" s="989"/>
      <c r="AD109" s="989"/>
      <c r="AE109" s="990"/>
      <c r="AF109" s="991" t="s">
        <v>435</v>
      </c>
      <c r="AG109" s="989"/>
      <c r="AH109" s="989"/>
      <c r="AI109" s="989"/>
      <c r="AJ109" s="990"/>
      <c r="AK109" s="991" t="s">
        <v>306</v>
      </c>
      <c r="AL109" s="989"/>
      <c r="AM109" s="989"/>
      <c r="AN109" s="989"/>
      <c r="AO109" s="990"/>
      <c r="AP109" s="991" t="s">
        <v>436</v>
      </c>
      <c r="AQ109" s="989"/>
      <c r="AR109" s="989"/>
      <c r="AS109" s="989"/>
      <c r="AT109" s="1020"/>
      <c r="AU109" s="988" t="s">
        <v>433</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434</v>
      </c>
      <c r="BR109" s="989"/>
      <c r="BS109" s="989"/>
      <c r="BT109" s="989"/>
      <c r="BU109" s="990"/>
      <c r="BV109" s="991" t="s">
        <v>435</v>
      </c>
      <c r="BW109" s="989"/>
      <c r="BX109" s="989"/>
      <c r="BY109" s="989"/>
      <c r="BZ109" s="990"/>
      <c r="CA109" s="991" t="s">
        <v>306</v>
      </c>
      <c r="CB109" s="989"/>
      <c r="CC109" s="989"/>
      <c r="CD109" s="989"/>
      <c r="CE109" s="990"/>
      <c r="CF109" s="1027" t="s">
        <v>436</v>
      </c>
      <c r="CG109" s="1027"/>
      <c r="CH109" s="1027"/>
      <c r="CI109" s="1027"/>
      <c r="CJ109" s="1027"/>
      <c r="CK109" s="991" t="s">
        <v>437</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434</v>
      </c>
      <c r="DH109" s="989"/>
      <c r="DI109" s="989"/>
      <c r="DJ109" s="989"/>
      <c r="DK109" s="990"/>
      <c r="DL109" s="991" t="s">
        <v>435</v>
      </c>
      <c r="DM109" s="989"/>
      <c r="DN109" s="989"/>
      <c r="DO109" s="989"/>
      <c r="DP109" s="990"/>
      <c r="DQ109" s="991" t="s">
        <v>306</v>
      </c>
      <c r="DR109" s="989"/>
      <c r="DS109" s="989"/>
      <c r="DT109" s="989"/>
      <c r="DU109" s="990"/>
      <c r="DV109" s="991" t="s">
        <v>436</v>
      </c>
      <c r="DW109" s="989"/>
      <c r="DX109" s="989"/>
      <c r="DY109" s="989"/>
      <c r="DZ109" s="1020"/>
    </row>
    <row r="110" spans="1:131" s="248" customFormat="1" ht="26.25" customHeight="1" x14ac:dyDescent="0.15">
      <c r="A110" s="891" t="s">
        <v>438</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901340</v>
      </c>
      <c r="AB110" s="982"/>
      <c r="AC110" s="982"/>
      <c r="AD110" s="982"/>
      <c r="AE110" s="983"/>
      <c r="AF110" s="984">
        <v>933390</v>
      </c>
      <c r="AG110" s="982"/>
      <c r="AH110" s="982"/>
      <c r="AI110" s="982"/>
      <c r="AJ110" s="983"/>
      <c r="AK110" s="984">
        <v>960930</v>
      </c>
      <c r="AL110" s="982"/>
      <c r="AM110" s="982"/>
      <c r="AN110" s="982"/>
      <c r="AO110" s="983"/>
      <c r="AP110" s="985">
        <v>21.7</v>
      </c>
      <c r="AQ110" s="986"/>
      <c r="AR110" s="986"/>
      <c r="AS110" s="986"/>
      <c r="AT110" s="987"/>
      <c r="AU110" s="1021" t="s">
        <v>73</v>
      </c>
      <c r="AV110" s="1022"/>
      <c r="AW110" s="1022"/>
      <c r="AX110" s="1022"/>
      <c r="AY110" s="1022"/>
      <c r="AZ110" s="947" t="s">
        <v>439</v>
      </c>
      <c r="BA110" s="892"/>
      <c r="BB110" s="892"/>
      <c r="BC110" s="892"/>
      <c r="BD110" s="892"/>
      <c r="BE110" s="892"/>
      <c r="BF110" s="892"/>
      <c r="BG110" s="892"/>
      <c r="BH110" s="892"/>
      <c r="BI110" s="892"/>
      <c r="BJ110" s="892"/>
      <c r="BK110" s="892"/>
      <c r="BL110" s="892"/>
      <c r="BM110" s="892"/>
      <c r="BN110" s="892"/>
      <c r="BO110" s="892"/>
      <c r="BP110" s="893"/>
      <c r="BQ110" s="948">
        <v>12399040</v>
      </c>
      <c r="BR110" s="929"/>
      <c r="BS110" s="929"/>
      <c r="BT110" s="929"/>
      <c r="BU110" s="929"/>
      <c r="BV110" s="929">
        <v>12298841</v>
      </c>
      <c r="BW110" s="929"/>
      <c r="BX110" s="929"/>
      <c r="BY110" s="929"/>
      <c r="BZ110" s="929"/>
      <c r="CA110" s="929">
        <v>13257659</v>
      </c>
      <c r="CB110" s="929"/>
      <c r="CC110" s="929"/>
      <c r="CD110" s="929"/>
      <c r="CE110" s="929"/>
      <c r="CF110" s="953">
        <v>298.89999999999998</v>
      </c>
      <c r="CG110" s="954"/>
      <c r="CH110" s="954"/>
      <c r="CI110" s="954"/>
      <c r="CJ110" s="954"/>
      <c r="CK110" s="1017" t="s">
        <v>440</v>
      </c>
      <c r="CL110" s="903"/>
      <c r="CM110" s="978" t="s">
        <v>441</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442</v>
      </c>
      <c r="DH110" s="929"/>
      <c r="DI110" s="929"/>
      <c r="DJ110" s="929"/>
      <c r="DK110" s="929"/>
      <c r="DL110" s="929" t="s">
        <v>442</v>
      </c>
      <c r="DM110" s="929"/>
      <c r="DN110" s="929"/>
      <c r="DO110" s="929"/>
      <c r="DP110" s="929"/>
      <c r="DQ110" s="929" t="s">
        <v>442</v>
      </c>
      <c r="DR110" s="929"/>
      <c r="DS110" s="929"/>
      <c r="DT110" s="929"/>
      <c r="DU110" s="929"/>
      <c r="DV110" s="930" t="s">
        <v>442</v>
      </c>
      <c r="DW110" s="930"/>
      <c r="DX110" s="930"/>
      <c r="DY110" s="930"/>
      <c r="DZ110" s="931"/>
    </row>
    <row r="111" spans="1:131" s="248" customFormat="1" ht="26.25" customHeight="1" x14ac:dyDescent="0.15">
      <c r="A111" s="858" t="s">
        <v>443</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442</v>
      </c>
      <c r="AB111" s="1010"/>
      <c r="AC111" s="1010"/>
      <c r="AD111" s="1010"/>
      <c r="AE111" s="1011"/>
      <c r="AF111" s="1012" t="s">
        <v>442</v>
      </c>
      <c r="AG111" s="1010"/>
      <c r="AH111" s="1010"/>
      <c r="AI111" s="1010"/>
      <c r="AJ111" s="1011"/>
      <c r="AK111" s="1012" t="s">
        <v>442</v>
      </c>
      <c r="AL111" s="1010"/>
      <c r="AM111" s="1010"/>
      <c r="AN111" s="1010"/>
      <c r="AO111" s="1011"/>
      <c r="AP111" s="1013" t="s">
        <v>442</v>
      </c>
      <c r="AQ111" s="1014"/>
      <c r="AR111" s="1014"/>
      <c r="AS111" s="1014"/>
      <c r="AT111" s="1015"/>
      <c r="AU111" s="1023"/>
      <c r="AV111" s="1024"/>
      <c r="AW111" s="1024"/>
      <c r="AX111" s="1024"/>
      <c r="AY111" s="1024"/>
      <c r="AZ111" s="899" t="s">
        <v>444</v>
      </c>
      <c r="BA111" s="834"/>
      <c r="BB111" s="834"/>
      <c r="BC111" s="834"/>
      <c r="BD111" s="834"/>
      <c r="BE111" s="834"/>
      <c r="BF111" s="834"/>
      <c r="BG111" s="834"/>
      <c r="BH111" s="834"/>
      <c r="BI111" s="834"/>
      <c r="BJ111" s="834"/>
      <c r="BK111" s="834"/>
      <c r="BL111" s="834"/>
      <c r="BM111" s="834"/>
      <c r="BN111" s="834"/>
      <c r="BO111" s="834"/>
      <c r="BP111" s="835"/>
      <c r="BQ111" s="900" t="s">
        <v>232</v>
      </c>
      <c r="BR111" s="901"/>
      <c r="BS111" s="901"/>
      <c r="BT111" s="901"/>
      <c r="BU111" s="901"/>
      <c r="BV111" s="901" t="s">
        <v>232</v>
      </c>
      <c r="BW111" s="901"/>
      <c r="BX111" s="901"/>
      <c r="BY111" s="901"/>
      <c r="BZ111" s="901"/>
      <c r="CA111" s="901" t="s">
        <v>445</v>
      </c>
      <c r="CB111" s="901"/>
      <c r="CC111" s="901"/>
      <c r="CD111" s="901"/>
      <c r="CE111" s="901"/>
      <c r="CF111" s="962" t="s">
        <v>390</v>
      </c>
      <c r="CG111" s="963"/>
      <c r="CH111" s="963"/>
      <c r="CI111" s="963"/>
      <c r="CJ111" s="963"/>
      <c r="CK111" s="1018"/>
      <c r="CL111" s="905"/>
      <c r="CM111" s="908" t="s">
        <v>446</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232</v>
      </c>
      <c r="DH111" s="901"/>
      <c r="DI111" s="901"/>
      <c r="DJ111" s="901"/>
      <c r="DK111" s="901"/>
      <c r="DL111" s="901" t="s">
        <v>232</v>
      </c>
      <c r="DM111" s="901"/>
      <c r="DN111" s="901"/>
      <c r="DO111" s="901"/>
      <c r="DP111" s="901"/>
      <c r="DQ111" s="901" t="s">
        <v>232</v>
      </c>
      <c r="DR111" s="901"/>
      <c r="DS111" s="901"/>
      <c r="DT111" s="901"/>
      <c r="DU111" s="901"/>
      <c r="DV111" s="878" t="s">
        <v>232</v>
      </c>
      <c r="DW111" s="878"/>
      <c r="DX111" s="878"/>
      <c r="DY111" s="878"/>
      <c r="DZ111" s="879"/>
    </row>
    <row r="112" spans="1:131" s="248" customFormat="1" ht="26.25" customHeight="1" x14ac:dyDescent="0.15">
      <c r="A112" s="1003" t="s">
        <v>447</v>
      </c>
      <c r="B112" s="1004"/>
      <c r="C112" s="834" t="s">
        <v>448</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390</v>
      </c>
      <c r="AB112" s="864"/>
      <c r="AC112" s="864"/>
      <c r="AD112" s="864"/>
      <c r="AE112" s="865"/>
      <c r="AF112" s="866" t="s">
        <v>232</v>
      </c>
      <c r="AG112" s="864"/>
      <c r="AH112" s="864"/>
      <c r="AI112" s="864"/>
      <c r="AJ112" s="865"/>
      <c r="AK112" s="866" t="s">
        <v>232</v>
      </c>
      <c r="AL112" s="864"/>
      <c r="AM112" s="864"/>
      <c r="AN112" s="864"/>
      <c r="AO112" s="865"/>
      <c r="AP112" s="911" t="s">
        <v>232</v>
      </c>
      <c r="AQ112" s="912"/>
      <c r="AR112" s="912"/>
      <c r="AS112" s="912"/>
      <c r="AT112" s="913"/>
      <c r="AU112" s="1023"/>
      <c r="AV112" s="1024"/>
      <c r="AW112" s="1024"/>
      <c r="AX112" s="1024"/>
      <c r="AY112" s="1024"/>
      <c r="AZ112" s="899" t="s">
        <v>449</v>
      </c>
      <c r="BA112" s="834"/>
      <c r="BB112" s="834"/>
      <c r="BC112" s="834"/>
      <c r="BD112" s="834"/>
      <c r="BE112" s="834"/>
      <c r="BF112" s="834"/>
      <c r="BG112" s="834"/>
      <c r="BH112" s="834"/>
      <c r="BI112" s="834"/>
      <c r="BJ112" s="834"/>
      <c r="BK112" s="834"/>
      <c r="BL112" s="834"/>
      <c r="BM112" s="834"/>
      <c r="BN112" s="834"/>
      <c r="BO112" s="834"/>
      <c r="BP112" s="835"/>
      <c r="BQ112" s="900">
        <v>1999497</v>
      </c>
      <c r="BR112" s="901"/>
      <c r="BS112" s="901"/>
      <c r="BT112" s="901"/>
      <c r="BU112" s="901"/>
      <c r="BV112" s="901">
        <v>1820080</v>
      </c>
      <c r="BW112" s="901"/>
      <c r="BX112" s="901"/>
      <c r="BY112" s="901"/>
      <c r="BZ112" s="901"/>
      <c r="CA112" s="901">
        <v>1650090</v>
      </c>
      <c r="CB112" s="901"/>
      <c r="CC112" s="901"/>
      <c r="CD112" s="901"/>
      <c r="CE112" s="901"/>
      <c r="CF112" s="962">
        <v>37.200000000000003</v>
      </c>
      <c r="CG112" s="963"/>
      <c r="CH112" s="963"/>
      <c r="CI112" s="963"/>
      <c r="CJ112" s="963"/>
      <c r="CK112" s="1018"/>
      <c r="CL112" s="905"/>
      <c r="CM112" s="908" t="s">
        <v>450</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390</v>
      </c>
      <c r="DH112" s="901"/>
      <c r="DI112" s="901"/>
      <c r="DJ112" s="901"/>
      <c r="DK112" s="901"/>
      <c r="DL112" s="901" t="s">
        <v>390</v>
      </c>
      <c r="DM112" s="901"/>
      <c r="DN112" s="901"/>
      <c r="DO112" s="901"/>
      <c r="DP112" s="901"/>
      <c r="DQ112" s="901" t="s">
        <v>390</v>
      </c>
      <c r="DR112" s="901"/>
      <c r="DS112" s="901"/>
      <c r="DT112" s="901"/>
      <c r="DU112" s="901"/>
      <c r="DV112" s="878" t="s">
        <v>232</v>
      </c>
      <c r="DW112" s="878"/>
      <c r="DX112" s="878"/>
      <c r="DY112" s="878"/>
      <c r="DZ112" s="879"/>
    </row>
    <row r="113" spans="1:130" s="248" customFormat="1" ht="26.25" customHeight="1" x14ac:dyDescent="0.15">
      <c r="A113" s="1005"/>
      <c r="B113" s="1006"/>
      <c r="C113" s="834" t="s">
        <v>451</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68957</v>
      </c>
      <c r="AB113" s="1010"/>
      <c r="AC113" s="1010"/>
      <c r="AD113" s="1010"/>
      <c r="AE113" s="1011"/>
      <c r="AF113" s="1012">
        <v>95150</v>
      </c>
      <c r="AG113" s="1010"/>
      <c r="AH113" s="1010"/>
      <c r="AI113" s="1010"/>
      <c r="AJ113" s="1011"/>
      <c r="AK113" s="1012">
        <v>146390</v>
      </c>
      <c r="AL113" s="1010"/>
      <c r="AM113" s="1010"/>
      <c r="AN113" s="1010"/>
      <c r="AO113" s="1011"/>
      <c r="AP113" s="1013">
        <v>3.3</v>
      </c>
      <c r="AQ113" s="1014"/>
      <c r="AR113" s="1014"/>
      <c r="AS113" s="1014"/>
      <c r="AT113" s="1015"/>
      <c r="AU113" s="1023"/>
      <c r="AV113" s="1024"/>
      <c r="AW113" s="1024"/>
      <c r="AX113" s="1024"/>
      <c r="AY113" s="1024"/>
      <c r="AZ113" s="899" t="s">
        <v>452</v>
      </c>
      <c r="BA113" s="834"/>
      <c r="BB113" s="834"/>
      <c r="BC113" s="834"/>
      <c r="BD113" s="834"/>
      <c r="BE113" s="834"/>
      <c r="BF113" s="834"/>
      <c r="BG113" s="834"/>
      <c r="BH113" s="834"/>
      <c r="BI113" s="834"/>
      <c r="BJ113" s="834"/>
      <c r="BK113" s="834"/>
      <c r="BL113" s="834"/>
      <c r="BM113" s="834"/>
      <c r="BN113" s="834"/>
      <c r="BO113" s="834"/>
      <c r="BP113" s="835"/>
      <c r="BQ113" s="900">
        <v>207824</v>
      </c>
      <c r="BR113" s="901"/>
      <c r="BS113" s="901"/>
      <c r="BT113" s="901"/>
      <c r="BU113" s="901"/>
      <c r="BV113" s="901">
        <v>200067</v>
      </c>
      <c r="BW113" s="901"/>
      <c r="BX113" s="901"/>
      <c r="BY113" s="901"/>
      <c r="BZ113" s="901"/>
      <c r="CA113" s="901">
        <v>192258</v>
      </c>
      <c r="CB113" s="901"/>
      <c r="CC113" s="901"/>
      <c r="CD113" s="901"/>
      <c r="CE113" s="901"/>
      <c r="CF113" s="962">
        <v>4.3</v>
      </c>
      <c r="CG113" s="963"/>
      <c r="CH113" s="963"/>
      <c r="CI113" s="963"/>
      <c r="CJ113" s="963"/>
      <c r="CK113" s="1018"/>
      <c r="CL113" s="905"/>
      <c r="CM113" s="908" t="s">
        <v>453</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232</v>
      </c>
      <c r="DH113" s="864"/>
      <c r="DI113" s="864"/>
      <c r="DJ113" s="864"/>
      <c r="DK113" s="865"/>
      <c r="DL113" s="866" t="s">
        <v>232</v>
      </c>
      <c r="DM113" s="864"/>
      <c r="DN113" s="864"/>
      <c r="DO113" s="864"/>
      <c r="DP113" s="865"/>
      <c r="DQ113" s="866" t="s">
        <v>232</v>
      </c>
      <c r="DR113" s="864"/>
      <c r="DS113" s="864"/>
      <c r="DT113" s="864"/>
      <c r="DU113" s="865"/>
      <c r="DV113" s="911" t="s">
        <v>390</v>
      </c>
      <c r="DW113" s="912"/>
      <c r="DX113" s="912"/>
      <c r="DY113" s="912"/>
      <c r="DZ113" s="913"/>
    </row>
    <row r="114" spans="1:130" s="248" customFormat="1" ht="26.25" customHeight="1" x14ac:dyDescent="0.15">
      <c r="A114" s="1005"/>
      <c r="B114" s="1006"/>
      <c r="C114" s="834" t="s">
        <v>454</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t="s">
        <v>390</v>
      </c>
      <c r="AB114" s="864"/>
      <c r="AC114" s="864"/>
      <c r="AD114" s="864"/>
      <c r="AE114" s="865"/>
      <c r="AF114" s="866" t="s">
        <v>232</v>
      </c>
      <c r="AG114" s="864"/>
      <c r="AH114" s="864"/>
      <c r="AI114" s="864"/>
      <c r="AJ114" s="865"/>
      <c r="AK114" s="866" t="s">
        <v>232</v>
      </c>
      <c r="AL114" s="864"/>
      <c r="AM114" s="864"/>
      <c r="AN114" s="864"/>
      <c r="AO114" s="865"/>
      <c r="AP114" s="911" t="s">
        <v>232</v>
      </c>
      <c r="AQ114" s="912"/>
      <c r="AR114" s="912"/>
      <c r="AS114" s="912"/>
      <c r="AT114" s="913"/>
      <c r="AU114" s="1023"/>
      <c r="AV114" s="1024"/>
      <c r="AW114" s="1024"/>
      <c r="AX114" s="1024"/>
      <c r="AY114" s="1024"/>
      <c r="AZ114" s="899" t="s">
        <v>455</v>
      </c>
      <c r="BA114" s="834"/>
      <c r="BB114" s="834"/>
      <c r="BC114" s="834"/>
      <c r="BD114" s="834"/>
      <c r="BE114" s="834"/>
      <c r="BF114" s="834"/>
      <c r="BG114" s="834"/>
      <c r="BH114" s="834"/>
      <c r="BI114" s="834"/>
      <c r="BJ114" s="834"/>
      <c r="BK114" s="834"/>
      <c r="BL114" s="834"/>
      <c r="BM114" s="834"/>
      <c r="BN114" s="834"/>
      <c r="BO114" s="834"/>
      <c r="BP114" s="835"/>
      <c r="BQ114" s="900">
        <v>1160457</v>
      </c>
      <c r="BR114" s="901"/>
      <c r="BS114" s="901"/>
      <c r="BT114" s="901"/>
      <c r="BU114" s="901"/>
      <c r="BV114" s="901">
        <v>1192965</v>
      </c>
      <c r="BW114" s="901"/>
      <c r="BX114" s="901"/>
      <c r="BY114" s="901"/>
      <c r="BZ114" s="901"/>
      <c r="CA114" s="901">
        <v>1129239</v>
      </c>
      <c r="CB114" s="901"/>
      <c r="CC114" s="901"/>
      <c r="CD114" s="901"/>
      <c r="CE114" s="901"/>
      <c r="CF114" s="962">
        <v>25.5</v>
      </c>
      <c r="CG114" s="963"/>
      <c r="CH114" s="963"/>
      <c r="CI114" s="963"/>
      <c r="CJ114" s="963"/>
      <c r="CK114" s="1018"/>
      <c r="CL114" s="905"/>
      <c r="CM114" s="908" t="s">
        <v>456</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232</v>
      </c>
      <c r="DH114" s="864"/>
      <c r="DI114" s="864"/>
      <c r="DJ114" s="864"/>
      <c r="DK114" s="865"/>
      <c r="DL114" s="866" t="s">
        <v>232</v>
      </c>
      <c r="DM114" s="864"/>
      <c r="DN114" s="864"/>
      <c r="DO114" s="864"/>
      <c r="DP114" s="865"/>
      <c r="DQ114" s="866" t="s">
        <v>232</v>
      </c>
      <c r="DR114" s="864"/>
      <c r="DS114" s="864"/>
      <c r="DT114" s="864"/>
      <c r="DU114" s="865"/>
      <c r="DV114" s="911" t="s">
        <v>445</v>
      </c>
      <c r="DW114" s="912"/>
      <c r="DX114" s="912"/>
      <c r="DY114" s="912"/>
      <c r="DZ114" s="913"/>
    </row>
    <row r="115" spans="1:130" s="248" customFormat="1" ht="26.25" customHeight="1" x14ac:dyDescent="0.15">
      <c r="A115" s="1005"/>
      <c r="B115" s="1006"/>
      <c r="C115" s="834" t="s">
        <v>457</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232</v>
      </c>
      <c r="AB115" s="1010"/>
      <c r="AC115" s="1010"/>
      <c r="AD115" s="1010"/>
      <c r="AE115" s="1011"/>
      <c r="AF115" s="1012" t="s">
        <v>390</v>
      </c>
      <c r="AG115" s="1010"/>
      <c r="AH115" s="1010"/>
      <c r="AI115" s="1010"/>
      <c r="AJ115" s="1011"/>
      <c r="AK115" s="1012" t="s">
        <v>390</v>
      </c>
      <c r="AL115" s="1010"/>
      <c r="AM115" s="1010"/>
      <c r="AN115" s="1010"/>
      <c r="AO115" s="1011"/>
      <c r="AP115" s="1013" t="s">
        <v>232</v>
      </c>
      <c r="AQ115" s="1014"/>
      <c r="AR115" s="1014"/>
      <c r="AS115" s="1014"/>
      <c r="AT115" s="1015"/>
      <c r="AU115" s="1023"/>
      <c r="AV115" s="1024"/>
      <c r="AW115" s="1024"/>
      <c r="AX115" s="1024"/>
      <c r="AY115" s="1024"/>
      <c r="AZ115" s="899" t="s">
        <v>458</v>
      </c>
      <c r="BA115" s="834"/>
      <c r="BB115" s="834"/>
      <c r="BC115" s="834"/>
      <c r="BD115" s="834"/>
      <c r="BE115" s="834"/>
      <c r="BF115" s="834"/>
      <c r="BG115" s="834"/>
      <c r="BH115" s="834"/>
      <c r="BI115" s="834"/>
      <c r="BJ115" s="834"/>
      <c r="BK115" s="834"/>
      <c r="BL115" s="834"/>
      <c r="BM115" s="834"/>
      <c r="BN115" s="834"/>
      <c r="BO115" s="834"/>
      <c r="BP115" s="835"/>
      <c r="BQ115" s="900" t="s">
        <v>232</v>
      </c>
      <c r="BR115" s="901"/>
      <c r="BS115" s="901"/>
      <c r="BT115" s="901"/>
      <c r="BU115" s="901"/>
      <c r="BV115" s="901" t="s">
        <v>232</v>
      </c>
      <c r="BW115" s="901"/>
      <c r="BX115" s="901"/>
      <c r="BY115" s="901"/>
      <c r="BZ115" s="901"/>
      <c r="CA115" s="901" t="s">
        <v>232</v>
      </c>
      <c r="CB115" s="901"/>
      <c r="CC115" s="901"/>
      <c r="CD115" s="901"/>
      <c r="CE115" s="901"/>
      <c r="CF115" s="962" t="s">
        <v>232</v>
      </c>
      <c r="CG115" s="963"/>
      <c r="CH115" s="963"/>
      <c r="CI115" s="963"/>
      <c r="CJ115" s="963"/>
      <c r="CK115" s="1018"/>
      <c r="CL115" s="905"/>
      <c r="CM115" s="899" t="s">
        <v>459</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232</v>
      </c>
      <c r="DH115" s="864"/>
      <c r="DI115" s="864"/>
      <c r="DJ115" s="864"/>
      <c r="DK115" s="865"/>
      <c r="DL115" s="866" t="s">
        <v>232</v>
      </c>
      <c r="DM115" s="864"/>
      <c r="DN115" s="864"/>
      <c r="DO115" s="864"/>
      <c r="DP115" s="865"/>
      <c r="DQ115" s="866" t="s">
        <v>232</v>
      </c>
      <c r="DR115" s="864"/>
      <c r="DS115" s="864"/>
      <c r="DT115" s="864"/>
      <c r="DU115" s="865"/>
      <c r="DV115" s="911" t="s">
        <v>232</v>
      </c>
      <c r="DW115" s="912"/>
      <c r="DX115" s="912"/>
      <c r="DY115" s="912"/>
      <c r="DZ115" s="913"/>
    </row>
    <row r="116" spans="1:130" s="248" customFormat="1" ht="26.25" customHeight="1" x14ac:dyDescent="0.15">
      <c r="A116" s="1007"/>
      <c r="B116" s="1008"/>
      <c r="C116" s="967" t="s">
        <v>460</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232</v>
      </c>
      <c r="AB116" s="864"/>
      <c r="AC116" s="864"/>
      <c r="AD116" s="864"/>
      <c r="AE116" s="865"/>
      <c r="AF116" s="866" t="s">
        <v>232</v>
      </c>
      <c r="AG116" s="864"/>
      <c r="AH116" s="864"/>
      <c r="AI116" s="864"/>
      <c r="AJ116" s="865"/>
      <c r="AK116" s="866" t="s">
        <v>445</v>
      </c>
      <c r="AL116" s="864"/>
      <c r="AM116" s="864"/>
      <c r="AN116" s="864"/>
      <c r="AO116" s="865"/>
      <c r="AP116" s="911" t="s">
        <v>445</v>
      </c>
      <c r="AQ116" s="912"/>
      <c r="AR116" s="912"/>
      <c r="AS116" s="912"/>
      <c r="AT116" s="913"/>
      <c r="AU116" s="1023"/>
      <c r="AV116" s="1024"/>
      <c r="AW116" s="1024"/>
      <c r="AX116" s="1024"/>
      <c r="AY116" s="1024"/>
      <c r="AZ116" s="950" t="s">
        <v>461</v>
      </c>
      <c r="BA116" s="951"/>
      <c r="BB116" s="951"/>
      <c r="BC116" s="951"/>
      <c r="BD116" s="951"/>
      <c r="BE116" s="951"/>
      <c r="BF116" s="951"/>
      <c r="BG116" s="951"/>
      <c r="BH116" s="951"/>
      <c r="BI116" s="951"/>
      <c r="BJ116" s="951"/>
      <c r="BK116" s="951"/>
      <c r="BL116" s="951"/>
      <c r="BM116" s="951"/>
      <c r="BN116" s="951"/>
      <c r="BO116" s="951"/>
      <c r="BP116" s="952"/>
      <c r="BQ116" s="900" t="s">
        <v>390</v>
      </c>
      <c r="BR116" s="901"/>
      <c r="BS116" s="901"/>
      <c r="BT116" s="901"/>
      <c r="BU116" s="901"/>
      <c r="BV116" s="901" t="s">
        <v>232</v>
      </c>
      <c r="BW116" s="901"/>
      <c r="BX116" s="901"/>
      <c r="BY116" s="901"/>
      <c r="BZ116" s="901"/>
      <c r="CA116" s="901" t="s">
        <v>232</v>
      </c>
      <c r="CB116" s="901"/>
      <c r="CC116" s="901"/>
      <c r="CD116" s="901"/>
      <c r="CE116" s="901"/>
      <c r="CF116" s="962" t="s">
        <v>445</v>
      </c>
      <c r="CG116" s="963"/>
      <c r="CH116" s="963"/>
      <c r="CI116" s="963"/>
      <c r="CJ116" s="963"/>
      <c r="CK116" s="1018"/>
      <c r="CL116" s="905"/>
      <c r="CM116" s="908" t="s">
        <v>462</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232</v>
      </c>
      <c r="DH116" s="864"/>
      <c r="DI116" s="864"/>
      <c r="DJ116" s="864"/>
      <c r="DK116" s="865"/>
      <c r="DL116" s="866" t="s">
        <v>232</v>
      </c>
      <c r="DM116" s="864"/>
      <c r="DN116" s="864"/>
      <c r="DO116" s="864"/>
      <c r="DP116" s="865"/>
      <c r="DQ116" s="866" t="s">
        <v>232</v>
      </c>
      <c r="DR116" s="864"/>
      <c r="DS116" s="864"/>
      <c r="DT116" s="864"/>
      <c r="DU116" s="865"/>
      <c r="DV116" s="911" t="s">
        <v>390</v>
      </c>
      <c r="DW116" s="912"/>
      <c r="DX116" s="912"/>
      <c r="DY116" s="912"/>
      <c r="DZ116" s="913"/>
    </row>
    <row r="117" spans="1:130" s="248" customFormat="1" ht="26.25" customHeight="1" x14ac:dyDescent="0.15">
      <c r="A117" s="988" t="s">
        <v>185</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463</v>
      </c>
      <c r="Z117" s="990"/>
      <c r="AA117" s="995">
        <v>970297</v>
      </c>
      <c r="AB117" s="996"/>
      <c r="AC117" s="996"/>
      <c r="AD117" s="996"/>
      <c r="AE117" s="997"/>
      <c r="AF117" s="998">
        <v>1028540</v>
      </c>
      <c r="AG117" s="996"/>
      <c r="AH117" s="996"/>
      <c r="AI117" s="996"/>
      <c r="AJ117" s="997"/>
      <c r="AK117" s="998">
        <v>1107320</v>
      </c>
      <c r="AL117" s="996"/>
      <c r="AM117" s="996"/>
      <c r="AN117" s="996"/>
      <c r="AO117" s="997"/>
      <c r="AP117" s="999"/>
      <c r="AQ117" s="1000"/>
      <c r="AR117" s="1000"/>
      <c r="AS117" s="1000"/>
      <c r="AT117" s="1001"/>
      <c r="AU117" s="1023"/>
      <c r="AV117" s="1024"/>
      <c r="AW117" s="1024"/>
      <c r="AX117" s="1024"/>
      <c r="AY117" s="1024"/>
      <c r="AZ117" s="950" t="s">
        <v>464</v>
      </c>
      <c r="BA117" s="951"/>
      <c r="BB117" s="951"/>
      <c r="BC117" s="951"/>
      <c r="BD117" s="951"/>
      <c r="BE117" s="951"/>
      <c r="BF117" s="951"/>
      <c r="BG117" s="951"/>
      <c r="BH117" s="951"/>
      <c r="BI117" s="951"/>
      <c r="BJ117" s="951"/>
      <c r="BK117" s="951"/>
      <c r="BL117" s="951"/>
      <c r="BM117" s="951"/>
      <c r="BN117" s="951"/>
      <c r="BO117" s="951"/>
      <c r="BP117" s="952"/>
      <c r="BQ117" s="900" t="s">
        <v>232</v>
      </c>
      <c r="BR117" s="901"/>
      <c r="BS117" s="901"/>
      <c r="BT117" s="901"/>
      <c r="BU117" s="901"/>
      <c r="BV117" s="901" t="s">
        <v>390</v>
      </c>
      <c r="BW117" s="901"/>
      <c r="BX117" s="901"/>
      <c r="BY117" s="901"/>
      <c r="BZ117" s="901"/>
      <c r="CA117" s="901" t="s">
        <v>232</v>
      </c>
      <c r="CB117" s="901"/>
      <c r="CC117" s="901"/>
      <c r="CD117" s="901"/>
      <c r="CE117" s="901"/>
      <c r="CF117" s="962" t="s">
        <v>390</v>
      </c>
      <c r="CG117" s="963"/>
      <c r="CH117" s="963"/>
      <c r="CI117" s="963"/>
      <c r="CJ117" s="963"/>
      <c r="CK117" s="1018"/>
      <c r="CL117" s="905"/>
      <c r="CM117" s="908" t="s">
        <v>465</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390</v>
      </c>
      <c r="DH117" s="864"/>
      <c r="DI117" s="864"/>
      <c r="DJ117" s="864"/>
      <c r="DK117" s="865"/>
      <c r="DL117" s="866" t="s">
        <v>390</v>
      </c>
      <c r="DM117" s="864"/>
      <c r="DN117" s="864"/>
      <c r="DO117" s="864"/>
      <c r="DP117" s="865"/>
      <c r="DQ117" s="866" t="s">
        <v>390</v>
      </c>
      <c r="DR117" s="864"/>
      <c r="DS117" s="864"/>
      <c r="DT117" s="864"/>
      <c r="DU117" s="865"/>
      <c r="DV117" s="911" t="s">
        <v>390</v>
      </c>
      <c r="DW117" s="912"/>
      <c r="DX117" s="912"/>
      <c r="DY117" s="912"/>
      <c r="DZ117" s="913"/>
    </row>
    <row r="118" spans="1:130" s="248" customFormat="1" ht="26.25" customHeight="1" x14ac:dyDescent="0.15">
      <c r="A118" s="988" t="s">
        <v>437</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434</v>
      </c>
      <c r="AB118" s="989"/>
      <c r="AC118" s="989"/>
      <c r="AD118" s="989"/>
      <c r="AE118" s="990"/>
      <c r="AF118" s="991" t="s">
        <v>435</v>
      </c>
      <c r="AG118" s="989"/>
      <c r="AH118" s="989"/>
      <c r="AI118" s="989"/>
      <c r="AJ118" s="990"/>
      <c r="AK118" s="991" t="s">
        <v>306</v>
      </c>
      <c r="AL118" s="989"/>
      <c r="AM118" s="989"/>
      <c r="AN118" s="989"/>
      <c r="AO118" s="990"/>
      <c r="AP118" s="992" t="s">
        <v>436</v>
      </c>
      <c r="AQ118" s="993"/>
      <c r="AR118" s="993"/>
      <c r="AS118" s="993"/>
      <c r="AT118" s="994"/>
      <c r="AU118" s="1023"/>
      <c r="AV118" s="1024"/>
      <c r="AW118" s="1024"/>
      <c r="AX118" s="1024"/>
      <c r="AY118" s="1024"/>
      <c r="AZ118" s="966" t="s">
        <v>466</v>
      </c>
      <c r="BA118" s="967"/>
      <c r="BB118" s="967"/>
      <c r="BC118" s="967"/>
      <c r="BD118" s="967"/>
      <c r="BE118" s="967"/>
      <c r="BF118" s="967"/>
      <c r="BG118" s="967"/>
      <c r="BH118" s="967"/>
      <c r="BI118" s="967"/>
      <c r="BJ118" s="967"/>
      <c r="BK118" s="967"/>
      <c r="BL118" s="967"/>
      <c r="BM118" s="967"/>
      <c r="BN118" s="967"/>
      <c r="BO118" s="967"/>
      <c r="BP118" s="968"/>
      <c r="BQ118" s="969" t="s">
        <v>445</v>
      </c>
      <c r="BR118" s="932"/>
      <c r="BS118" s="932"/>
      <c r="BT118" s="932"/>
      <c r="BU118" s="932"/>
      <c r="BV118" s="932" t="s">
        <v>232</v>
      </c>
      <c r="BW118" s="932"/>
      <c r="BX118" s="932"/>
      <c r="BY118" s="932"/>
      <c r="BZ118" s="932"/>
      <c r="CA118" s="932" t="s">
        <v>232</v>
      </c>
      <c r="CB118" s="932"/>
      <c r="CC118" s="932"/>
      <c r="CD118" s="932"/>
      <c r="CE118" s="932"/>
      <c r="CF118" s="962" t="s">
        <v>232</v>
      </c>
      <c r="CG118" s="963"/>
      <c r="CH118" s="963"/>
      <c r="CI118" s="963"/>
      <c r="CJ118" s="963"/>
      <c r="CK118" s="1018"/>
      <c r="CL118" s="905"/>
      <c r="CM118" s="908" t="s">
        <v>467</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232</v>
      </c>
      <c r="DH118" s="864"/>
      <c r="DI118" s="864"/>
      <c r="DJ118" s="864"/>
      <c r="DK118" s="865"/>
      <c r="DL118" s="866" t="s">
        <v>445</v>
      </c>
      <c r="DM118" s="864"/>
      <c r="DN118" s="864"/>
      <c r="DO118" s="864"/>
      <c r="DP118" s="865"/>
      <c r="DQ118" s="866" t="s">
        <v>232</v>
      </c>
      <c r="DR118" s="864"/>
      <c r="DS118" s="864"/>
      <c r="DT118" s="864"/>
      <c r="DU118" s="865"/>
      <c r="DV118" s="911" t="s">
        <v>390</v>
      </c>
      <c r="DW118" s="912"/>
      <c r="DX118" s="912"/>
      <c r="DY118" s="912"/>
      <c r="DZ118" s="913"/>
    </row>
    <row r="119" spans="1:130" s="248" customFormat="1" ht="26.25" customHeight="1" x14ac:dyDescent="0.15">
      <c r="A119" s="902" t="s">
        <v>440</v>
      </c>
      <c r="B119" s="903"/>
      <c r="C119" s="978" t="s">
        <v>441</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390</v>
      </c>
      <c r="AB119" s="982"/>
      <c r="AC119" s="982"/>
      <c r="AD119" s="982"/>
      <c r="AE119" s="983"/>
      <c r="AF119" s="984" t="s">
        <v>232</v>
      </c>
      <c r="AG119" s="982"/>
      <c r="AH119" s="982"/>
      <c r="AI119" s="982"/>
      <c r="AJ119" s="983"/>
      <c r="AK119" s="984" t="s">
        <v>232</v>
      </c>
      <c r="AL119" s="982"/>
      <c r="AM119" s="982"/>
      <c r="AN119" s="982"/>
      <c r="AO119" s="983"/>
      <c r="AP119" s="985" t="s">
        <v>232</v>
      </c>
      <c r="AQ119" s="986"/>
      <c r="AR119" s="986"/>
      <c r="AS119" s="986"/>
      <c r="AT119" s="987"/>
      <c r="AU119" s="1025"/>
      <c r="AV119" s="1026"/>
      <c r="AW119" s="1026"/>
      <c r="AX119" s="1026"/>
      <c r="AY119" s="1026"/>
      <c r="AZ119" s="279" t="s">
        <v>185</v>
      </c>
      <c r="BA119" s="279"/>
      <c r="BB119" s="279"/>
      <c r="BC119" s="279"/>
      <c r="BD119" s="279"/>
      <c r="BE119" s="279"/>
      <c r="BF119" s="279"/>
      <c r="BG119" s="279"/>
      <c r="BH119" s="279"/>
      <c r="BI119" s="279"/>
      <c r="BJ119" s="279"/>
      <c r="BK119" s="279"/>
      <c r="BL119" s="279"/>
      <c r="BM119" s="279"/>
      <c r="BN119" s="279"/>
      <c r="BO119" s="964" t="s">
        <v>468</v>
      </c>
      <c r="BP119" s="965"/>
      <c r="BQ119" s="969">
        <v>15766818</v>
      </c>
      <c r="BR119" s="932"/>
      <c r="BS119" s="932"/>
      <c r="BT119" s="932"/>
      <c r="BU119" s="932"/>
      <c r="BV119" s="932">
        <v>15511953</v>
      </c>
      <c r="BW119" s="932"/>
      <c r="BX119" s="932"/>
      <c r="BY119" s="932"/>
      <c r="BZ119" s="932"/>
      <c r="CA119" s="932">
        <v>16229246</v>
      </c>
      <c r="CB119" s="932"/>
      <c r="CC119" s="932"/>
      <c r="CD119" s="932"/>
      <c r="CE119" s="932"/>
      <c r="CF119" s="830"/>
      <c r="CG119" s="831"/>
      <c r="CH119" s="831"/>
      <c r="CI119" s="831"/>
      <c r="CJ119" s="921"/>
      <c r="CK119" s="1019"/>
      <c r="CL119" s="907"/>
      <c r="CM119" s="925" t="s">
        <v>469</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232</v>
      </c>
      <c r="DH119" s="847"/>
      <c r="DI119" s="847"/>
      <c r="DJ119" s="847"/>
      <c r="DK119" s="848"/>
      <c r="DL119" s="849" t="s">
        <v>390</v>
      </c>
      <c r="DM119" s="847"/>
      <c r="DN119" s="847"/>
      <c r="DO119" s="847"/>
      <c r="DP119" s="848"/>
      <c r="DQ119" s="849" t="s">
        <v>232</v>
      </c>
      <c r="DR119" s="847"/>
      <c r="DS119" s="847"/>
      <c r="DT119" s="847"/>
      <c r="DU119" s="848"/>
      <c r="DV119" s="935" t="s">
        <v>232</v>
      </c>
      <c r="DW119" s="936"/>
      <c r="DX119" s="936"/>
      <c r="DY119" s="936"/>
      <c r="DZ119" s="937"/>
    </row>
    <row r="120" spans="1:130" s="248" customFormat="1" ht="26.25" customHeight="1" x14ac:dyDescent="0.15">
      <c r="A120" s="904"/>
      <c r="B120" s="905"/>
      <c r="C120" s="908" t="s">
        <v>446</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232</v>
      </c>
      <c r="AB120" s="864"/>
      <c r="AC120" s="864"/>
      <c r="AD120" s="864"/>
      <c r="AE120" s="865"/>
      <c r="AF120" s="866" t="s">
        <v>232</v>
      </c>
      <c r="AG120" s="864"/>
      <c r="AH120" s="864"/>
      <c r="AI120" s="864"/>
      <c r="AJ120" s="865"/>
      <c r="AK120" s="866" t="s">
        <v>232</v>
      </c>
      <c r="AL120" s="864"/>
      <c r="AM120" s="864"/>
      <c r="AN120" s="864"/>
      <c r="AO120" s="865"/>
      <c r="AP120" s="911" t="s">
        <v>232</v>
      </c>
      <c r="AQ120" s="912"/>
      <c r="AR120" s="912"/>
      <c r="AS120" s="912"/>
      <c r="AT120" s="913"/>
      <c r="AU120" s="970" t="s">
        <v>470</v>
      </c>
      <c r="AV120" s="971"/>
      <c r="AW120" s="971"/>
      <c r="AX120" s="971"/>
      <c r="AY120" s="972"/>
      <c r="AZ120" s="947" t="s">
        <v>471</v>
      </c>
      <c r="BA120" s="892"/>
      <c r="BB120" s="892"/>
      <c r="BC120" s="892"/>
      <c r="BD120" s="892"/>
      <c r="BE120" s="892"/>
      <c r="BF120" s="892"/>
      <c r="BG120" s="892"/>
      <c r="BH120" s="892"/>
      <c r="BI120" s="892"/>
      <c r="BJ120" s="892"/>
      <c r="BK120" s="892"/>
      <c r="BL120" s="892"/>
      <c r="BM120" s="892"/>
      <c r="BN120" s="892"/>
      <c r="BO120" s="892"/>
      <c r="BP120" s="893"/>
      <c r="BQ120" s="948">
        <v>4335714</v>
      </c>
      <c r="BR120" s="929"/>
      <c r="BS120" s="929"/>
      <c r="BT120" s="929"/>
      <c r="BU120" s="929"/>
      <c r="BV120" s="929">
        <v>4371415</v>
      </c>
      <c r="BW120" s="929"/>
      <c r="BX120" s="929"/>
      <c r="BY120" s="929"/>
      <c r="BZ120" s="929"/>
      <c r="CA120" s="929">
        <v>4243581</v>
      </c>
      <c r="CB120" s="929"/>
      <c r="CC120" s="929"/>
      <c r="CD120" s="929"/>
      <c r="CE120" s="929"/>
      <c r="CF120" s="953">
        <v>95.7</v>
      </c>
      <c r="CG120" s="954"/>
      <c r="CH120" s="954"/>
      <c r="CI120" s="954"/>
      <c r="CJ120" s="954"/>
      <c r="CK120" s="955" t="s">
        <v>472</v>
      </c>
      <c r="CL120" s="939"/>
      <c r="CM120" s="939"/>
      <c r="CN120" s="939"/>
      <c r="CO120" s="940"/>
      <c r="CP120" s="959" t="s">
        <v>412</v>
      </c>
      <c r="CQ120" s="960"/>
      <c r="CR120" s="960"/>
      <c r="CS120" s="960"/>
      <c r="CT120" s="960"/>
      <c r="CU120" s="960"/>
      <c r="CV120" s="960"/>
      <c r="CW120" s="960"/>
      <c r="CX120" s="960"/>
      <c r="CY120" s="960"/>
      <c r="CZ120" s="960"/>
      <c r="DA120" s="960"/>
      <c r="DB120" s="960"/>
      <c r="DC120" s="960"/>
      <c r="DD120" s="960"/>
      <c r="DE120" s="960"/>
      <c r="DF120" s="961"/>
      <c r="DG120" s="948">
        <v>1214094</v>
      </c>
      <c r="DH120" s="929"/>
      <c r="DI120" s="929"/>
      <c r="DJ120" s="929"/>
      <c r="DK120" s="929"/>
      <c r="DL120" s="929">
        <v>1080854</v>
      </c>
      <c r="DM120" s="929"/>
      <c r="DN120" s="929"/>
      <c r="DO120" s="929"/>
      <c r="DP120" s="929"/>
      <c r="DQ120" s="929">
        <v>954045</v>
      </c>
      <c r="DR120" s="929"/>
      <c r="DS120" s="929"/>
      <c r="DT120" s="929"/>
      <c r="DU120" s="929"/>
      <c r="DV120" s="930">
        <v>21.5</v>
      </c>
      <c r="DW120" s="930"/>
      <c r="DX120" s="930"/>
      <c r="DY120" s="930"/>
      <c r="DZ120" s="931"/>
    </row>
    <row r="121" spans="1:130" s="248" customFormat="1" ht="26.25" customHeight="1" x14ac:dyDescent="0.15">
      <c r="A121" s="904"/>
      <c r="B121" s="905"/>
      <c r="C121" s="950" t="s">
        <v>473</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232</v>
      </c>
      <c r="AB121" s="864"/>
      <c r="AC121" s="864"/>
      <c r="AD121" s="864"/>
      <c r="AE121" s="865"/>
      <c r="AF121" s="866" t="s">
        <v>390</v>
      </c>
      <c r="AG121" s="864"/>
      <c r="AH121" s="864"/>
      <c r="AI121" s="864"/>
      <c r="AJ121" s="865"/>
      <c r="AK121" s="866" t="s">
        <v>390</v>
      </c>
      <c r="AL121" s="864"/>
      <c r="AM121" s="864"/>
      <c r="AN121" s="864"/>
      <c r="AO121" s="865"/>
      <c r="AP121" s="911" t="s">
        <v>232</v>
      </c>
      <c r="AQ121" s="912"/>
      <c r="AR121" s="912"/>
      <c r="AS121" s="912"/>
      <c r="AT121" s="913"/>
      <c r="AU121" s="973"/>
      <c r="AV121" s="974"/>
      <c r="AW121" s="974"/>
      <c r="AX121" s="974"/>
      <c r="AY121" s="975"/>
      <c r="AZ121" s="899" t="s">
        <v>474</v>
      </c>
      <c r="BA121" s="834"/>
      <c r="BB121" s="834"/>
      <c r="BC121" s="834"/>
      <c r="BD121" s="834"/>
      <c r="BE121" s="834"/>
      <c r="BF121" s="834"/>
      <c r="BG121" s="834"/>
      <c r="BH121" s="834"/>
      <c r="BI121" s="834"/>
      <c r="BJ121" s="834"/>
      <c r="BK121" s="834"/>
      <c r="BL121" s="834"/>
      <c r="BM121" s="834"/>
      <c r="BN121" s="834"/>
      <c r="BO121" s="834"/>
      <c r="BP121" s="835"/>
      <c r="BQ121" s="900">
        <v>1443</v>
      </c>
      <c r="BR121" s="901"/>
      <c r="BS121" s="901"/>
      <c r="BT121" s="901"/>
      <c r="BU121" s="901"/>
      <c r="BV121" s="901">
        <v>1443</v>
      </c>
      <c r="BW121" s="901"/>
      <c r="BX121" s="901"/>
      <c r="BY121" s="901"/>
      <c r="BZ121" s="901"/>
      <c r="CA121" s="901">
        <v>1443</v>
      </c>
      <c r="CB121" s="901"/>
      <c r="CC121" s="901"/>
      <c r="CD121" s="901"/>
      <c r="CE121" s="901"/>
      <c r="CF121" s="962">
        <v>0</v>
      </c>
      <c r="CG121" s="963"/>
      <c r="CH121" s="963"/>
      <c r="CI121" s="963"/>
      <c r="CJ121" s="963"/>
      <c r="CK121" s="956"/>
      <c r="CL121" s="942"/>
      <c r="CM121" s="942"/>
      <c r="CN121" s="942"/>
      <c r="CO121" s="943"/>
      <c r="CP121" s="922" t="s">
        <v>410</v>
      </c>
      <c r="CQ121" s="923"/>
      <c r="CR121" s="923"/>
      <c r="CS121" s="923"/>
      <c r="CT121" s="923"/>
      <c r="CU121" s="923"/>
      <c r="CV121" s="923"/>
      <c r="CW121" s="923"/>
      <c r="CX121" s="923"/>
      <c r="CY121" s="923"/>
      <c r="CZ121" s="923"/>
      <c r="DA121" s="923"/>
      <c r="DB121" s="923"/>
      <c r="DC121" s="923"/>
      <c r="DD121" s="923"/>
      <c r="DE121" s="923"/>
      <c r="DF121" s="924"/>
      <c r="DG121" s="900">
        <v>653981</v>
      </c>
      <c r="DH121" s="901"/>
      <c r="DI121" s="901"/>
      <c r="DJ121" s="901"/>
      <c r="DK121" s="901"/>
      <c r="DL121" s="901">
        <v>626384</v>
      </c>
      <c r="DM121" s="901"/>
      <c r="DN121" s="901"/>
      <c r="DO121" s="901"/>
      <c r="DP121" s="901"/>
      <c r="DQ121" s="901">
        <v>601576</v>
      </c>
      <c r="DR121" s="901"/>
      <c r="DS121" s="901"/>
      <c r="DT121" s="901"/>
      <c r="DU121" s="901"/>
      <c r="DV121" s="878">
        <v>13.6</v>
      </c>
      <c r="DW121" s="878"/>
      <c r="DX121" s="878"/>
      <c r="DY121" s="878"/>
      <c r="DZ121" s="879"/>
    </row>
    <row r="122" spans="1:130" s="248" customFormat="1" ht="26.25" customHeight="1" x14ac:dyDescent="0.15">
      <c r="A122" s="904"/>
      <c r="B122" s="905"/>
      <c r="C122" s="908" t="s">
        <v>456</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232</v>
      </c>
      <c r="AB122" s="864"/>
      <c r="AC122" s="864"/>
      <c r="AD122" s="864"/>
      <c r="AE122" s="865"/>
      <c r="AF122" s="866" t="s">
        <v>390</v>
      </c>
      <c r="AG122" s="864"/>
      <c r="AH122" s="864"/>
      <c r="AI122" s="864"/>
      <c r="AJ122" s="865"/>
      <c r="AK122" s="866" t="s">
        <v>232</v>
      </c>
      <c r="AL122" s="864"/>
      <c r="AM122" s="864"/>
      <c r="AN122" s="864"/>
      <c r="AO122" s="865"/>
      <c r="AP122" s="911" t="s">
        <v>390</v>
      </c>
      <c r="AQ122" s="912"/>
      <c r="AR122" s="912"/>
      <c r="AS122" s="912"/>
      <c r="AT122" s="913"/>
      <c r="AU122" s="973"/>
      <c r="AV122" s="974"/>
      <c r="AW122" s="974"/>
      <c r="AX122" s="974"/>
      <c r="AY122" s="975"/>
      <c r="AZ122" s="966" t="s">
        <v>475</v>
      </c>
      <c r="BA122" s="967"/>
      <c r="BB122" s="967"/>
      <c r="BC122" s="967"/>
      <c r="BD122" s="967"/>
      <c r="BE122" s="967"/>
      <c r="BF122" s="967"/>
      <c r="BG122" s="967"/>
      <c r="BH122" s="967"/>
      <c r="BI122" s="967"/>
      <c r="BJ122" s="967"/>
      <c r="BK122" s="967"/>
      <c r="BL122" s="967"/>
      <c r="BM122" s="967"/>
      <c r="BN122" s="967"/>
      <c r="BO122" s="967"/>
      <c r="BP122" s="968"/>
      <c r="BQ122" s="969">
        <v>9646333</v>
      </c>
      <c r="BR122" s="932"/>
      <c r="BS122" s="932"/>
      <c r="BT122" s="932"/>
      <c r="BU122" s="932"/>
      <c r="BV122" s="932">
        <v>9565207</v>
      </c>
      <c r="BW122" s="932"/>
      <c r="BX122" s="932"/>
      <c r="BY122" s="932"/>
      <c r="BZ122" s="932"/>
      <c r="CA122" s="932">
        <v>10788081</v>
      </c>
      <c r="CB122" s="932"/>
      <c r="CC122" s="932"/>
      <c r="CD122" s="932"/>
      <c r="CE122" s="932"/>
      <c r="CF122" s="933">
        <v>243.2</v>
      </c>
      <c r="CG122" s="934"/>
      <c r="CH122" s="934"/>
      <c r="CI122" s="934"/>
      <c r="CJ122" s="934"/>
      <c r="CK122" s="956"/>
      <c r="CL122" s="942"/>
      <c r="CM122" s="942"/>
      <c r="CN122" s="942"/>
      <c r="CO122" s="943"/>
      <c r="CP122" s="922" t="s">
        <v>413</v>
      </c>
      <c r="CQ122" s="923"/>
      <c r="CR122" s="923"/>
      <c r="CS122" s="923"/>
      <c r="CT122" s="923"/>
      <c r="CU122" s="923"/>
      <c r="CV122" s="923"/>
      <c r="CW122" s="923"/>
      <c r="CX122" s="923"/>
      <c r="CY122" s="923"/>
      <c r="CZ122" s="923"/>
      <c r="DA122" s="923"/>
      <c r="DB122" s="923"/>
      <c r="DC122" s="923"/>
      <c r="DD122" s="923"/>
      <c r="DE122" s="923"/>
      <c r="DF122" s="924"/>
      <c r="DG122" s="900">
        <v>125181</v>
      </c>
      <c r="DH122" s="901"/>
      <c r="DI122" s="901"/>
      <c r="DJ122" s="901"/>
      <c r="DK122" s="901"/>
      <c r="DL122" s="901">
        <v>109049</v>
      </c>
      <c r="DM122" s="901"/>
      <c r="DN122" s="901"/>
      <c r="DO122" s="901"/>
      <c r="DP122" s="901"/>
      <c r="DQ122" s="901">
        <v>92458</v>
      </c>
      <c r="DR122" s="901"/>
      <c r="DS122" s="901"/>
      <c r="DT122" s="901"/>
      <c r="DU122" s="901"/>
      <c r="DV122" s="878">
        <v>2.1</v>
      </c>
      <c r="DW122" s="878"/>
      <c r="DX122" s="878"/>
      <c r="DY122" s="878"/>
      <c r="DZ122" s="879"/>
    </row>
    <row r="123" spans="1:130" s="248" customFormat="1" ht="26.25" customHeight="1" x14ac:dyDescent="0.15">
      <c r="A123" s="904"/>
      <c r="B123" s="905"/>
      <c r="C123" s="908" t="s">
        <v>462</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232</v>
      </c>
      <c r="AB123" s="864"/>
      <c r="AC123" s="864"/>
      <c r="AD123" s="864"/>
      <c r="AE123" s="865"/>
      <c r="AF123" s="866" t="s">
        <v>232</v>
      </c>
      <c r="AG123" s="864"/>
      <c r="AH123" s="864"/>
      <c r="AI123" s="864"/>
      <c r="AJ123" s="865"/>
      <c r="AK123" s="866" t="s">
        <v>232</v>
      </c>
      <c r="AL123" s="864"/>
      <c r="AM123" s="864"/>
      <c r="AN123" s="864"/>
      <c r="AO123" s="865"/>
      <c r="AP123" s="911" t="s">
        <v>232</v>
      </c>
      <c r="AQ123" s="912"/>
      <c r="AR123" s="912"/>
      <c r="AS123" s="912"/>
      <c r="AT123" s="913"/>
      <c r="AU123" s="976"/>
      <c r="AV123" s="977"/>
      <c r="AW123" s="977"/>
      <c r="AX123" s="977"/>
      <c r="AY123" s="977"/>
      <c r="AZ123" s="279" t="s">
        <v>185</v>
      </c>
      <c r="BA123" s="279"/>
      <c r="BB123" s="279"/>
      <c r="BC123" s="279"/>
      <c r="BD123" s="279"/>
      <c r="BE123" s="279"/>
      <c r="BF123" s="279"/>
      <c r="BG123" s="279"/>
      <c r="BH123" s="279"/>
      <c r="BI123" s="279"/>
      <c r="BJ123" s="279"/>
      <c r="BK123" s="279"/>
      <c r="BL123" s="279"/>
      <c r="BM123" s="279"/>
      <c r="BN123" s="279"/>
      <c r="BO123" s="964" t="s">
        <v>476</v>
      </c>
      <c r="BP123" s="965"/>
      <c r="BQ123" s="919">
        <v>13983490</v>
      </c>
      <c r="BR123" s="920"/>
      <c r="BS123" s="920"/>
      <c r="BT123" s="920"/>
      <c r="BU123" s="920"/>
      <c r="BV123" s="920">
        <v>13938065</v>
      </c>
      <c r="BW123" s="920"/>
      <c r="BX123" s="920"/>
      <c r="BY123" s="920"/>
      <c r="BZ123" s="920"/>
      <c r="CA123" s="920">
        <v>15033105</v>
      </c>
      <c r="CB123" s="920"/>
      <c r="CC123" s="920"/>
      <c r="CD123" s="920"/>
      <c r="CE123" s="920"/>
      <c r="CF123" s="830"/>
      <c r="CG123" s="831"/>
      <c r="CH123" s="831"/>
      <c r="CI123" s="831"/>
      <c r="CJ123" s="921"/>
      <c r="CK123" s="956"/>
      <c r="CL123" s="942"/>
      <c r="CM123" s="942"/>
      <c r="CN123" s="942"/>
      <c r="CO123" s="943"/>
      <c r="CP123" s="922" t="s">
        <v>477</v>
      </c>
      <c r="CQ123" s="923"/>
      <c r="CR123" s="923"/>
      <c r="CS123" s="923"/>
      <c r="CT123" s="923"/>
      <c r="CU123" s="923"/>
      <c r="CV123" s="923"/>
      <c r="CW123" s="923"/>
      <c r="CX123" s="923"/>
      <c r="CY123" s="923"/>
      <c r="CZ123" s="923"/>
      <c r="DA123" s="923"/>
      <c r="DB123" s="923"/>
      <c r="DC123" s="923"/>
      <c r="DD123" s="923"/>
      <c r="DE123" s="923"/>
      <c r="DF123" s="924"/>
      <c r="DG123" s="863">
        <v>6241</v>
      </c>
      <c r="DH123" s="864"/>
      <c r="DI123" s="864"/>
      <c r="DJ123" s="864"/>
      <c r="DK123" s="865"/>
      <c r="DL123" s="866">
        <v>3793</v>
      </c>
      <c r="DM123" s="864"/>
      <c r="DN123" s="864"/>
      <c r="DO123" s="864"/>
      <c r="DP123" s="865"/>
      <c r="DQ123" s="866">
        <v>2011</v>
      </c>
      <c r="DR123" s="864"/>
      <c r="DS123" s="864"/>
      <c r="DT123" s="864"/>
      <c r="DU123" s="865"/>
      <c r="DV123" s="911">
        <v>0</v>
      </c>
      <c r="DW123" s="912"/>
      <c r="DX123" s="912"/>
      <c r="DY123" s="912"/>
      <c r="DZ123" s="913"/>
    </row>
    <row r="124" spans="1:130" s="248" customFormat="1" ht="26.25" customHeight="1" thickBot="1" x14ac:dyDescent="0.2">
      <c r="A124" s="904"/>
      <c r="B124" s="905"/>
      <c r="C124" s="908" t="s">
        <v>465</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390</v>
      </c>
      <c r="AB124" s="864"/>
      <c r="AC124" s="864"/>
      <c r="AD124" s="864"/>
      <c r="AE124" s="865"/>
      <c r="AF124" s="866" t="s">
        <v>390</v>
      </c>
      <c r="AG124" s="864"/>
      <c r="AH124" s="864"/>
      <c r="AI124" s="864"/>
      <c r="AJ124" s="865"/>
      <c r="AK124" s="866" t="s">
        <v>390</v>
      </c>
      <c r="AL124" s="864"/>
      <c r="AM124" s="864"/>
      <c r="AN124" s="864"/>
      <c r="AO124" s="865"/>
      <c r="AP124" s="911" t="s">
        <v>390</v>
      </c>
      <c r="AQ124" s="912"/>
      <c r="AR124" s="912"/>
      <c r="AS124" s="912"/>
      <c r="AT124" s="913"/>
      <c r="AU124" s="914" t="s">
        <v>478</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42.1</v>
      </c>
      <c r="BR124" s="918"/>
      <c r="BS124" s="918"/>
      <c r="BT124" s="918"/>
      <c r="BU124" s="918"/>
      <c r="BV124" s="918">
        <v>37.5</v>
      </c>
      <c r="BW124" s="918"/>
      <c r="BX124" s="918"/>
      <c r="BY124" s="918"/>
      <c r="BZ124" s="918"/>
      <c r="CA124" s="918">
        <v>26.9</v>
      </c>
      <c r="CB124" s="918"/>
      <c r="CC124" s="918"/>
      <c r="CD124" s="918"/>
      <c r="CE124" s="918"/>
      <c r="CF124" s="808"/>
      <c r="CG124" s="809"/>
      <c r="CH124" s="809"/>
      <c r="CI124" s="809"/>
      <c r="CJ124" s="949"/>
      <c r="CK124" s="957"/>
      <c r="CL124" s="957"/>
      <c r="CM124" s="957"/>
      <c r="CN124" s="957"/>
      <c r="CO124" s="958"/>
      <c r="CP124" s="922" t="s">
        <v>479</v>
      </c>
      <c r="CQ124" s="923"/>
      <c r="CR124" s="923"/>
      <c r="CS124" s="923"/>
      <c r="CT124" s="923"/>
      <c r="CU124" s="923"/>
      <c r="CV124" s="923"/>
      <c r="CW124" s="923"/>
      <c r="CX124" s="923"/>
      <c r="CY124" s="923"/>
      <c r="CZ124" s="923"/>
      <c r="DA124" s="923"/>
      <c r="DB124" s="923"/>
      <c r="DC124" s="923"/>
      <c r="DD124" s="923"/>
      <c r="DE124" s="923"/>
      <c r="DF124" s="924"/>
      <c r="DG124" s="846" t="s">
        <v>480</v>
      </c>
      <c r="DH124" s="847"/>
      <c r="DI124" s="847"/>
      <c r="DJ124" s="847"/>
      <c r="DK124" s="848"/>
      <c r="DL124" s="849" t="s">
        <v>480</v>
      </c>
      <c r="DM124" s="847"/>
      <c r="DN124" s="847"/>
      <c r="DO124" s="847"/>
      <c r="DP124" s="848"/>
      <c r="DQ124" s="849" t="s">
        <v>480</v>
      </c>
      <c r="DR124" s="847"/>
      <c r="DS124" s="847"/>
      <c r="DT124" s="847"/>
      <c r="DU124" s="848"/>
      <c r="DV124" s="935" t="s">
        <v>480</v>
      </c>
      <c r="DW124" s="936"/>
      <c r="DX124" s="936"/>
      <c r="DY124" s="936"/>
      <c r="DZ124" s="937"/>
    </row>
    <row r="125" spans="1:130" s="248" customFormat="1" ht="26.25" customHeight="1" x14ac:dyDescent="0.15">
      <c r="A125" s="904"/>
      <c r="B125" s="905"/>
      <c r="C125" s="908" t="s">
        <v>467</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480</v>
      </c>
      <c r="AB125" s="864"/>
      <c r="AC125" s="864"/>
      <c r="AD125" s="864"/>
      <c r="AE125" s="865"/>
      <c r="AF125" s="866" t="s">
        <v>480</v>
      </c>
      <c r="AG125" s="864"/>
      <c r="AH125" s="864"/>
      <c r="AI125" s="864"/>
      <c r="AJ125" s="865"/>
      <c r="AK125" s="866" t="s">
        <v>480</v>
      </c>
      <c r="AL125" s="864"/>
      <c r="AM125" s="864"/>
      <c r="AN125" s="864"/>
      <c r="AO125" s="865"/>
      <c r="AP125" s="911" t="s">
        <v>480</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481</v>
      </c>
      <c r="CL125" s="939"/>
      <c r="CM125" s="939"/>
      <c r="CN125" s="939"/>
      <c r="CO125" s="940"/>
      <c r="CP125" s="947" t="s">
        <v>482</v>
      </c>
      <c r="CQ125" s="892"/>
      <c r="CR125" s="892"/>
      <c r="CS125" s="892"/>
      <c r="CT125" s="892"/>
      <c r="CU125" s="892"/>
      <c r="CV125" s="892"/>
      <c r="CW125" s="892"/>
      <c r="CX125" s="892"/>
      <c r="CY125" s="892"/>
      <c r="CZ125" s="892"/>
      <c r="DA125" s="892"/>
      <c r="DB125" s="892"/>
      <c r="DC125" s="892"/>
      <c r="DD125" s="892"/>
      <c r="DE125" s="892"/>
      <c r="DF125" s="893"/>
      <c r="DG125" s="948" t="s">
        <v>480</v>
      </c>
      <c r="DH125" s="929"/>
      <c r="DI125" s="929"/>
      <c r="DJ125" s="929"/>
      <c r="DK125" s="929"/>
      <c r="DL125" s="929" t="s">
        <v>480</v>
      </c>
      <c r="DM125" s="929"/>
      <c r="DN125" s="929"/>
      <c r="DO125" s="929"/>
      <c r="DP125" s="929"/>
      <c r="DQ125" s="929" t="s">
        <v>480</v>
      </c>
      <c r="DR125" s="929"/>
      <c r="DS125" s="929"/>
      <c r="DT125" s="929"/>
      <c r="DU125" s="929"/>
      <c r="DV125" s="930" t="s">
        <v>480</v>
      </c>
      <c r="DW125" s="930"/>
      <c r="DX125" s="930"/>
      <c r="DY125" s="930"/>
      <c r="DZ125" s="931"/>
    </row>
    <row r="126" spans="1:130" s="248" customFormat="1" ht="26.25" customHeight="1" thickBot="1" x14ac:dyDescent="0.2">
      <c r="A126" s="904"/>
      <c r="B126" s="905"/>
      <c r="C126" s="908" t="s">
        <v>469</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480</v>
      </c>
      <c r="AB126" s="864"/>
      <c r="AC126" s="864"/>
      <c r="AD126" s="864"/>
      <c r="AE126" s="865"/>
      <c r="AF126" s="866" t="s">
        <v>480</v>
      </c>
      <c r="AG126" s="864"/>
      <c r="AH126" s="864"/>
      <c r="AI126" s="864"/>
      <c r="AJ126" s="865"/>
      <c r="AK126" s="866" t="s">
        <v>480</v>
      </c>
      <c r="AL126" s="864"/>
      <c r="AM126" s="864"/>
      <c r="AN126" s="864"/>
      <c r="AO126" s="865"/>
      <c r="AP126" s="911" t="s">
        <v>480</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483</v>
      </c>
      <c r="CQ126" s="834"/>
      <c r="CR126" s="834"/>
      <c r="CS126" s="834"/>
      <c r="CT126" s="834"/>
      <c r="CU126" s="834"/>
      <c r="CV126" s="834"/>
      <c r="CW126" s="834"/>
      <c r="CX126" s="834"/>
      <c r="CY126" s="834"/>
      <c r="CZ126" s="834"/>
      <c r="DA126" s="834"/>
      <c r="DB126" s="834"/>
      <c r="DC126" s="834"/>
      <c r="DD126" s="834"/>
      <c r="DE126" s="834"/>
      <c r="DF126" s="835"/>
      <c r="DG126" s="900" t="s">
        <v>480</v>
      </c>
      <c r="DH126" s="901"/>
      <c r="DI126" s="901"/>
      <c r="DJ126" s="901"/>
      <c r="DK126" s="901"/>
      <c r="DL126" s="901" t="s">
        <v>480</v>
      </c>
      <c r="DM126" s="901"/>
      <c r="DN126" s="901"/>
      <c r="DO126" s="901"/>
      <c r="DP126" s="901"/>
      <c r="DQ126" s="901" t="s">
        <v>480</v>
      </c>
      <c r="DR126" s="901"/>
      <c r="DS126" s="901"/>
      <c r="DT126" s="901"/>
      <c r="DU126" s="901"/>
      <c r="DV126" s="878" t="s">
        <v>480</v>
      </c>
      <c r="DW126" s="878"/>
      <c r="DX126" s="878"/>
      <c r="DY126" s="878"/>
      <c r="DZ126" s="879"/>
    </row>
    <row r="127" spans="1:130" s="248" customFormat="1" ht="26.25" customHeight="1" x14ac:dyDescent="0.15">
      <c r="A127" s="906"/>
      <c r="B127" s="907"/>
      <c r="C127" s="925" t="s">
        <v>484</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480</v>
      </c>
      <c r="AB127" s="864"/>
      <c r="AC127" s="864"/>
      <c r="AD127" s="864"/>
      <c r="AE127" s="865"/>
      <c r="AF127" s="866" t="s">
        <v>480</v>
      </c>
      <c r="AG127" s="864"/>
      <c r="AH127" s="864"/>
      <c r="AI127" s="864"/>
      <c r="AJ127" s="865"/>
      <c r="AK127" s="866" t="s">
        <v>480</v>
      </c>
      <c r="AL127" s="864"/>
      <c r="AM127" s="864"/>
      <c r="AN127" s="864"/>
      <c r="AO127" s="865"/>
      <c r="AP127" s="911" t="s">
        <v>480</v>
      </c>
      <c r="AQ127" s="912"/>
      <c r="AR127" s="912"/>
      <c r="AS127" s="912"/>
      <c r="AT127" s="913"/>
      <c r="AU127" s="284"/>
      <c r="AV127" s="284"/>
      <c r="AW127" s="284"/>
      <c r="AX127" s="928" t="s">
        <v>485</v>
      </c>
      <c r="AY127" s="896"/>
      <c r="AZ127" s="896"/>
      <c r="BA127" s="896"/>
      <c r="BB127" s="896"/>
      <c r="BC127" s="896"/>
      <c r="BD127" s="896"/>
      <c r="BE127" s="897"/>
      <c r="BF127" s="895" t="s">
        <v>486</v>
      </c>
      <c r="BG127" s="896"/>
      <c r="BH127" s="896"/>
      <c r="BI127" s="896"/>
      <c r="BJ127" s="896"/>
      <c r="BK127" s="896"/>
      <c r="BL127" s="897"/>
      <c r="BM127" s="895" t="s">
        <v>487</v>
      </c>
      <c r="BN127" s="896"/>
      <c r="BO127" s="896"/>
      <c r="BP127" s="896"/>
      <c r="BQ127" s="896"/>
      <c r="BR127" s="896"/>
      <c r="BS127" s="897"/>
      <c r="BT127" s="895" t="s">
        <v>488</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489</v>
      </c>
      <c r="CQ127" s="834"/>
      <c r="CR127" s="834"/>
      <c r="CS127" s="834"/>
      <c r="CT127" s="834"/>
      <c r="CU127" s="834"/>
      <c r="CV127" s="834"/>
      <c r="CW127" s="834"/>
      <c r="CX127" s="834"/>
      <c r="CY127" s="834"/>
      <c r="CZ127" s="834"/>
      <c r="DA127" s="834"/>
      <c r="DB127" s="834"/>
      <c r="DC127" s="834"/>
      <c r="DD127" s="834"/>
      <c r="DE127" s="834"/>
      <c r="DF127" s="835"/>
      <c r="DG127" s="900" t="s">
        <v>480</v>
      </c>
      <c r="DH127" s="901"/>
      <c r="DI127" s="901"/>
      <c r="DJ127" s="901"/>
      <c r="DK127" s="901"/>
      <c r="DL127" s="901" t="s">
        <v>480</v>
      </c>
      <c r="DM127" s="901"/>
      <c r="DN127" s="901"/>
      <c r="DO127" s="901"/>
      <c r="DP127" s="901"/>
      <c r="DQ127" s="901" t="s">
        <v>480</v>
      </c>
      <c r="DR127" s="901"/>
      <c r="DS127" s="901"/>
      <c r="DT127" s="901"/>
      <c r="DU127" s="901"/>
      <c r="DV127" s="878" t="s">
        <v>480</v>
      </c>
      <c r="DW127" s="878"/>
      <c r="DX127" s="878"/>
      <c r="DY127" s="878"/>
      <c r="DZ127" s="879"/>
    </row>
    <row r="128" spans="1:130" s="248" customFormat="1" ht="26.25" customHeight="1" thickBot="1" x14ac:dyDescent="0.2">
      <c r="A128" s="880" t="s">
        <v>490</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491</v>
      </c>
      <c r="X128" s="882"/>
      <c r="Y128" s="882"/>
      <c r="Z128" s="883"/>
      <c r="AA128" s="884">
        <v>1144</v>
      </c>
      <c r="AB128" s="885"/>
      <c r="AC128" s="885"/>
      <c r="AD128" s="885"/>
      <c r="AE128" s="886"/>
      <c r="AF128" s="887">
        <v>237</v>
      </c>
      <c r="AG128" s="885"/>
      <c r="AH128" s="885"/>
      <c r="AI128" s="885"/>
      <c r="AJ128" s="886"/>
      <c r="AK128" s="887">
        <v>359</v>
      </c>
      <c r="AL128" s="885"/>
      <c r="AM128" s="885"/>
      <c r="AN128" s="885"/>
      <c r="AO128" s="886"/>
      <c r="AP128" s="888"/>
      <c r="AQ128" s="889"/>
      <c r="AR128" s="889"/>
      <c r="AS128" s="889"/>
      <c r="AT128" s="890"/>
      <c r="AU128" s="284"/>
      <c r="AV128" s="284"/>
      <c r="AW128" s="284"/>
      <c r="AX128" s="891" t="s">
        <v>492</v>
      </c>
      <c r="AY128" s="892"/>
      <c r="AZ128" s="892"/>
      <c r="BA128" s="892"/>
      <c r="BB128" s="892"/>
      <c r="BC128" s="892"/>
      <c r="BD128" s="892"/>
      <c r="BE128" s="893"/>
      <c r="BF128" s="870" t="s">
        <v>493</v>
      </c>
      <c r="BG128" s="871"/>
      <c r="BH128" s="871"/>
      <c r="BI128" s="871"/>
      <c r="BJ128" s="871"/>
      <c r="BK128" s="871"/>
      <c r="BL128" s="894"/>
      <c r="BM128" s="870">
        <v>14.89</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494</v>
      </c>
      <c r="CQ128" s="812"/>
      <c r="CR128" s="812"/>
      <c r="CS128" s="812"/>
      <c r="CT128" s="812"/>
      <c r="CU128" s="812"/>
      <c r="CV128" s="812"/>
      <c r="CW128" s="812"/>
      <c r="CX128" s="812"/>
      <c r="CY128" s="812"/>
      <c r="CZ128" s="812"/>
      <c r="DA128" s="812"/>
      <c r="DB128" s="812"/>
      <c r="DC128" s="812"/>
      <c r="DD128" s="812"/>
      <c r="DE128" s="812"/>
      <c r="DF128" s="813"/>
      <c r="DG128" s="874" t="s">
        <v>495</v>
      </c>
      <c r="DH128" s="875"/>
      <c r="DI128" s="875"/>
      <c r="DJ128" s="875"/>
      <c r="DK128" s="875"/>
      <c r="DL128" s="875" t="s">
        <v>480</v>
      </c>
      <c r="DM128" s="875"/>
      <c r="DN128" s="875"/>
      <c r="DO128" s="875"/>
      <c r="DP128" s="875"/>
      <c r="DQ128" s="875" t="s">
        <v>496</v>
      </c>
      <c r="DR128" s="875"/>
      <c r="DS128" s="875"/>
      <c r="DT128" s="875"/>
      <c r="DU128" s="875"/>
      <c r="DV128" s="876" t="s">
        <v>496</v>
      </c>
      <c r="DW128" s="876"/>
      <c r="DX128" s="876"/>
      <c r="DY128" s="876"/>
      <c r="DZ128" s="877"/>
    </row>
    <row r="129" spans="1:131" s="248" customFormat="1" ht="26.25" customHeight="1" x14ac:dyDescent="0.15">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497</v>
      </c>
      <c r="X129" s="861"/>
      <c r="Y129" s="861"/>
      <c r="Z129" s="862"/>
      <c r="AA129" s="863">
        <v>4902177</v>
      </c>
      <c r="AB129" s="864"/>
      <c r="AC129" s="864"/>
      <c r="AD129" s="864"/>
      <c r="AE129" s="865"/>
      <c r="AF129" s="866">
        <v>4893424</v>
      </c>
      <c r="AG129" s="864"/>
      <c r="AH129" s="864"/>
      <c r="AI129" s="864"/>
      <c r="AJ129" s="865"/>
      <c r="AK129" s="866">
        <v>5176192</v>
      </c>
      <c r="AL129" s="864"/>
      <c r="AM129" s="864"/>
      <c r="AN129" s="864"/>
      <c r="AO129" s="865"/>
      <c r="AP129" s="867"/>
      <c r="AQ129" s="868"/>
      <c r="AR129" s="868"/>
      <c r="AS129" s="868"/>
      <c r="AT129" s="869"/>
      <c r="AU129" s="286"/>
      <c r="AV129" s="286"/>
      <c r="AW129" s="286"/>
      <c r="AX129" s="833" t="s">
        <v>498</v>
      </c>
      <c r="AY129" s="834"/>
      <c r="AZ129" s="834"/>
      <c r="BA129" s="834"/>
      <c r="BB129" s="834"/>
      <c r="BC129" s="834"/>
      <c r="BD129" s="834"/>
      <c r="BE129" s="835"/>
      <c r="BF129" s="853" t="s">
        <v>480</v>
      </c>
      <c r="BG129" s="854"/>
      <c r="BH129" s="854"/>
      <c r="BI129" s="854"/>
      <c r="BJ129" s="854"/>
      <c r="BK129" s="854"/>
      <c r="BL129" s="855"/>
      <c r="BM129" s="853">
        <v>19.89</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499</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500</v>
      </c>
      <c r="X130" s="861"/>
      <c r="Y130" s="861"/>
      <c r="Z130" s="862"/>
      <c r="AA130" s="863">
        <v>673876</v>
      </c>
      <c r="AB130" s="864"/>
      <c r="AC130" s="864"/>
      <c r="AD130" s="864"/>
      <c r="AE130" s="865"/>
      <c r="AF130" s="866">
        <v>699689</v>
      </c>
      <c r="AG130" s="864"/>
      <c r="AH130" s="864"/>
      <c r="AI130" s="864"/>
      <c r="AJ130" s="865"/>
      <c r="AK130" s="866">
        <v>741128</v>
      </c>
      <c r="AL130" s="864"/>
      <c r="AM130" s="864"/>
      <c r="AN130" s="864"/>
      <c r="AO130" s="865"/>
      <c r="AP130" s="867"/>
      <c r="AQ130" s="868"/>
      <c r="AR130" s="868"/>
      <c r="AS130" s="868"/>
      <c r="AT130" s="869"/>
      <c r="AU130" s="286"/>
      <c r="AV130" s="286"/>
      <c r="AW130" s="286"/>
      <c r="AX130" s="833" t="s">
        <v>501</v>
      </c>
      <c r="AY130" s="834"/>
      <c r="AZ130" s="834"/>
      <c r="BA130" s="834"/>
      <c r="BB130" s="834"/>
      <c r="BC130" s="834"/>
      <c r="BD130" s="834"/>
      <c r="BE130" s="835"/>
      <c r="BF130" s="836">
        <v>7.6</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502</v>
      </c>
      <c r="X131" s="844"/>
      <c r="Y131" s="844"/>
      <c r="Z131" s="845"/>
      <c r="AA131" s="846">
        <v>4228301</v>
      </c>
      <c r="AB131" s="847"/>
      <c r="AC131" s="847"/>
      <c r="AD131" s="847"/>
      <c r="AE131" s="848"/>
      <c r="AF131" s="849">
        <v>4193735</v>
      </c>
      <c r="AG131" s="847"/>
      <c r="AH131" s="847"/>
      <c r="AI131" s="847"/>
      <c r="AJ131" s="848"/>
      <c r="AK131" s="849">
        <v>4435064</v>
      </c>
      <c r="AL131" s="847"/>
      <c r="AM131" s="847"/>
      <c r="AN131" s="847"/>
      <c r="AO131" s="848"/>
      <c r="AP131" s="850"/>
      <c r="AQ131" s="851"/>
      <c r="AR131" s="851"/>
      <c r="AS131" s="851"/>
      <c r="AT131" s="852"/>
      <c r="AU131" s="286"/>
      <c r="AV131" s="286"/>
      <c r="AW131" s="286"/>
      <c r="AX131" s="811" t="s">
        <v>503</v>
      </c>
      <c r="AY131" s="812"/>
      <c r="AZ131" s="812"/>
      <c r="BA131" s="812"/>
      <c r="BB131" s="812"/>
      <c r="BC131" s="812"/>
      <c r="BD131" s="812"/>
      <c r="BE131" s="813"/>
      <c r="BF131" s="814">
        <v>26.9</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504</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505</v>
      </c>
      <c r="W132" s="824"/>
      <c r="X132" s="824"/>
      <c r="Y132" s="824"/>
      <c r="Z132" s="825"/>
      <c r="AA132" s="826">
        <v>6.9833486310000001</v>
      </c>
      <c r="AB132" s="827"/>
      <c r="AC132" s="827"/>
      <c r="AD132" s="827"/>
      <c r="AE132" s="828"/>
      <c r="AF132" s="829">
        <v>7.8358313060000002</v>
      </c>
      <c r="AG132" s="827"/>
      <c r="AH132" s="827"/>
      <c r="AI132" s="827"/>
      <c r="AJ132" s="828"/>
      <c r="AK132" s="829">
        <v>8.2486521049999997</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506</v>
      </c>
      <c r="W133" s="803"/>
      <c r="X133" s="803"/>
      <c r="Y133" s="803"/>
      <c r="Z133" s="804"/>
      <c r="AA133" s="805">
        <v>6.4</v>
      </c>
      <c r="AB133" s="806"/>
      <c r="AC133" s="806"/>
      <c r="AD133" s="806"/>
      <c r="AE133" s="807"/>
      <c r="AF133" s="805">
        <v>6.7</v>
      </c>
      <c r="AG133" s="806"/>
      <c r="AH133" s="806"/>
      <c r="AI133" s="806"/>
      <c r="AJ133" s="807"/>
      <c r="AK133" s="805">
        <v>7.6</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Q7tLA6x/nXpZ2lkAolnk6k3TUIL7Hu6uO2Na93+9Mt4YbKbDXRhxxp3EOJfoLI18C7YpMovQD1upkDFN059Lvw==" saltValue="WEFZGMTjDPUYiqW2AHN97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eH7JJohE/UUmqOQALduk+msOAbqKPavx6GLz0FSq4/EiO7E/DqQoeHD82FIDyRS3/pyKuI3sUweVa7vkUMyyhw==" saltValue="rMgfLTn8WqOeMcdYtzVQl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5" zoomScaleNormal="5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1g+snfYhrSC7uOo6CMudvsYo4p9Xsj4w3K3CjH4M0NNUmy+rMr0fyXmviJtmxql47D3MUVsGsdvedOMHygLZ2Q==" saltValue="PBORcqGrkTGTrV3oKrXLF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55" zoomScaleSheetLayoutView="5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510</v>
      </c>
      <c r="AP7" s="305"/>
      <c r="AQ7" s="306" t="s">
        <v>511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512</v>
      </c>
      <c r="AQ8" s="312" t="s">
        <v>513</v>
      </c>
      <c r="AR8" s="313" t="s">
        <v>514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515</v>
      </c>
      <c r="AL9" s="1228"/>
      <c r="AM9" s="1228"/>
      <c r="AN9" s="1229"/>
      <c r="AO9" s="314">
        <v>1728792</v>
      </c>
      <c r="AP9" s="314">
        <v>118354</v>
      </c>
      <c r="AQ9" s="315">
        <v>105491</v>
      </c>
      <c r="AR9" s="316">
        <v>12.2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516</v>
      </c>
      <c r="AL10" s="1228"/>
      <c r="AM10" s="1228"/>
      <c r="AN10" s="1229"/>
      <c r="AO10" s="317">
        <v>56858</v>
      </c>
      <c r="AP10" s="317">
        <v>3893</v>
      </c>
      <c r="AQ10" s="318">
        <v>15011</v>
      </c>
      <c r="AR10" s="319">
        <v>-74.099999999999994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517</v>
      </c>
      <c r="AL11" s="1228"/>
      <c r="AM11" s="1228"/>
      <c r="AN11" s="1229"/>
      <c r="AO11" s="317">
        <v>142085</v>
      </c>
      <c r="AP11" s="317">
        <v>9727</v>
      </c>
      <c r="AQ11" s="318">
        <v>1542</v>
      </c>
      <c r="AR11" s="319">
        <v>530.79999999999995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518</v>
      </c>
      <c r="AL12" s="1228"/>
      <c r="AM12" s="1228"/>
      <c r="AN12" s="1229"/>
      <c r="AO12" s="317" t="s">
        <v>519</v>
      </c>
      <c r="AP12" s="317" t="s">
        <v>519</v>
      </c>
      <c r="AQ12" s="318">
        <v>23</v>
      </c>
      <c r="AR12" s="319" t="s">
        <v>519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520</v>
      </c>
      <c r="AL13" s="1228"/>
      <c r="AM13" s="1228"/>
      <c r="AN13" s="1229"/>
      <c r="AO13" s="317">
        <v>76211</v>
      </c>
      <c r="AP13" s="317">
        <v>5217</v>
      </c>
      <c r="AQ13" s="318">
        <v>4603</v>
      </c>
      <c r="AR13" s="319">
        <v>13.3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521</v>
      </c>
      <c r="AL14" s="1228"/>
      <c r="AM14" s="1228"/>
      <c r="AN14" s="1229"/>
      <c r="AO14" s="317">
        <v>29965</v>
      </c>
      <c r="AP14" s="317">
        <v>2051</v>
      </c>
      <c r="AQ14" s="318">
        <v>2567</v>
      </c>
      <c r="AR14" s="319">
        <v>-20.100000000000001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522</v>
      </c>
      <c r="AL15" s="1231"/>
      <c r="AM15" s="1231"/>
      <c r="AN15" s="1232"/>
      <c r="AO15" s="317">
        <v>-141543</v>
      </c>
      <c r="AP15" s="317">
        <v>-9690</v>
      </c>
      <c r="AQ15" s="318">
        <v>-8232</v>
      </c>
      <c r="AR15" s="319">
        <v>17.7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185</v>
      </c>
      <c r="AL16" s="1231"/>
      <c r="AM16" s="1231"/>
      <c r="AN16" s="1232"/>
      <c r="AO16" s="317">
        <v>1892368</v>
      </c>
      <c r="AP16" s="317">
        <v>129552</v>
      </c>
      <c r="AQ16" s="318">
        <v>121006</v>
      </c>
      <c r="AR16" s="319">
        <v>7.1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524</v>
      </c>
      <c r="AP20" s="326" t="s">
        <v>525</v>
      </c>
      <c r="AQ20" s="327" t="s">
        <v>526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527</v>
      </c>
      <c r="AL21" s="1234"/>
      <c r="AM21" s="1234"/>
      <c r="AN21" s="1235"/>
      <c r="AO21" s="330">
        <v>13.14</v>
      </c>
      <c r="AP21" s="331">
        <v>10.65</v>
      </c>
      <c r="AQ21" s="332">
        <v>2.4900000000000002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528</v>
      </c>
      <c r="AL22" s="1234"/>
      <c r="AM22" s="1234"/>
      <c r="AN22" s="1235"/>
      <c r="AO22" s="335">
        <v>98.1</v>
      </c>
      <c r="AP22" s="336">
        <v>96.6</v>
      </c>
      <c r="AQ22" s="337">
        <v>1.5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510</v>
      </c>
      <c r="AP30" s="305"/>
      <c r="AQ30" s="306" t="s">
        <v>511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512</v>
      </c>
      <c r="AQ31" s="312" t="s">
        <v>513</v>
      </c>
      <c r="AR31" s="313" t="s">
        <v>514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532</v>
      </c>
      <c r="AL32" s="1217"/>
      <c r="AM32" s="1217"/>
      <c r="AN32" s="1218"/>
      <c r="AO32" s="345">
        <v>960930</v>
      </c>
      <c r="AP32" s="345">
        <v>65786</v>
      </c>
      <c r="AQ32" s="346">
        <v>57338</v>
      </c>
      <c r="AR32" s="347">
        <v>14.7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533</v>
      </c>
      <c r="AL33" s="1217"/>
      <c r="AM33" s="1217"/>
      <c r="AN33" s="1218"/>
      <c r="AO33" s="345" t="s">
        <v>519</v>
      </c>
      <c r="AP33" s="345" t="s">
        <v>519</v>
      </c>
      <c r="AQ33" s="346" t="s">
        <v>519</v>
      </c>
      <c r="AR33" s="347" t="s">
        <v>519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534</v>
      </c>
      <c r="AL34" s="1217"/>
      <c r="AM34" s="1217"/>
      <c r="AN34" s="1218"/>
      <c r="AO34" s="345" t="s">
        <v>519</v>
      </c>
      <c r="AP34" s="345" t="s">
        <v>519</v>
      </c>
      <c r="AQ34" s="346" t="s">
        <v>519</v>
      </c>
      <c r="AR34" s="347" t="s">
        <v>519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535</v>
      </c>
      <c r="AL35" s="1217"/>
      <c r="AM35" s="1217"/>
      <c r="AN35" s="1218"/>
      <c r="AO35" s="345">
        <v>146390</v>
      </c>
      <c r="AP35" s="345">
        <v>10022</v>
      </c>
      <c r="AQ35" s="346">
        <v>15348</v>
      </c>
      <c r="AR35" s="347">
        <v>-34.700000000000003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536</v>
      </c>
      <c r="AL36" s="1217"/>
      <c r="AM36" s="1217"/>
      <c r="AN36" s="1218"/>
      <c r="AO36" s="345" t="s">
        <v>519</v>
      </c>
      <c r="AP36" s="345" t="s">
        <v>519</v>
      </c>
      <c r="AQ36" s="346">
        <v>3535</v>
      </c>
      <c r="AR36" s="347" t="s">
        <v>519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537</v>
      </c>
      <c r="AL37" s="1217"/>
      <c r="AM37" s="1217"/>
      <c r="AN37" s="1218"/>
      <c r="AO37" s="345" t="s">
        <v>519</v>
      </c>
      <c r="AP37" s="345" t="s">
        <v>519</v>
      </c>
      <c r="AQ37" s="346">
        <v>572</v>
      </c>
      <c r="AR37" s="347" t="s">
        <v>519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538</v>
      </c>
      <c r="AL38" s="1214"/>
      <c r="AM38" s="1214"/>
      <c r="AN38" s="1215"/>
      <c r="AO38" s="348" t="s">
        <v>519</v>
      </c>
      <c r="AP38" s="348" t="s">
        <v>519</v>
      </c>
      <c r="AQ38" s="349">
        <v>6</v>
      </c>
      <c r="AR38" s="337" t="s">
        <v>519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539</v>
      </c>
      <c r="AL39" s="1214"/>
      <c r="AM39" s="1214"/>
      <c r="AN39" s="1215"/>
      <c r="AO39" s="345">
        <v>-359</v>
      </c>
      <c r="AP39" s="345">
        <v>-25</v>
      </c>
      <c r="AQ39" s="346">
        <v>-3451</v>
      </c>
      <c r="AR39" s="347">
        <v>-99.3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540</v>
      </c>
      <c r="AL40" s="1217"/>
      <c r="AM40" s="1217"/>
      <c r="AN40" s="1218"/>
      <c r="AO40" s="345">
        <v>-741128</v>
      </c>
      <c r="AP40" s="345">
        <v>-50738</v>
      </c>
      <c r="AQ40" s="346">
        <v>-50518</v>
      </c>
      <c r="AR40" s="347">
        <v>0.4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298</v>
      </c>
      <c r="AL41" s="1220"/>
      <c r="AM41" s="1220"/>
      <c r="AN41" s="1221"/>
      <c r="AO41" s="345">
        <v>365833</v>
      </c>
      <c r="AP41" s="345">
        <v>25045</v>
      </c>
      <c r="AQ41" s="346">
        <v>22830</v>
      </c>
      <c r="AR41" s="347">
        <v>9.6999999999999993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510</v>
      </c>
      <c r="AN49" s="1224" t="s">
        <v>544</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545</v>
      </c>
      <c r="AO50" s="362" t="s">
        <v>546</v>
      </c>
      <c r="AP50" s="363" t="s">
        <v>547</v>
      </c>
      <c r="AQ50" s="364" t="s">
        <v>548</v>
      </c>
      <c r="AR50" s="365" t="s">
        <v>549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550</v>
      </c>
      <c r="AL51" s="358"/>
      <c r="AM51" s="366">
        <v>828116</v>
      </c>
      <c r="AN51" s="367">
        <v>51832</v>
      </c>
      <c r="AO51" s="368">
        <v>-26.8</v>
      </c>
      <c r="AP51" s="369">
        <v>67293</v>
      </c>
      <c r="AQ51" s="370">
        <v>-3.1</v>
      </c>
      <c r="AR51" s="371">
        <v>-23.7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551</v>
      </c>
      <c r="AM52" s="374">
        <v>528495</v>
      </c>
      <c r="AN52" s="375">
        <v>33078</v>
      </c>
      <c r="AO52" s="376">
        <v>-27.1</v>
      </c>
      <c r="AP52" s="377">
        <v>35076</v>
      </c>
      <c r="AQ52" s="378">
        <v>-8.1999999999999993</v>
      </c>
      <c r="AR52" s="379">
        <v>-18.899999999999999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552</v>
      </c>
      <c r="AL53" s="358"/>
      <c r="AM53" s="366">
        <v>575750</v>
      </c>
      <c r="AN53" s="367">
        <v>36985</v>
      </c>
      <c r="AO53" s="368">
        <v>-28.6</v>
      </c>
      <c r="AP53" s="369">
        <v>67343</v>
      </c>
      <c r="AQ53" s="370">
        <v>0.1</v>
      </c>
      <c r="AR53" s="371">
        <v>-28.7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551</v>
      </c>
      <c r="AM54" s="374">
        <v>358824</v>
      </c>
      <c r="AN54" s="375">
        <v>23050</v>
      </c>
      <c r="AO54" s="376">
        <v>-30.3</v>
      </c>
      <c r="AP54" s="377">
        <v>32865</v>
      </c>
      <c r="AQ54" s="378">
        <v>-6.3</v>
      </c>
      <c r="AR54" s="379">
        <v>-24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553</v>
      </c>
      <c r="AL55" s="358"/>
      <c r="AM55" s="366">
        <v>1669668</v>
      </c>
      <c r="AN55" s="367">
        <v>109580</v>
      </c>
      <c r="AO55" s="368">
        <v>196.3</v>
      </c>
      <c r="AP55" s="369">
        <v>73475</v>
      </c>
      <c r="AQ55" s="370">
        <v>9.1</v>
      </c>
      <c r="AR55" s="371">
        <v>187.2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551</v>
      </c>
      <c r="AM56" s="374">
        <v>1452556</v>
      </c>
      <c r="AN56" s="375">
        <v>95331</v>
      </c>
      <c r="AO56" s="376">
        <v>313.60000000000002</v>
      </c>
      <c r="AP56" s="377">
        <v>43072</v>
      </c>
      <c r="AQ56" s="378">
        <v>31.1</v>
      </c>
      <c r="AR56" s="379">
        <v>282.5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554</v>
      </c>
      <c r="AL57" s="358"/>
      <c r="AM57" s="366">
        <v>858830</v>
      </c>
      <c r="AN57" s="367">
        <v>57624</v>
      </c>
      <c r="AO57" s="368">
        <v>-47.4</v>
      </c>
      <c r="AP57" s="369">
        <v>87464</v>
      </c>
      <c r="AQ57" s="370">
        <v>19</v>
      </c>
      <c r="AR57" s="371">
        <v>-66.400000000000006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551</v>
      </c>
      <c r="AM58" s="374">
        <v>743282</v>
      </c>
      <c r="AN58" s="375">
        <v>49871</v>
      </c>
      <c r="AO58" s="376">
        <v>-47.7</v>
      </c>
      <c r="AP58" s="377">
        <v>47479</v>
      </c>
      <c r="AQ58" s="378">
        <v>10.199999999999999</v>
      </c>
      <c r="AR58" s="379">
        <v>-57.9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555</v>
      </c>
      <c r="AL59" s="358"/>
      <c r="AM59" s="366">
        <v>1806143</v>
      </c>
      <c r="AN59" s="367">
        <v>123649</v>
      </c>
      <c r="AO59" s="368">
        <v>114.6</v>
      </c>
      <c r="AP59" s="369">
        <v>117234</v>
      </c>
      <c r="AQ59" s="370">
        <v>34</v>
      </c>
      <c r="AR59" s="371">
        <v>80.599999999999994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551</v>
      </c>
      <c r="AM60" s="374">
        <v>1569248</v>
      </c>
      <c r="AN60" s="375">
        <v>107431</v>
      </c>
      <c r="AO60" s="376">
        <v>115.4</v>
      </c>
      <c r="AP60" s="377">
        <v>59796</v>
      </c>
      <c r="AQ60" s="378">
        <v>25.9</v>
      </c>
      <c r="AR60" s="379">
        <v>89.5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556</v>
      </c>
      <c r="AL61" s="380"/>
      <c r="AM61" s="381">
        <v>1147701</v>
      </c>
      <c r="AN61" s="382">
        <v>75934</v>
      </c>
      <c r="AO61" s="383">
        <v>41.6</v>
      </c>
      <c r="AP61" s="384">
        <v>82562</v>
      </c>
      <c r="AQ61" s="385">
        <v>11.8</v>
      </c>
      <c r="AR61" s="371">
        <v>29.8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551</v>
      </c>
      <c r="AM62" s="374">
        <v>930481</v>
      </c>
      <c r="AN62" s="375">
        <v>61752</v>
      </c>
      <c r="AO62" s="376">
        <v>64.8</v>
      </c>
      <c r="AP62" s="377">
        <v>43658</v>
      </c>
      <c r="AQ62" s="378">
        <v>10.5</v>
      </c>
      <c r="AR62" s="379">
        <v>54.3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0PS4iOlxs0e6JcPWi8ZWnxa5MOX80EyH8Jf/TOOOByvohVURoX//HievXihqVR0jm2vQF+rZhqxzoDn/Br5RgQ==" saltValue="oxtsnE2oybhNYZ/2XbgVw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5" zoomScaleNormal="5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row r="120" spans="125:125" ht="13.5" hidden="1" customHeight="1" x14ac:dyDescent="0.15"/>
    <row r="121" spans="125:125" ht="13.5" hidden="1" customHeight="1" x14ac:dyDescent="0.15">
      <c r="DU121" s="292"/>
    </row>
  </sheetData>
  <sheetProtection algorithmName="SHA-512" hashValue="tBfhSWZW3d//NwmoXWVnTGI56e0+yTqhYqPhApPDdqmwBS5EPACSG2soQoeOcJAfZkEWUTke3RZY6SP+Twm49Q==" saltValue="sf7T+vJAgCs5UzoYVglz5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5" zoomScaleNormal="5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559</v>
      </c>
    </row>
  </sheetData>
  <sheetProtection algorithmName="SHA-512" hashValue="2vASUFQZHAWOiFfUxO/21HYQephYJ7f8gDuubrxbWmPCXiUOQPZf22SNycsgvIE8OqWldEJNhS0pdV8ctSrpuQ==" saltValue="nWkTx7AdsUl+0TRLigqVN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8" t="s">
        <v>3</v>
      </c>
      <c r="D47" s="1238"/>
      <c r="E47" s="1239"/>
      <c r="F47" s="11">
        <v>21.29</v>
      </c>
      <c r="G47" s="12">
        <v>20.39</v>
      </c>
      <c r="H47" s="12">
        <v>18.920000000000002</v>
      </c>
      <c r="I47" s="12">
        <v>19.98</v>
      </c>
      <c r="J47" s="13">
        <v>17.920000000000002</v>
      </c>
    </row>
    <row r="48" spans="2:10" ht="57.75" customHeight="1" x14ac:dyDescent="0.15">
      <c r="B48" s="14"/>
      <c r="C48" s="1240" t="s">
        <v>4</v>
      </c>
      <c r="D48" s="1240"/>
      <c r="E48" s="1241"/>
      <c r="F48" s="15">
        <v>3.34</v>
      </c>
      <c r="G48" s="16">
        <v>1.42</v>
      </c>
      <c r="H48" s="16">
        <v>2.06</v>
      </c>
      <c r="I48" s="16">
        <v>2.99</v>
      </c>
      <c r="J48" s="17">
        <v>1.26</v>
      </c>
    </row>
    <row r="49" spans="2:10" ht="57.75" customHeight="1" thickBot="1" x14ac:dyDescent="0.2">
      <c r="B49" s="18"/>
      <c r="C49" s="1242" t="s">
        <v>5</v>
      </c>
      <c r="D49" s="1242"/>
      <c r="E49" s="1243"/>
      <c r="F49" s="19">
        <v>0.77</v>
      </c>
      <c r="G49" s="20" t="s">
        <v>565</v>
      </c>
      <c r="H49" s="20" t="s">
        <v>566</v>
      </c>
      <c r="I49" s="20">
        <v>1.95</v>
      </c>
      <c r="J49" s="21" t="s">
        <v>567</v>
      </c>
    </row>
    <row r="50" spans="2:10" ht="13.5" customHeight="1" x14ac:dyDescent="0.15"/>
  </sheetData>
  <sheetProtection algorithmName="SHA-512" hashValue="AVR8f2eWJIvrMedeYJNs9KzWCli+SWEuyqWeRnRU5W1uYN3vZEvSRzd2zpjERRQDO6xruGOShQuRiscf32T9ZQ==" saltValue="FtujmB5TIYX8/4nq1aC2A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132900</cp:lastModifiedBy>
  <cp:lastPrinted>2022-03-10T00:00:35Z</cp:lastPrinted>
  <dcterms:created xsi:type="dcterms:W3CDTF">2022-02-02T06:16:30Z</dcterms:created>
  <dcterms:modified xsi:type="dcterms:W3CDTF">2022-09-27T02:16:33Z</dcterms:modified>
  <cp:category/>
</cp:coreProperties>
</file>