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2決算分\07 財政状況資料集の作成について（2回目）\03_団体→県\●24_上富田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<sst xmlns="http://schemas.openxmlformats.org/spreadsheetml/2006/main" count="1168" uniqueCount="634">
  <si>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</si>
  <si>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</si>
  <si>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</si>
  <si>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</si>
  <si>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</si>
  <si>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</si>
  <si>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</si>
  <si>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</si>
  <si>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</si>
  <si>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</si>
  <si>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</si>
  <si>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</si>
  <si>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</si>
  <si>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</si>
  <si>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</si>
  <si>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</si>
  <si>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</si>
  <si>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</si>
  <si>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</si>
  <si>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</si>
  <si>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</si>
  <si>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</si>
  <si>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</si>
  <si>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</si>
  <si>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</si>
  <si>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</si>
  <si>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</si>
  <si>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</si>
  <si>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</si>
  <si>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</si>
  <si>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</si>
  <si>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</si>
  <si>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</si>
  <si>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</si>
  <si>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</si>
  <si>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</si>
  <si>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</si>
  <si>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</si>
  <si>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</si>
  <si>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</si>
  <si>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</si>
  <si>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</si>
  <si>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</si>
  <si>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</si>
  <si>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</si>
  <si>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</si>
  <si>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</si>
  <si>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</si>
  <si>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</si>
  <si>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</si>
  <si>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</si>
  <si>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</si>
  <si>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</si>
  <si>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</si>
  <si>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</si>
  <si>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</si>
  <si>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</si>
  <si>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</si>
  <si>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</si>
  <si>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</si>
  <si>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</si>
  <si>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</si>
  <si>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</si>
  <si>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</si>
  <si>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</si>
  <si>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</si>
  <si>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</si>
  <si>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</si>
  <si>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</si>
  <si>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</si>
  <si>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</si>
  <si>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</si>
  <si>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</si>
  <si>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</si>
  <si>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</si>
  <si>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</si>
  <si>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</si>
  <si>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</si>
  <si>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</si>
  <si>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</si>
  <si>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</si>
  <si>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</si>
  <si>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</si>
  <si>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</si>
  <si>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</si>
  <si>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</si>
  <si>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</si>
  <si>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</si>
  <si>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</si>
  <si>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</si>
  <si>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</si>
  <si>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</si>
  <si>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</si>
  <si>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</si>
  <si>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</si>
  <si>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</si>
  <si>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</si>
  <si>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上富田町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</si>
  <si>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</si>
  <si>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</si>
  <si>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</si>
  <si>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</si>
  <si>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</si>
  <si>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</si>
  <si>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</si>
  <si>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</si>
  <si>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</si>
  <si>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</si>
  <si>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</si>
  <si>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</si>
  <si>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</si>
  <si>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</si>
  <si>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</si>
  <si>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</si>
  <si>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</si>
  <si>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</si>
  <si>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</si>
  <si>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</si>
  <si>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</si>
  <si>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</si>
  <si>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</si>
  <si>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</si>
  <si>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</si>
  <si>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</si>
  <si>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</si>
  <si>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</si>
  <si>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</si>
  <si>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</si>
  <si>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</si>
  <si>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</si>
  <si>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</si>
  <si>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</si>
  <si>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</si>
  <si>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</si>
  <si>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</si>
  <si>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</si>
  <si>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</si>
  <si>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</si>
  <si>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</si>
  <si>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</si>
  <si>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</si>
  <si>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</si>
  <si>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</si>
  <si>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</si>
  <si>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</si>
  <si>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</si>
  <si>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</si>
  <si>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</si>
  <si>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</si>
  <si>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</si>
  <si>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</si>
  <si>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</si>
  <si>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</si>
  <si>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</si>
  <si>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</si>
  <si>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</si>
  <si>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</si>
  <si>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</si>
  <si>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</si>
  <si>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</si>
  <si>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</si>
  <si>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</si>
  <si>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</si>
  <si>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</si>
  <si>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</si>
  <si>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</si>
  <si>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</si>
  <si>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</si>
  <si>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</si>
  <si>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</si>
  <si>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</si>
  <si>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</si>
  <si>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</si>
  <si>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</si>
  <si>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</si>
  <si>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</si>
  <si>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</si>
  <si>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</si>
  <si>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</si>
  <si>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</si>
  <si>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</si>
  <si>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</si>
  <si>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</si>
  <si>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</si>
  <si>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</si>
  <si>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</si>
  <si>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</si>
  <si>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</si>
  <si>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</si>
  <si>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</si>
  <si>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</si>
  <si>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</si>
  <si>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</si>
  <si>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</si>
  <si>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</si>
  <si>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</si>
  <si>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</si>
  <si>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</si>
  <si>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</si>
  <si>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</si>
  <si>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</si>
  <si>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</si>
  <si>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</si>
  <si>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</si>
  <si>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</si>
  <si>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</si>
  <si>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</si>
  <si>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</si>
  <si>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</si>
  <si>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</si>
  <si>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和歌山県上富田町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</si>
  <si>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</si>
  <si>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</si>
  <si>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</si>
  <si>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</si>
  <si>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</si>
  <si>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</si>
  <si>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</si>
  <si>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</si>
  <si>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</si>
  <si>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</si>
  <si>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</si>
  <si>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</si>
  <si>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</si>
  <si>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</si>
  <si>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</si>
  <si>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</si>
  <si>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</si>
  <si>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</si>
  <si>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</si>
  <si>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</si>
  <si>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</si>
  <si>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</si>
  <si>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</si>
  <si>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</si>
  <si>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</si>
  <si>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</si>
  <si>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</si>
  <si>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</si>
  <si>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</si>
  <si>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</si>
  <si>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</si>
  <si>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</si>
  <si>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</si>
  <si>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</si>
  <si>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</si>
  <si>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</si>
  <si>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</si>
  <si>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</si>
  <si>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</si>
  <si>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</si>
  <si>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</si>
  <si>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</si>
  <si>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</si>
  <si>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</si>
  <si>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</si>
  <si>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</si>
  <si>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</si>
  <si>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</si>
  <si>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</si>
  <si>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</si>
  <si>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</si>
  <si>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</si>
  <si>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</si>
  <si>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</si>
  <si>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</si>
  <si>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</si>
  <si>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</si>
  <si>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</si>
  <si>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</si>
  <si>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</si>
  <si>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</si>
  <si>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</si>
  <si>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</si>
  <si>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</si>
  <si>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</si>
  <si>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</si>
  <si>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</si>
  <si>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</si>
  <si>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</si>
  <si>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</si>
  <si>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</si>
  <si>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</si>
  <si>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</si>
  <si>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</si>
  <si>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</si>
  <si>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</si>
  <si>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</si>
  <si>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</si>
  <si>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</si>
  <si>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</si>
  <si>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</si>
  <si>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</si>
  <si>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</si>
  <si>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</si>
  <si>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</si>
  <si>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</si>
  <si>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</si>
  <si>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</si>
  <si>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</si>
  <si>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</si>
  <si>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</si>
  <si>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</si>
  <si>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</si>
  <si>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</si>
  <si>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</si>
  <si>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</si>
  <si>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</si>
  <si>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</si>
  <si>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</si>
  <si>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</si>
  <si>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</si>
  <si>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</si>
  <si>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</si>
  <si>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</si>
  <si>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</si>
  <si>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</si>
  <si>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</si>
  <si>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</si>
  <si>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</si>
  <si>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</si>
  <si>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</si>
  <si>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</si>
  <si>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</si>
  <si>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</si>
  <si>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</si>
  <si>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</si>
  <si>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</si>
  <si>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</si>
  <si>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</si>
  <si>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</si>
  <si>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</si>
  <si>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</si>
  <si>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</si>
  <si>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</si>
  <si>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</si>
  <si>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</si>
  <si>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</si>
  <si>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</si>
  <si>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</si>
  <si>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</si>
  <si>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</si>
  <si>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</si>
  <si>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</si>
  <si>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</si>
  <si>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</si>
  <si>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</si>
  <si>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</si>
  <si>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</si>
  <si>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</si>
  <si>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</si>
  <si>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</si>
  <si>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</si>
  <si>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</si>
  <si>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</si>
  <si>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</si>
  <si>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</si>
  <si>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</si>
  <si>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</si>
  <si>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</si>
  <si>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</si>
  <si>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</si>
  <si>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</si>
  <si>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</si>
  <si>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</si>
  <si>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和歌山県上富田町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</si>
  <si>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</si>
  <si>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</si>
  <si>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</si>
  <si>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</si>
  <si>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</si>
  <si>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</si>
  <si>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</si>
  <si>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</si>
  <si>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</si>
  <si>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</si>
  <si>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</si>
  <si>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</si>
  <si>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</si>
  <si>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</si>
  <si>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</si>
  <si>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</si>
  <si>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</si>
  <si>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</si>
  <si>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</si>
  <si>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</si>
  <si>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宅地取得資金貸付事業</t>
    <phoneticPr fontId="5"/>
  </si>
  <si>
    <t>住宅新築資金貸付事業</t>
    <phoneticPr fontId="5"/>
  </si>
  <si>
    <t>奨学事業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</si>
  <si>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</si>
  <si>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</si>
  <si>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</si>
  <si>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</si>
  <si>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</si>
  <si>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</si>
  <si>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</si>
  <si>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</si>
  <si>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</si>
  <si>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</si>
  <si>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</si>
  <si>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</si>
  <si>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</si>
  <si>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</si>
  <si>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t>
    <phoneticPr fontId="5"/>
  </si>
  <si>
    <t>後期高齢者医療</t>
    <phoneticPr fontId="5"/>
  </si>
  <si>
    <t>水道事業</t>
    <phoneticPr fontId="5"/>
  </si>
  <si>
    <t>法適用企業</t>
    <phoneticPr fontId="5"/>
  </si>
  <si>
    <t>公共下水道事業</t>
    <phoneticPr fontId="5"/>
  </si>
  <si>
    <t>法非適用企業</t>
    <phoneticPr fontId="5"/>
  </si>
  <si>
    <t>農業集落排水事業</t>
    <phoneticPr fontId="5"/>
  </si>
  <si>
    <t>法非適用企業</t>
    <phoneticPr fontId="5"/>
  </si>
  <si>
    <t>宅地造成事業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</si>
  <si>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</si>
  <si>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</si>
  <si>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</si>
  <si>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</si>
  <si>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</si>
  <si>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</si>
  <si>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</si>
  <si>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</si>
  <si>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</si>
  <si>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</si>
  <si>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</si>
  <si>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</si>
  <si>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</si>
  <si>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</si>
  <si>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</si>
  <si>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</si>
  <si>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</si>
  <si>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</si>
  <si>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</si>
  <si>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</si>
  <si>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</si>
  <si>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</si>
  <si>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</si>
  <si>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</si>
  <si>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</si>
  <si>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</si>
  <si>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</si>
  <si>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</si>
  <si>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</si>
  <si>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</si>
  <si>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</si>
  <si>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</si>
  <si>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</si>
  <si>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</si>
  <si>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</si>
  <si>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</si>
  <si>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</si>
  <si>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</si>
  <si>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</si>
  <si>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</si>
  <si>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</si>
  <si>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</si>
  <si>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</si>
  <si>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</si>
  <si>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</si>
  <si>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</si>
  <si>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</si>
  <si>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</si>
  <si>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</si>
  <si>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</si>
  <si>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</si>
  <si>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</si>
  <si>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</si>
  <si>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</si>
  <si>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</si>
  <si>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</si>
  <si>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</si>
  <si>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</si>
  <si>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</si>
  <si>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</si>
  <si>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</si>
  <si>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</si>
  <si>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</si>
  <si>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t>
    <phoneticPr fontId="5"/>
  </si>
  <si>
    <t>(Ｆ)</t>
    <phoneticPr fontId="5"/>
  </si>
  <si>
    <t>後期高齢者医療</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</si>
  <si>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</si>
  <si>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</si>
  <si>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</si>
  <si>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</si>
  <si>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</si>
  <si>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</si>
  <si>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</si>
  <si>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</si>
  <si>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</si>
  <si>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</si>
  <si>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</si>
  <si>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</si>
  <si>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</si>
  <si>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</si>
  <si>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</si>
  <si>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</si>
  <si>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</si>
  <si>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</si>
  <si>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</si>
  <si>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</si>
  <si>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</si>
  <si>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</si>
  <si>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</si>
  <si>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</si>
  <si>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</si>
  <si>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</si>
  <si>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</si>
  <si>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</si>
  <si>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</si>
  <si>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</si>
  <si>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</si>
  <si>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</si>
  <si>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</si>
  <si>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</si>
  <si>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</si>
  <si>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</si>
  <si>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</si>
  <si>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</si>
  <si>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</si>
  <si>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</si>
  <si>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</si>
  <si>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</si>
  <si>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</si>
  <si>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</si>
  <si>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</si>
  <si>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</si>
  <si>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</si>
  <si>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</si>
  <si>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</si>
  <si>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</si>
  <si>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</si>
  <si>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</si>
  <si>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</si>
  <si>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</si>
  <si>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</si>
  <si>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</si>
  <si>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</si>
  <si>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</si>
  <si>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</si>
  <si>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</si>
  <si>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</si>
  <si>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</si>
  <si>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</si>
  <si>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</si>
  <si>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</si>
  <si>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</si>
  <si>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</si>
  <si>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</si>
  <si>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</si>
  <si>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</si>
  <si>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</si>
  <si>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</si>
  <si>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</si>
  <si>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</si>
  <si>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</si>
  <si>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</si>
  <si>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</si>
  <si>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</si>
  <si>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</si>
  <si>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</si>
  <si>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</si>
  <si>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</si>
  <si>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</si>
  <si>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0.39</t>
  </si>
  <si>
    <t>▲ 2.26</t>
  </si>
  <si>
    <t>住宅新築資金貸付事業</t>
  </si>
  <si>
    <t>▲ 0.89</t>
  </si>
  <si>
    <t>▲ 0.62</t>
  </si>
  <si>
    <t>▲ 0.52</t>
  </si>
  <si>
    <t>▲ 0.32</t>
  </si>
  <si>
    <t>▲ 0.26</t>
  </si>
  <si>
    <t>水道事業</t>
  </si>
  <si>
    <t>宅地造成事業</t>
  </si>
  <si>
    <t>一般会計</t>
  </si>
  <si>
    <t>介護保険</t>
  </si>
  <si>
    <t>公共下水道事業</t>
  </si>
  <si>
    <t>国民健康保険事業</t>
  </si>
  <si>
    <t>後期高齢者医療</t>
  </si>
  <si>
    <t>その他会計（赤字）</t>
  </si>
  <si>
    <t>▲ 0.05</t>
  </si>
  <si>
    <t>▲ 0.00</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</si>
  <si>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</si>
  <si>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</si>
  <si>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</si>
  <si>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</si>
  <si>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</si>
  <si>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</si>
  <si>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</si>
  <si>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</si>
  <si>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</si>
  <si>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</si>
  <si>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</si>
  <si>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</si>
  <si>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</si>
  <si>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</si>
  <si>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</si>
  <si>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</si>
  <si>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</si>
  <si>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和歌山県市町村総合事務組合</t>
  </si>
  <si>
    <t>紀南地方老人福祉施設組合（普通会計）</t>
  </si>
  <si>
    <t>紀南地方老人福祉施設組合（公営企業会計）</t>
  </si>
  <si>
    <t>富田川治水組合</t>
  </si>
  <si>
    <t>紀南地方児童福祉施設組合</t>
  </si>
  <si>
    <t>田辺周辺広域市町村圏組合</t>
  </si>
  <si>
    <t>上大中清掃施設組合</t>
  </si>
  <si>
    <t>富田川衛生施設組合</t>
  </si>
  <si>
    <t>和歌山地方税回収機構</t>
  </si>
  <si>
    <t>和歌山県後期高齢者医療広域連合（普通会計）</t>
  </si>
  <si>
    <t>和歌山県後期高齢者医療広域連合（特別会計）</t>
  </si>
  <si>
    <t>和歌山県住宅新築資金等貸付金回収管理組合</t>
  </si>
  <si>
    <t>公立紀南病院組合</t>
  </si>
  <si>
    <t>紀南環境広域施設組合</t>
    <rPh sb="0" eb="2">
      <t>キナン</t>
    </rPh>
    <rPh sb="2" eb="4">
      <t>カンキョウ</t>
    </rPh>
    <rPh sb="4" eb="6">
      <t>コウイキ</t>
    </rPh>
    <rPh sb="6" eb="8">
      <t>シセツ</t>
    </rPh>
    <rPh sb="8" eb="10">
      <t>クミアイ</t>
    </rPh>
    <phoneticPr fontId="2"/>
  </si>
  <si>
    <t>-</t>
    <phoneticPr fontId="2"/>
  </si>
  <si>
    <t>-</t>
    <phoneticPr fontId="2"/>
  </si>
  <si>
    <t>-</t>
    <phoneticPr fontId="2"/>
  </si>
  <si>
    <t>-</t>
    <phoneticPr fontId="2"/>
  </si>
  <si>
    <t>-</t>
    <phoneticPr fontId="2"/>
  </si>
  <si>
    <t>-</t>
    <phoneticPr fontId="2"/>
  </si>
  <si>
    <t>-</t>
    <phoneticPr fontId="2"/>
  </si>
  <si>
    <t>小集落改良住宅基金</t>
    <rPh sb="0" eb="3">
      <t>ショウシュウラク</t>
    </rPh>
    <rPh sb="3" eb="5">
      <t>カイリョウ</t>
    </rPh>
    <rPh sb="5" eb="7">
      <t>ジュウタク</t>
    </rPh>
    <rPh sb="7" eb="9">
      <t>キキン</t>
    </rPh>
    <phoneticPr fontId="5"/>
  </si>
  <si>
    <t>事業所等立地促進基金</t>
    <rPh sb="0" eb="3">
      <t>ジギョウショ</t>
    </rPh>
    <rPh sb="3" eb="4">
      <t>トウ</t>
    </rPh>
    <rPh sb="4" eb="8">
      <t>リッチソクシン</t>
    </rPh>
    <rPh sb="8" eb="10">
      <t>キキン</t>
    </rPh>
    <phoneticPr fontId="5"/>
  </si>
  <si>
    <t>定住促進住宅基金</t>
    <rPh sb="0" eb="2">
      <t>テイジュウ</t>
    </rPh>
    <rPh sb="2" eb="4">
      <t>ソクシン</t>
    </rPh>
    <rPh sb="4" eb="6">
      <t>ジュウタク</t>
    </rPh>
    <rPh sb="6" eb="8">
      <t>キキン</t>
    </rPh>
    <phoneticPr fontId="5"/>
  </si>
  <si>
    <t>共同作業場基金</t>
    <rPh sb="0" eb="2">
      <t>キョウドウ</t>
    </rPh>
    <rPh sb="2" eb="4">
      <t>サギョウ</t>
    </rPh>
    <rPh sb="4" eb="5">
      <t>ジョウ</t>
    </rPh>
    <rPh sb="5" eb="7">
      <t>キキン</t>
    </rPh>
    <phoneticPr fontId="5"/>
  </si>
  <si>
    <t>さわやか上富田まちづくり基金</t>
    <rPh sb="4" eb="7">
      <t>カミトンダ</t>
    </rPh>
    <rPh sb="12" eb="14">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</si>
  <si>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</si>
  <si>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</si>
  <si>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</si>
  <si>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</si>
  <si>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</si>
  <si>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将来負担比率、実質公債費比率とも類似団体平均値よりも高い水準にあるが、健全化判断比率の早期健全化基準内には収まっている状況なので、今後も数値の上昇に気を付けながら財政運営を行っていく。
</t>
    <rPh sb="0" eb="2">
      <t>ショウライ</t>
    </rPh>
    <rPh sb="2" eb="4">
      <t>フタン</t>
    </rPh>
    <rPh sb="4" eb="6">
      <t>ヒリツ</t>
    </rPh>
    <rPh sb="7" eb="14">
      <t>ジッシツコウサイヒヒリツ</t>
    </rPh>
    <rPh sb="16" eb="18">
      <t>ルイジ</t>
    </rPh>
    <rPh sb="18" eb="20">
      <t>ダンタイ</t>
    </rPh>
    <rPh sb="20" eb="22">
      <t>ヘイキン</t>
    </rPh>
    <rPh sb="22" eb="23">
      <t>チ</t>
    </rPh>
    <rPh sb="26" eb="27">
      <t>タカ</t>
    </rPh>
    <rPh sb="28" eb="30">
      <t>スイジュン</t>
    </rPh>
    <rPh sb="35" eb="38">
      <t>ケンゼンカ</t>
    </rPh>
    <rPh sb="38" eb="40">
      <t>ハンダン</t>
    </rPh>
    <rPh sb="40" eb="42">
      <t>ヒリツ</t>
    </rPh>
    <rPh sb="43" eb="45">
      <t>ソウキ</t>
    </rPh>
    <rPh sb="45" eb="48">
      <t>ケンゼンカ</t>
    </rPh>
    <rPh sb="48" eb="50">
      <t>キジュン</t>
    </rPh>
    <rPh sb="50" eb="51">
      <t>ナイ</t>
    </rPh>
    <rPh sb="53" eb="54">
      <t>オサ</t>
    </rPh>
    <rPh sb="59" eb="61">
      <t>ジョウキョウ</t>
    </rPh>
    <rPh sb="65" eb="67">
      <t>コンゴ</t>
    </rPh>
    <rPh sb="68" eb="70">
      <t>スウチ</t>
    </rPh>
    <rPh sb="71" eb="73">
      <t>ジョウショウ</t>
    </rPh>
    <rPh sb="74" eb="75">
      <t>キ</t>
    </rPh>
    <rPh sb="76" eb="77">
      <t>ツ</t>
    </rPh>
    <rPh sb="81" eb="83">
      <t>ザイセイ</t>
    </rPh>
    <rPh sb="83" eb="85">
      <t>ウンエイ</t>
    </rPh>
    <rPh sb="86" eb="87">
      <t>オコナ</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</si>
  <si>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</si>
  <si>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</si>
  <si>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</si>
  <si>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有形固定資産減価償却率については、類似団体と比較して大きな差はないものの、率が上がってきているので、公共施設等総合管理計画に基づき、適切な維持管理に取り組んでいく必要がある。
将来負担比率については、類似団体と比較すると数値が高い状況にあるが、数値としてはまだ低い状態で推移しているので、比率が上がりすぎないよう計画的に進めていく必要がある。</t>
    <rPh sb="0" eb="6">
      <t>ユウケイコテイシサン</t>
    </rPh>
    <rPh sb="6" eb="10">
      <t>ゲンカショウキャク</t>
    </rPh>
    <rPh sb="10" eb="11">
      <t>リツ</t>
    </rPh>
    <rPh sb="17" eb="19">
      <t>ルイジ</t>
    </rPh>
    <rPh sb="19" eb="21">
      <t>ダンタイ</t>
    </rPh>
    <rPh sb="22" eb="24">
      <t>ヒカク</t>
    </rPh>
    <rPh sb="26" eb="27">
      <t>オオ</t>
    </rPh>
    <rPh sb="29" eb="30">
      <t>サ</t>
    </rPh>
    <rPh sb="37" eb="38">
      <t>リツ</t>
    </rPh>
    <rPh sb="39" eb="40">
      <t>ア</t>
    </rPh>
    <rPh sb="50" eb="52">
      <t>コウキョウ</t>
    </rPh>
    <rPh sb="52" eb="54">
      <t>シセツ</t>
    </rPh>
    <rPh sb="54" eb="55">
      <t>トウ</t>
    </rPh>
    <rPh sb="55" eb="59">
      <t>ソウゴウカンリ</t>
    </rPh>
    <rPh sb="59" eb="61">
      <t>ケイカク</t>
    </rPh>
    <rPh sb="62" eb="63">
      <t>モト</t>
    </rPh>
    <rPh sb="66" eb="68">
      <t>テキセツ</t>
    </rPh>
    <rPh sb="69" eb="73">
      <t>イジカンリ</t>
    </rPh>
    <rPh sb="74" eb="75">
      <t>ト</t>
    </rPh>
    <rPh sb="76" eb="77">
      <t>ク</t>
    </rPh>
    <rPh sb="81" eb="83">
      <t>ヒツヨウ</t>
    </rPh>
    <rPh sb="88" eb="90">
      <t>ショウライ</t>
    </rPh>
    <rPh sb="90" eb="92">
      <t>フタン</t>
    </rPh>
    <rPh sb="92" eb="94">
      <t>ヒリツ</t>
    </rPh>
    <rPh sb="100" eb="104">
      <t>ルイジダンタイ</t>
    </rPh>
    <rPh sb="105" eb="107">
      <t>ヒカク</t>
    </rPh>
    <rPh sb="110" eb="112">
      <t>スウチ</t>
    </rPh>
    <rPh sb="113" eb="114">
      <t>タカ</t>
    </rPh>
    <rPh sb="115" eb="117">
      <t>ジョウキョウ</t>
    </rPh>
    <rPh sb="122" eb="124">
      <t>スウチ</t>
    </rPh>
    <rPh sb="130" eb="131">
      <t>ヒク</t>
    </rPh>
    <rPh sb="132" eb="134">
      <t>ジョウタイ</t>
    </rPh>
    <rPh sb="135" eb="137">
      <t>スイイ</t>
    </rPh>
    <rPh sb="144" eb="146">
      <t>ヒリツ</t>
    </rPh>
    <rPh sb="147" eb="148">
      <t>ア</t>
    </rPh>
    <rPh sb="156" eb="159">
      <t>ケイカクテキ</t>
    </rPh>
    <rPh sb="160" eb="161">
      <t>スス</t>
    </rPh>
    <rPh sb="165" eb="167">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</si>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</sst>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96248</c:v>
                </c:pt>
              </c:numCache>
            </c:numRef>
          </c:val>
          <c:smooth val="0"/>
          <c:extLst>
            <c:ext xmlns:c16="http://schemas.microsoft.com/office/drawing/2014/chart" uri="{C3380CC4-5D6E-409C-BE32-E72D297353CC}">
              <c16:uniqueId val="{00000000-C3B3-47D9-8151-3F7FB91621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40803</c:v>
                </c:pt>
                <c:pt idx="1">
                  <c:v>94723</c:v>
                </c:pt>
                <c:pt idx="2">
                  <c:v>35371</c:v>
                </c:pt>
                <c:pt idx="3">
                  <c:v>54654</c:v>
                </c:pt>
                <c:pt idx="4">
                  <c:v>35901</c:v>
                </c:pt>
              </c:numCache>
            </c:numRef>
          </c:val>
          <c:smooth val="0"/>
          <c:extLst>
            <c:ext xmlns:c16="http://schemas.microsoft.com/office/drawing/2014/chart" uri="{C3380CC4-5D6E-409C-BE32-E72D297353CC}">
              <c16:uniqueId val="{00000001-C3B3-47D9-8151-3F7FB91621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1.41</c:v>
                </c:pt>
                <c:pt idx="1">
                  <c:v>1.75</c:v>
                </c:pt>
                <c:pt idx="2">
                  <c:v>1.31</c:v>
                </c:pt>
                <c:pt idx="3">
                  <c:v>4.1500000000000004</c:v>
                </c:pt>
                <c:pt idx="4">
                  <c:v>1.68</c:v>
                </c:pt>
              </c:numCache>
            </c:numRef>
          </c:val>
          <c:extLst>
            <c:ext xmlns:c16="http://schemas.microsoft.com/office/drawing/2014/chart" uri="{C3380CC4-5D6E-409C-BE32-E72D297353CC}">
              <c16:uniqueId val="{00000000-78C7-4243-BCA2-31B8774E5E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28.59</c:v>
                </c:pt>
                <c:pt idx="1">
                  <c:v>27.97</c:v>
                </c:pt>
                <c:pt idx="2">
                  <c:v>27.26</c:v>
                </c:pt>
                <c:pt idx="3">
                  <c:v>27.05</c:v>
                </c:pt>
                <c:pt idx="4">
                  <c:v>27.88</c:v>
                </c:pt>
              </c:numCache>
            </c:numRef>
          </c:val>
          <c:extLst>
            <c:ext xmlns:c16="http://schemas.microsoft.com/office/drawing/2014/chart" uri="{C3380CC4-5D6E-409C-BE32-E72D297353CC}">
              <c16:uniqueId val="{00000001-78C7-4243-BCA2-31B8774E5E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0.16</c:v>
                </c:pt>
                <c:pt idx="1">
                  <c:v>0.37</c:v>
                </c:pt>
                <c:pt idx="2">
                  <c:v>-0.39</c:v>
                </c:pt>
                <c:pt idx="3">
                  <c:v>2.85</c:v>
                </c:pt>
                <c:pt idx="4">
                  <c:v>-2.2599999999999998</c:v>
                </c:pt>
              </c:numCache>
            </c:numRef>
          </c:val>
          <c:smooth val="0"/>
          <c:extLst>
            <c:ext xmlns:c16="http://schemas.microsoft.com/office/drawing/2014/chart" uri="{C3380CC4-5D6E-409C-BE32-E72D297353CC}">
              <c16:uniqueId val="{00000002-78C7-4243-BCA2-31B8774E5E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0.03</c:v>
                </c:pt>
                <c:pt idx="8">
                  <c:v>#N/A</c:v>
                </c:pt>
                <c:pt idx="9">
                  <c:v>0.04</c:v>
                </c:pt>
              </c:numCache>
            </c:numRef>
          </c:val>
          <c:extLst>
            <c:ext xmlns:c16="http://schemas.microsoft.com/office/drawing/2014/chart" uri="{C3380CC4-5D6E-409C-BE32-E72D297353CC}">
              <c16:uniqueId val="{00000000-425B-4174-823D-6A813AABDE0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0.05</c:v>
                </c:pt>
                <c:pt idx="1">
                  <c:v>#N/A</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5B-4174-823D-6A813AABDE02}"/>
            </c:ext>
          </c:extLst>
        </c:ser>
        <c:ser>
          <c:idx val="2"/>
          <c:order val="2"/>
          <c:tx>
            <c:strRef>
              <c:f>データシート!$A$29</c:f>
              <c:strCache>
                <c:ptCount val="1"/>
                <c:pt idx="0">
                  <c:v>後期高齢者医療</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7.0000000000000007E-2</c:v>
                </c:pt>
                <c:pt idx="2">
                  <c:v>#N/A</c:v>
                </c:pt>
                <c:pt idx="3">
                  <c:v>0.05</c:v>
                </c:pt>
                <c:pt idx="4">
                  <c:v>#N/A</c:v>
                </c:pt>
                <c:pt idx="5">
                  <c:v>0.06</c:v>
                </c:pt>
                <c:pt idx="6">
                  <c:v>#N/A</c:v>
                </c:pt>
                <c:pt idx="7">
                  <c:v>0.05</c:v>
                </c:pt>
                <c:pt idx="8">
                  <c:v>#N/A</c:v>
                </c:pt>
                <c:pt idx="9">
                  <c:v>0.06</c:v>
                </c:pt>
              </c:numCache>
            </c:numRef>
          </c:val>
          <c:extLst>
            <c:ext xmlns:c16="http://schemas.microsoft.com/office/drawing/2014/chart" uri="{C3380CC4-5D6E-409C-BE32-E72D297353CC}">
              <c16:uniqueId val="{00000002-425B-4174-823D-6A813AABDE02}"/>
            </c:ext>
          </c:extLst>
        </c:ser>
        <c:ser>
          <c:idx val="3"/>
          <c:order val="3"/>
          <c:tx>
            <c:strRef>
              <c:f>データシート!$A$30</c:f>
              <c:strCache>
                <c:ptCount val="1"/>
                <c:pt idx="0">
                  <c:v>国民健康保険事業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1.64</c:v>
                </c:pt>
                <c:pt idx="2">
                  <c:v>#N/A</c:v>
                </c:pt>
                <c:pt idx="3">
                  <c:v>1.62</c:v>
                </c:pt>
                <c:pt idx="4">
                  <c:v>#N/A</c:v>
                </c:pt>
                <c:pt idx="5">
                  <c:v>1.1299999999999999</c:v>
                </c:pt>
                <c:pt idx="6">
                  <c:v>#N/A</c:v>
                </c:pt>
                <c:pt idx="7">
                  <c:v>0.67</c:v>
                </c:pt>
                <c:pt idx="8">
                  <c:v>#N/A</c:v>
                </c:pt>
                <c:pt idx="9">
                  <c:v>0.11</c:v>
                </c:pt>
              </c:numCache>
            </c:numRef>
          </c:val>
          <c:extLst>
            <c:ext xmlns:c16="http://schemas.microsoft.com/office/drawing/2014/chart" uri="{C3380CC4-5D6E-409C-BE32-E72D297353CC}">
              <c16:uniqueId val="{00000003-425B-4174-823D-6A813AABDE02}"/>
            </c:ext>
          </c:extLst>
        </c:ser>
        <c:ser>
          <c:idx val="4"/>
          <c:order val="4"/>
          <c:tx>
            <c:strRef>
              <c:f>データシート!$A$31</c:f>
              <c:strCache>
                <c:ptCount val="1"/>
                <c:pt idx="0">
                  <c:v>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0.02</c:v>
                </c:pt>
                <c:pt idx="4">
                  <c:v>#N/A</c:v>
                </c:pt>
                <c:pt idx="5">
                  <c:v>0</c:v>
                </c:pt>
                <c:pt idx="6">
                  <c:v>#N/A</c:v>
                </c:pt>
                <c:pt idx="7">
                  <c:v>0.1</c:v>
                </c:pt>
                <c:pt idx="8">
                  <c:v>#N/A</c:v>
                </c:pt>
                <c:pt idx="9">
                  <c:v>0.14000000000000001</c:v>
                </c:pt>
              </c:numCache>
            </c:numRef>
          </c:val>
          <c:extLst>
            <c:ext xmlns:c16="http://schemas.microsoft.com/office/drawing/2014/chart" uri="{C3380CC4-5D6E-409C-BE32-E72D297353CC}">
              <c16:uniqueId val="{00000004-425B-4174-823D-6A813AABDE02}"/>
            </c:ext>
          </c:extLst>
        </c:ser>
        <c:ser>
          <c:idx val="5"/>
          <c:order val="5"/>
          <c:tx>
            <c:strRef>
              <c:f>データシート!$A$32</c:f>
              <c:strCache>
                <c:ptCount val="1"/>
                <c:pt idx="0">
                  <c:v>介護保険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1.1499999999999999</c:v>
                </c:pt>
                <c:pt idx="2">
                  <c:v>#N/A</c:v>
                </c:pt>
                <c:pt idx="3">
                  <c:v>0.94</c:v>
                </c:pt>
                <c:pt idx="4">
                  <c:v>#N/A</c:v>
                </c:pt>
                <c:pt idx="5">
                  <c:v>1.28</c:v>
                </c:pt>
                <c:pt idx="6">
                  <c:v>#N/A</c:v>
                </c:pt>
                <c:pt idx="7">
                  <c:v>1.3</c:v>
                </c:pt>
                <c:pt idx="8">
                  <c:v>#N/A</c:v>
                </c:pt>
                <c:pt idx="9">
                  <c:v>1.17</c:v>
                </c:pt>
              </c:numCache>
            </c:numRef>
          </c:val>
          <c:extLst>
            <c:ext xmlns:c16="http://schemas.microsoft.com/office/drawing/2014/chart" uri="{C3380CC4-5D6E-409C-BE32-E72D297353CC}">
              <c16:uniqueId val="{00000005-425B-4174-823D-6A813AABDE0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2.37</c:v>
                </c:pt>
                <c:pt idx="2">
                  <c:v>#N/A</c:v>
                </c:pt>
                <c:pt idx="3">
                  <c:v>2.38</c:v>
                </c:pt>
                <c:pt idx="4">
                  <c:v>#N/A</c:v>
                </c:pt>
                <c:pt idx="5">
                  <c:v>1.81</c:v>
                </c:pt>
                <c:pt idx="6">
                  <c:v>#N/A</c:v>
                </c:pt>
                <c:pt idx="7">
                  <c:v>4.4400000000000004</c:v>
                </c:pt>
                <c:pt idx="8">
                  <c:v>#N/A</c:v>
                </c:pt>
                <c:pt idx="9">
                  <c:v>1.9</c:v>
                </c:pt>
              </c:numCache>
            </c:numRef>
          </c:val>
          <c:extLst>
            <c:ext xmlns:c16="http://schemas.microsoft.com/office/drawing/2014/chart" uri="{C3380CC4-5D6E-409C-BE32-E72D297353CC}">
              <c16:uniqueId val="{00000006-425B-4174-823D-6A813AABDE02}"/>
            </c:ext>
          </c:extLst>
        </c:ser>
        <c:ser>
          <c:idx val="7"/>
          <c:order val="7"/>
          <c:tx>
            <c:strRef>
              <c:f>データシート!$A$34</c:f>
              <c:strCache>
                <c:ptCount val="1"/>
                <c:pt idx="0">
                  <c:v>宅地造成事業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3.68</c:v>
                </c:pt>
                <c:pt idx="2">
                  <c:v>#N/A</c:v>
                </c:pt>
                <c:pt idx="3">
                  <c:v>5.77</c:v>
                </c:pt>
                <c:pt idx="4">
                  <c:v>#N/A</c:v>
                </c:pt>
                <c:pt idx="5">
                  <c:v>4.34</c:v>
                </c:pt>
                <c:pt idx="6">
                  <c:v>#N/A</c:v>
                </c:pt>
                <c:pt idx="7">
                  <c:v>4.1100000000000003</c:v>
                </c:pt>
                <c:pt idx="8">
                  <c:v>#N/A</c:v>
                </c:pt>
                <c:pt idx="9">
                  <c:v>4.87</c:v>
                </c:pt>
              </c:numCache>
            </c:numRef>
          </c:val>
          <c:extLst>
            <c:ext xmlns:c16="http://schemas.microsoft.com/office/drawing/2014/chart" uri="{C3380CC4-5D6E-409C-BE32-E72D297353CC}">
              <c16:uniqueId val="{00000007-425B-4174-823D-6A813AABDE02}"/>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16.260000000000002</c:v>
                </c:pt>
                <c:pt idx="2">
                  <c:v>#N/A</c:v>
                </c:pt>
                <c:pt idx="3">
                  <c:v>16.34</c:v>
                </c:pt>
                <c:pt idx="4">
                  <c:v>#N/A</c:v>
                </c:pt>
                <c:pt idx="5">
                  <c:v>17.28</c:v>
                </c:pt>
                <c:pt idx="6">
                  <c:v>#N/A</c:v>
                </c:pt>
                <c:pt idx="7">
                  <c:v>18.68</c:v>
                </c:pt>
                <c:pt idx="8">
                  <c:v>#N/A</c:v>
                </c:pt>
                <c:pt idx="9">
                  <c:v>18.95</c:v>
                </c:pt>
              </c:numCache>
            </c:numRef>
          </c:val>
          <c:extLst>
            <c:ext xmlns:c16="http://schemas.microsoft.com/office/drawing/2014/chart" uri="{C3380CC4-5D6E-409C-BE32-E72D297353CC}">
              <c16:uniqueId val="{00000008-425B-4174-823D-6A813AABDE02}"/>
            </c:ext>
          </c:extLst>
        </c:ser>
        <c:ser>
          <c:idx val="9"/>
          <c:order val="9"/>
          <c:tx>
            <c:strRef>
              <c:f>データシート!$A$36</c:f>
              <c:strCache>
                <c:ptCount val="1"/>
                <c:pt idx="0">
                  <c:v>住宅新築資金貸付事業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0.89</c:v>
                </c:pt>
                <c:pt idx="1">
                  <c:v>#N/A</c:v>
                </c:pt>
                <c:pt idx="2">
                  <c:v>0.62</c:v>
                </c:pt>
                <c:pt idx="3">
                  <c:v>#N/A</c:v>
                </c:pt>
                <c:pt idx="4">
                  <c:v>0.52</c:v>
                </c:pt>
                <c:pt idx="5">
                  <c:v>#N/A</c:v>
                </c:pt>
                <c:pt idx="6">
                  <c:v>0.32</c:v>
                </c:pt>
                <c:pt idx="7">
                  <c:v>#N/A</c:v>
                </c:pt>
                <c:pt idx="8">
                  <c:v>0.26</c:v>
                </c:pt>
                <c:pt idx="9">
                  <c:v>#N/A</c:v>
                </c:pt>
              </c:numCache>
            </c:numRef>
          </c:val>
          <c:extLst>
            <c:ext xmlns:c16="http://schemas.microsoft.com/office/drawing/2014/chart" uri="{C3380CC4-5D6E-409C-BE32-E72D297353CC}">
              <c16:uniqueId val="{00000009-425B-4174-823D-6A813AABDE0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496</c:v>
                </c:pt>
                <c:pt idx="5">
                  <c:v>486</c:v>
                </c:pt>
                <c:pt idx="8">
                  <c:v>485</c:v>
                </c:pt>
                <c:pt idx="11">
                  <c:v>484</c:v>
                </c:pt>
                <c:pt idx="14">
                  <c:v>494</c:v>
                </c:pt>
              </c:numCache>
            </c:numRef>
          </c:val>
          <c:extLst>
            <c:ext xmlns:c16="http://schemas.microsoft.com/office/drawing/2014/chart" uri="{C3380CC4-5D6E-409C-BE32-E72D297353CC}">
              <c16:uniqueId val="{00000000-34A1-4135-8D11-887B0FC0CC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A1-4135-8D11-887B0FC0CC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4A1-4135-8D11-887B0FC0CC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70</c:v>
                </c:pt>
                <c:pt idx="3">
                  <c:v>69</c:v>
                </c:pt>
                <c:pt idx="6">
                  <c:v>72</c:v>
                </c:pt>
                <c:pt idx="9">
                  <c:v>74</c:v>
                </c:pt>
                <c:pt idx="12">
                  <c:v>70</c:v>
                </c:pt>
              </c:numCache>
            </c:numRef>
          </c:val>
          <c:extLst>
            <c:ext xmlns:c16="http://schemas.microsoft.com/office/drawing/2014/chart" uri="{C3380CC4-5D6E-409C-BE32-E72D297353CC}">
              <c16:uniqueId val="{00000003-34A1-4135-8D11-887B0FC0CC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164</c:v>
                </c:pt>
                <c:pt idx="3">
                  <c:v>223</c:v>
                </c:pt>
                <c:pt idx="6">
                  <c:v>225</c:v>
                </c:pt>
                <c:pt idx="9">
                  <c:v>228</c:v>
                </c:pt>
                <c:pt idx="12">
                  <c:v>243</c:v>
                </c:pt>
              </c:numCache>
            </c:numRef>
          </c:val>
          <c:extLst>
            <c:ext xmlns:c16="http://schemas.microsoft.com/office/drawing/2014/chart" uri="{C3380CC4-5D6E-409C-BE32-E72D297353CC}">
              <c16:uniqueId val="{00000004-34A1-4135-8D11-887B0FC0CC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A1-4135-8D11-887B0FC0CC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A1-4135-8D11-887B0FC0CC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676</c:v>
                </c:pt>
                <c:pt idx="3">
                  <c:v>687</c:v>
                </c:pt>
                <c:pt idx="6">
                  <c:v>686</c:v>
                </c:pt>
                <c:pt idx="9">
                  <c:v>684</c:v>
                </c:pt>
                <c:pt idx="12">
                  <c:v>661</c:v>
                </c:pt>
              </c:numCache>
            </c:numRef>
          </c:val>
          <c:extLst>
            <c:ext xmlns:c16="http://schemas.microsoft.com/office/drawing/2014/chart" uri="{C3380CC4-5D6E-409C-BE32-E72D297353CC}">
              <c16:uniqueId val="{00000007-34A1-4135-8D11-887B0FC0CC3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414</c:v>
                </c:pt>
                <c:pt idx="2">
                  <c:v>#N/A</c:v>
                </c:pt>
                <c:pt idx="3">
                  <c:v>#N/A</c:v>
                </c:pt>
                <c:pt idx="4">
                  <c:v>493</c:v>
                </c:pt>
                <c:pt idx="5">
                  <c:v>#N/A</c:v>
                </c:pt>
                <c:pt idx="6">
                  <c:v>#N/A</c:v>
                </c:pt>
                <c:pt idx="7">
                  <c:v>498</c:v>
                </c:pt>
                <c:pt idx="8">
                  <c:v>#N/A</c:v>
                </c:pt>
                <c:pt idx="9">
                  <c:v>#N/A</c:v>
                </c:pt>
                <c:pt idx="10">
                  <c:v>502</c:v>
                </c:pt>
                <c:pt idx="11">
                  <c:v>#N/A</c:v>
                </c:pt>
                <c:pt idx="12">
                  <c:v>#N/A</c:v>
                </c:pt>
                <c:pt idx="13">
                  <c:v>480</c:v>
                </c:pt>
                <c:pt idx="14">
                  <c:v>#N/A</c:v>
                </c:pt>
              </c:numCache>
            </c:numRef>
          </c:val>
          <c:smooth val="0"/>
          <c:extLst>
            <c:ext xmlns:c16="http://schemas.microsoft.com/office/drawing/2014/chart" uri="{C3380CC4-5D6E-409C-BE32-E72D297353CC}">
              <c16:uniqueId val="{00000008-34A1-4135-8D11-887B0FC0CC3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5632</c:v>
                </c:pt>
                <c:pt idx="5">
                  <c:v>5513</c:v>
                </c:pt>
                <c:pt idx="8">
                  <c:v>5547</c:v>
                </c:pt>
                <c:pt idx="11">
                  <c:v>5404</c:v>
                </c:pt>
                <c:pt idx="14">
                  <c:v>5251</c:v>
                </c:pt>
              </c:numCache>
            </c:numRef>
          </c:val>
          <c:extLst>
            <c:ext xmlns:c16="http://schemas.microsoft.com/office/drawing/2014/chart" uri="{C3380CC4-5D6E-409C-BE32-E72D297353CC}">
              <c16:uniqueId val="{00000000-C07D-40DE-B403-1EEAF0ED4E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296</c:v>
                </c:pt>
                <c:pt idx="5">
                  <c:v>233</c:v>
                </c:pt>
                <c:pt idx="8">
                  <c:v>175</c:v>
                </c:pt>
                <c:pt idx="11">
                  <c:v>138</c:v>
                </c:pt>
                <c:pt idx="14">
                  <c:v>133</c:v>
                </c:pt>
              </c:numCache>
            </c:numRef>
          </c:val>
          <c:extLst>
            <c:ext xmlns:c16="http://schemas.microsoft.com/office/drawing/2014/chart" uri="{C3380CC4-5D6E-409C-BE32-E72D297353CC}">
              <c16:uniqueId val="{00000001-C07D-40DE-B403-1EEAF0ED4E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2201</c:v>
                </c:pt>
                <c:pt idx="5">
                  <c:v>2286</c:v>
                </c:pt>
                <c:pt idx="8">
                  <c:v>2468</c:v>
                </c:pt>
                <c:pt idx="11">
                  <c:v>2511</c:v>
                </c:pt>
                <c:pt idx="14">
                  <c:v>2781</c:v>
                </c:pt>
              </c:numCache>
            </c:numRef>
          </c:val>
          <c:extLst>
            <c:ext xmlns:c16="http://schemas.microsoft.com/office/drawing/2014/chart" uri="{C3380CC4-5D6E-409C-BE32-E72D297353CC}">
              <c16:uniqueId val="{00000002-C07D-40DE-B403-1EEAF0ED4E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7D-40DE-B403-1EEAF0ED4E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7D-40DE-B403-1EEAF0ED4E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7D-40DE-B403-1EEAF0ED4E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912</c:v>
                </c:pt>
                <c:pt idx="3">
                  <c:v>859</c:v>
                </c:pt>
                <c:pt idx="6">
                  <c:v>820</c:v>
                </c:pt>
                <c:pt idx="9">
                  <c:v>750</c:v>
                </c:pt>
                <c:pt idx="12">
                  <c:v>702</c:v>
                </c:pt>
              </c:numCache>
            </c:numRef>
          </c:val>
          <c:extLst>
            <c:ext xmlns:c16="http://schemas.microsoft.com/office/drawing/2014/chart" uri="{C3380CC4-5D6E-409C-BE32-E72D297353CC}">
              <c16:uniqueId val="{00000006-C07D-40DE-B403-1EEAF0ED4E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649</c:v>
                </c:pt>
                <c:pt idx="3">
                  <c:v>646</c:v>
                </c:pt>
                <c:pt idx="6">
                  <c:v>576</c:v>
                </c:pt>
                <c:pt idx="9">
                  <c:v>497</c:v>
                </c:pt>
                <c:pt idx="12">
                  <c:v>420</c:v>
                </c:pt>
              </c:numCache>
            </c:numRef>
          </c:val>
          <c:extLst>
            <c:ext xmlns:c16="http://schemas.microsoft.com/office/drawing/2014/chart" uri="{C3380CC4-5D6E-409C-BE32-E72D297353CC}">
              <c16:uniqueId val="{00000007-C07D-40DE-B403-1EEAF0ED4E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2539</c:v>
                </c:pt>
                <c:pt idx="3">
                  <c:v>2586</c:v>
                </c:pt>
                <c:pt idx="6">
                  <c:v>2674</c:v>
                </c:pt>
                <c:pt idx="9">
                  <c:v>2753</c:v>
                </c:pt>
                <c:pt idx="12">
                  <c:v>2641</c:v>
                </c:pt>
              </c:numCache>
            </c:numRef>
          </c:val>
          <c:extLst>
            <c:ext xmlns:c16="http://schemas.microsoft.com/office/drawing/2014/chart" uri="{C3380CC4-5D6E-409C-BE32-E72D297353CC}">
              <c16:uniqueId val="{00000008-C07D-40DE-B403-1EEAF0ED4E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07D-40DE-B403-1EEAF0ED4E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6362</c:v>
                </c:pt>
                <c:pt idx="3">
                  <c:v>6918</c:v>
                </c:pt>
                <c:pt idx="6">
                  <c:v>6787</c:v>
                </c:pt>
                <c:pt idx="9">
                  <c:v>6761</c:v>
                </c:pt>
                <c:pt idx="12">
                  <c:v>6556</c:v>
                </c:pt>
              </c:numCache>
            </c:numRef>
          </c:val>
          <c:extLst>
            <c:ext xmlns:c16="http://schemas.microsoft.com/office/drawing/2014/chart" uri="{C3380CC4-5D6E-409C-BE32-E72D297353CC}">
              <c16:uniqueId val="{0000000A-C07D-40DE-B403-1EEAF0ED4EA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2332</c:v>
                </c:pt>
                <c:pt idx="2">
                  <c:v>#N/A</c:v>
                </c:pt>
                <c:pt idx="3">
                  <c:v>#N/A</c:v>
                </c:pt>
                <c:pt idx="4">
                  <c:v>2977</c:v>
                </c:pt>
                <c:pt idx="5">
                  <c:v>#N/A</c:v>
                </c:pt>
                <c:pt idx="6">
                  <c:v>#N/A</c:v>
                </c:pt>
                <c:pt idx="7">
                  <c:v>2667</c:v>
                </c:pt>
                <c:pt idx="8">
                  <c:v>#N/A</c:v>
                </c:pt>
                <c:pt idx="9">
                  <c:v>#N/A</c:v>
                </c:pt>
                <c:pt idx="10">
                  <c:v>2708</c:v>
                </c:pt>
                <c:pt idx="11">
                  <c:v>#N/A</c:v>
                </c:pt>
                <c:pt idx="12">
                  <c:v>#N/A</c:v>
                </c:pt>
                <c:pt idx="13">
                  <c:v>2153</c:v>
                </c:pt>
                <c:pt idx="14">
                  <c:v>#N/A</c:v>
                </c:pt>
              </c:numCache>
            </c:numRef>
          </c:val>
          <c:smooth val="0"/>
          <c:extLst>
            <c:ext xmlns:c16="http://schemas.microsoft.com/office/drawing/2014/chart" uri="{C3380CC4-5D6E-409C-BE32-E72D297353CC}">
              <c16:uniqueId val="{0000000B-C07D-40DE-B403-1EEAF0ED4EA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1052</c:v>
                </c:pt>
                <c:pt idx="1">
                  <c:v>1052</c:v>
                </c:pt>
                <c:pt idx="2">
                  <c:v>1139</c:v>
                </c:pt>
              </c:numCache>
            </c:numRef>
          </c:val>
          <c:extLst>
            <c:ext xmlns:c16="http://schemas.microsoft.com/office/drawing/2014/chart" uri="{C3380CC4-5D6E-409C-BE32-E72D297353CC}">
              <c16:uniqueId val="{00000000-B5E5-4294-AF0E-51A27E11AE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432</c:v>
                </c:pt>
                <c:pt idx="1">
                  <c:v>432</c:v>
                </c:pt>
                <c:pt idx="2">
                  <c:v>432</c:v>
                </c:pt>
              </c:numCache>
            </c:numRef>
          </c:val>
          <c:extLst>
            <c:ext xmlns:c16="http://schemas.microsoft.com/office/drawing/2014/chart" uri="{C3380CC4-5D6E-409C-BE32-E72D297353CC}">
              <c16:uniqueId val="{00000001-B5E5-4294-AF0E-51A27E11AE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564</c:v>
                </c:pt>
                <c:pt idx="1">
                  <c:v>587</c:v>
                </c:pt>
                <c:pt idx="2">
                  <c:v>748</c:v>
                </c:pt>
              </c:numCache>
            </c:numRef>
          </c:val>
          <c:extLst>
            <c:ext xmlns:c16="http://schemas.microsoft.com/office/drawing/2014/chart" uri="{C3380CC4-5D6E-409C-BE32-E72D297353CC}">
              <c16:uniqueId val="{00000002-B5E5-4294-AF0E-51A27E11AE1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{0C78D45B-F36C-4559-AF9A-544451434EED}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F15-4BBF-9584-23ACE5E3C4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{4204E1CF-0B7F-46F8-8B9D-358207395FC7}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15-4BBF-9584-23ACE5E3C4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{E71D80D9-84C9-4BD0-9390-DADC97A683F5}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15-4BBF-9584-23ACE5E3C4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{F5A4E8BB-37EE-4456-A92A-84A4AFA06283}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15-4BBF-9584-23ACE5E3C4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{5BE193E1-D4FD-44F8-B713-E0F1AF360487}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15-4BBF-9584-23ACE5E3C413}"/>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{F2A75750-5391-4E42-96AA-15F20AD02807}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F15-4BBF-9584-23ACE5E3C413}"/>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{DD808179-1FAB-4A4B-A4EA-4CD84B0E42ED}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F15-4BBF-9584-23ACE5E3C413}"/>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{B76B56D3-7354-4E65-ABB7-71DE54C31361}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F15-4BBF-9584-23ACE5E3C413}"/>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{2E14BF32-EDB1-4657-A437-7A487578E6A9}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F15-4BBF-9584-23ACE5E3C4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c:v>
                </c:pt>
                <c:pt idx="8">
                  <c:v>60.6</c:v>
                </c:pt>
                <c:pt idx="16">
                  <c:v>62.3</c:v>
                </c:pt>
                <c:pt idx="24">
                  <c:v>63.6</c:v>
                </c:pt>
                <c:pt idx="32">
                  <c:v>64.8</c:v>
                </c:pt>
              </c:numCache>
            </c:numRef>
          </c:xVal>
          <c:yVal>
            <c:numRef>
              <c:f>公会計指標分析・財政指標組合せ分析表!$BP$51:$DC$51</c:f>
              <c:numCache>
                <c:formatCode>#,##0.0;"▲ "#,##0.0</c:formatCode>
                <c:ptCount val="40"/>
                <c:pt idx="0">
                  <c:v>72.3</c:v>
                </c:pt>
                <c:pt idx="8">
                  <c:v>90</c:v>
                </c:pt>
                <c:pt idx="16">
                  <c:v>78.3</c:v>
                </c:pt>
                <c:pt idx="24">
                  <c:v>79</c:v>
                </c:pt>
                <c:pt idx="32">
                  <c:v>59.5</c:v>
                </c:pt>
              </c:numCache>
            </c:numRef>
          </c:yVal>
          <c:smooth val="0"/>
          <c:extLst>
            <c:ext xmlns:c16="http://schemas.microsoft.com/office/drawing/2014/chart" uri="{C3380CC4-5D6E-409C-BE32-E72D297353CC}">
              <c16:uniqueId val="{00000009-3F15-4BBF-9584-23ACE5E3C41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{7BA790AB-8D10-4B62-874B-B9419B246146}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F15-4BBF-9584-23ACE5E3C41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{B56F042B-9531-4B67-A21E-300457CCB529}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15-4BBF-9584-23ACE5E3C4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{12D7BFD3-40D6-4161-BF23-0B0AFEFEBE06}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15-4BBF-9584-23ACE5E3C4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{55E40543-E244-4DA9-B960-881F6FB32165}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15-4BBF-9584-23ACE5E3C4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{D5B9A1D1-F6CA-4D41-9E66-388CF7B4977B}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15-4BBF-9584-23ACE5E3C413}"/>
                </c:ext>
              </c:extLst>
            </c:dLbl>
            <c:dLbl>
              <c:idx val="8"/>
              <c:layout>
                <c:manualLayout>
                  <c:x val="-3.1359255137876504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{5FB3EE38-A564-47D4-B099-338DF229C1AA}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F15-4BBF-9584-23ACE5E3C413}"/>
                </c:ext>
              </c:extLst>
            </c:dLbl>
            <c:dLbl>
              <c:idx val="16"/>
              <c:layout>
                <c:manualLayout>
                  <c:x val="-3.293114580126824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{38136B4F-C587-4E74-8CAE-724ACAC81E4E}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F15-4BBF-9584-23ACE5E3C413}"/>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{0ECF6393-B622-4E0A-93C4-DA88C71959C0}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F15-4BBF-9584-23ACE5E3C413}"/>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{F5C87446-E128-4969-9350-E143183523C8}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F15-4BBF-9584-23ACE5E3C4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c:v>
                </c:pt>
              </c:numCache>
            </c:numRef>
          </c:xVal>
          <c:yVal>
            <c:numRef>
              <c:f>公会計指標分析・財政指標組合せ分析表!$BP$55:$DC$55</c:f>
              <c:numCache>
                <c:formatCode>#,##0.0;"▲ "#,##0.0</c:formatCode>
                <c:ptCount val="40"/>
                <c:pt idx="0">
                  <c:v>0</c:v>
                </c:pt>
                <c:pt idx="8">
                  <c:v>0</c:v>
                </c:pt>
                <c:pt idx="16">
                  <c:v>0</c:v>
                </c:pt>
                <c:pt idx="24">
                  <c:v>3.1</c:v>
                </c:pt>
                <c:pt idx="32">
                  <c:v>12.8</c:v>
                </c:pt>
              </c:numCache>
            </c:numRef>
          </c:yVal>
          <c:smooth val="0"/>
          <c:extLst>
            <c:ext xmlns:c16="http://schemas.microsoft.com/office/drawing/2014/chart" uri="{C3380CC4-5D6E-409C-BE32-E72D297353CC}">
              <c16:uniqueId val="{00000013-3F15-4BBF-9584-23ACE5E3C413}"/>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{D8217DFB-FAAB-41FE-8A1B-DDB2B67A99A4}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ED6-4719-B842-E4DEA5C52A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{84502930-64B8-4856-B685-26363ABB88D0}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D6-4719-B842-E4DEA5C52A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{635D5638-4F47-47AD-B565-3A5E52F14022}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D6-4719-B842-E4DEA5C52A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{140F47D1-51DC-432F-807D-527626AB8C51}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D6-4719-B842-E4DEA5C52A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{64E307A6-141A-429D-B90A-4735AA9DD803}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D6-4719-B842-E4DEA5C52A6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{6B163E1A-8225-441B-BF4D-B9437E29C84F}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ED6-4719-B842-E4DEA5C52A6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{39852098-DD21-409C-B5AB-58CE9903FCA6}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ED6-4719-B842-E4DEA5C52A6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{740E1DAD-7327-4F1F-91CC-BBCD067E7EEC}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ED6-4719-B842-E4DEA5C52A6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{604D99B2-AE57-4E3B-99C1-98F84480839D}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ED6-4719-B842-E4DEA5C52A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13.1</c:v>
                </c:pt>
                <c:pt idx="16">
                  <c:v>14.1</c:v>
                </c:pt>
                <c:pt idx="24">
                  <c:v>14.7</c:v>
                </c:pt>
                <c:pt idx="32">
                  <c:v>14.1</c:v>
                </c:pt>
              </c:numCache>
            </c:numRef>
          </c:xVal>
          <c:yVal>
            <c:numRef>
              <c:f>公会計指標分析・財政指標組合せ分析表!$BP$73:$DC$73</c:f>
              <c:numCache>
                <c:formatCode>#,##0.0;"▲ "#,##0.0</c:formatCode>
                <c:ptCount val="40"/>
                <c:pt idx="0">
                  <c:v>72.3</c:v>
                </c:pt>
                <c:pt idx="8">
                  <c:v>90</c:v>
                </c:pt>
                <c:pt idx="16">
                  <c:v>78.3</c:v>
                </c:pt>
                <c:pt idx="24">
                  <c:v>79</c:v>
                </c:pt>
                <c:pt idx="32">
                  <c:v>59.5</c:v>
                </c:pt>
              </c:numCache>
            </c:numRef>
          </c:yVal>
          <c:smooth val="0"/>
          <c:extLst>
            <c:ext xmlns:c16="http://schemas.microsoft.com/office/drawing/2014/chart" uri="{C3380CC4-5D6E-409C-BE32-E72D297353CC}">
              <c16:uniqueId val="{00000009-1ED6-4719-B842-E4DEA5C52A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053719517750103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{93A6318C-3D5A-4B4C-AA60-062F22F02E9A}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ED6-4719-B842-E4DEA5C52A6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{B067CE42-E35A-4772-BF02-96704EFB990B}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D6-4719-B842-E4DEA5C52A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{A79339EC-96D5-4FA0-8F63-49BA572C5BA8}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D6-4719-B842-E4DEA5C52A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{266C41FE-92EC-41AD-A622-B49CA23C67FD}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D6-4719-B842-E4DEA5C52A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{4F83F64F-DFF1-4549-B6B7-FF643999824E}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D6-4719-B842-E4DEA5C52A6B}"/>
                </c:ext>
              </c:extLst>
            </c:dLbl>
            <c:dLbl>
              <c:idx val="8"/>
              <c:layout>
                <c:manualLayout>
                  <c:x val="-1.8235628084250128E-2"/>
                  <c:y val="-7.898311330790248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{544C64E7-116D-422C-85DE-121F5636E019}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ED6-4719-B842-E4DEA5C52A6B}"/>
                </c:ext>
              </c:extLst>
            </c:dLbl>
            <c:dLbl>
              <c:idx val="16"/>
              <c:layout>
                <c:manualLayout>
                  <c:x val="-3.1697991619110633E-2"/>
                  <c:y val="-4.4454886509894126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{4A32032D-BA90-4D69-877C-4E1D68DE1972}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ED6-4719-B842-E4DEA5C52A6B}"/>
                </c:ext>
              </c:extLst>
            </c:dLbl>
            <c:dLbl>
              <c:idx val="24"/>
              <c:layout>
                <c:manualLayout>
                  <c:x val="-3.1570342725075584E-2"/>
                  <c:y val="-6.086620586105827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{DA98578D-4DA3-45AC-88AF-2FE02B3240EB}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ED6-4719-B842-E4DEA5C52A6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{CE196B81-08FF-41DC-A489-DA8C3FF08205}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ED6-4719-B842-E4DEA5C52A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7.3</c:v>
                </c:pt>
              </c:numCache>
            </c:numRef>
          </c:xVal>
          <c:yVal>
            <c:numRef>
              <c:f>公会計指標分析・財政指標組合せ分析表!$BP$77:$DC$77</c:f>
              <c:numCache>
                <c:formatCode>#,##0.0;"▲ "#,##0.0</c:formatCode>
                <c:ptCount val="40"/>
                <c:pt idx="0">
                  <c:v>0</c:v>
                </c:pt>
                <c:pt idx="8">
                  <c:v>0</c:v>
                </c:pt>
                <c:pt idx="16">
                  <c:v>0</c:v>
                </c:pt>
                <c:pt idx="24">
                  <c:v>3.1</c:v>
                </c:pt>
                <c:pt idx="32">
                  <c:v>12.8</c:v>
                </c:pt>
              </c:numCache>
            </c:numRef>
          </c:yVal>
          <c:smooth val="0"/>
          <c:extLst>
            <c:ext xmlns:c16="http://schemas.microsoft.com/office/drawing/2014/chart" uri="{C3380CC4-5D6E-409C-BE32-E72D297353CC}">
              <c16:uniqueId val="{00000013-1ED6-4719-B842-E4DEA5C52A6B}"/>
            </c:ext>
          </c:extLst>
        </c:ser>
        <c:dLbls>
          <c:showLegendKey val="0"/>
          <c:showVal val="1"/>
          <c:showCatName val="0"/>
          <c:showSerName val="0"/>
          <c:showPercent val="0"/>
          <c:showBubbleSize val="0"/>
        </c:dLbls>
        <c:axId val="84219776"/>
        <c:axId val="84234240"/>
      </c:scatterChart>
      <c:valAx>
        <c:axId val="84219776"/>
        <c:scaling>
          <c:orientation val="maxMin"/>
          <c:max val="16"/>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和歌山県上富田町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元利償還金等においては、平成２６～２７年度実施の産業振興施設整備事業の元利償還金に係る起債の償還等が要因で増加傾向にある。令和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年度の数値に関しては</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年度の数値と比べて</a:t>
          </a:r>
          <a:r>
            <a:rPr kumimoji="1" lang="ja-JP" altLang="en-US" sz="1100" b="0" i="0" baseline="0">
              <a:solidFill>
                <a:schemeClr val="dk1"/>
              </a:solidFill>
              <a:effectLst/>
              <a:latin typeface="+mn-lt"/>
              <a:ea typeface="+mn-ea"/>
              <a:cs typeface="+mn-cs"/>
            </a:rPr>
            <a:t>３．４％減少して</a:t>
          </a:r>
          <a:r>
            <a:rPr kumimoji="1" lang="ja-JP" altLang="ja-JP"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公債費負担適正化計画に沿って財政の健全化を図った結果、平成２４年度</a:t>
          </a:r>
          <a:r>
            <a:rPr kumimoji="1" lang="ja-JP" altLang="en-US" sz="1100" b="0" i="0" baseline="0">
              <a:solidFill>
                <a:schemeClr val="dk1"/>
              </a:solidFill>
              <a:effectLst/>
              <a:latin typeface="+mn-lt"/>
              <a:ea typeface="+mn-ea"/>
              <a:cs typeface="+mn-cs"/>
            </a:rPr>
            <a:t>からは</a:t>
          </a:r>
          <a:r>
            <a:rPr kumimoji="1" lang="ja-JP" altLang="ja-JP" sz="1100" b="0" i="0" baseline="0">
              <a:solidFill>
                <a:schemeClr val="dk1"/>
              </a:solidFill>
              <a:effectLst/>
              <a:latin typeface="+mn-lt"/>
              <a:ea typeface="+mn-ea"/>
              <a:cs typeface="+mn-cs"/>
            </a:rPr>
            <a:t>実質公債費比率が地方債許可団体の基準となる１８％を下回っているが、今後も上回ることがないよう取組みを行う。</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和歌山県上富田町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１９年度以降、将来負担額は減少傾向にある。主な要因としては、組合等負担等見込額について、紀南病院の設備機器の５年償却が平成２１年度で終了したことが挙げられる。また、公債費負担適正化計画等に沿っての継続した財政の健全化により、実質公債費比率を考慮しながら起債の借入を行ったことも要因の一つ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年度は地方債の現在高が</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年度と比較して</a:t>
          </a:r>
          <a:r>
            <a:rPr kumimoji="1" lang="ja-JP" altLang="en-US" sz="1100" b="0" i="0" baseline="0">
              <a:solidFill>
                <a:schemeClr val="dk1"/>
              </a:solidFill>
              <a:effectLst/>
              <a:latin typeface="+mn-lt"/>
              <a:ea typeface="+mn-ea"/>
              <a:cs typeface="+mn-cs"/>
            </a:rPr>
            <a:t>３．０％減少し</a:t>
          </a:r>
          <a:r>
            <a:rPr kumimoji="1" lang="ja-JP" altLang="ja-JP" sz="1100" b="0" i="0" baseline="0">
              <a:solidFill>
                <a:schemeClr val="dk1"/>
              </a:solidFill>
              <a:effectLst/>
              <a:latin typeface="+mn-lt"/>
              <a:ea typeface="+mn-ea"/>
              <a:cs typeface="+mn-cs"/>
            </a:rPr>
            <a:t>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町有施設の耐震化や防災・減災を図るためにハード・ソフトの両面で事業を実施していく必要があり、引き続き各種事業の見直しや効率化、新規事業についての優先順位を見極めながら財政の健全化を図り、また、財源の確保にも努めることで、将来負担比率の分子を継続して抑制していけるように取組みを行う。</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和歌山県上富田町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特定目的基金のさわやか上富田まちづくり基金に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百万円、事業所等立地促進基金に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百万円を積み立て、その他の基金においても増減があったため、基金全体としては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小集落改良住宅基金：小集落改良住宅の払い下げのため、住宅使用料を積み立てている。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さわやか上富田まちづくり基金：個性豊かなふるさとづくりと協働のまちづくりのためにさわやか上富田まちづくり寄付金を積み立てている。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事業所等立地促進基金：企業誘致における助成のために積み立てている。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定住促進住宅基金：定住促進住宅の修繕・建替のため、住宅使用料を積み立てている。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共同作業場基金：共同作業場の修繕のため、使用料を積み立てている。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小集落改良住宅基金：住宅使用料分を積み立て、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さわやか上富田まちづくり基金：さわやか上富田まちづくり寄付金を積み立て、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事業所等立地促進基金：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定住促進住宅基金：利子分のみ積み立て、ほぼ増減なし。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共同作業場基金：使用料分を積み立て、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小集落改良住宅基金：住宅使用料を積み立てていくが、今後の住宅使用者との協議においては、全額を取り崩す必要がある。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さわやか上富田まちづくり基金：基金を充てる事業がある場合には取り崩す必要があるため、今後も積立額を増加させておく必要がある。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定住促進住宅基金：住宅使用料を積み立てていくが、定住促進住宅の建替の際には、全額を取り崩すこととなる。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事業所等立地促進基金：企業誘致の際には取り崩した資金を助成する必要があり、今後も積立額を増加させておく必要がある。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共同作業場基金：使用料を積み立てていくが、共同作業場の老朽化により修繕が必要となっており、基金を取り崩す必要がある。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取り崩しはなく、積み立ても利子分のみとなったが、歳計剰余金処分により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年度には学校給食の開始、令和元年度には子ども医療費の対象年齢の拡充等により経常的な支出が増えてくることが見込まれるが、これからも取崩しを抑制するよう努めていく。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年度において取り崩しはなく、積み立ても利子分のみとなっている。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他市町村と比較して、標準財政規模における基金残高比率が少ないため、毎年の決算状況を勘案しながら積み立てていくことが必要となる。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和歌山県上富田町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15,575
15,524
57.37
8,573,325
8,485,402
68,635
4,084,846
6,555,636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公共施設等総合管理計画に基づき管理を行っている。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老朽化に伴う改修や類似施設の集約、廃止等各施設の今後の</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在り方を検討していく必要がある。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65" name="直線コネクタ 64"/>
        <xdr:cNvCxnSpPr/>
      </xdr:nvCxnSpPr>
      <xdr:spPr>
        <a:xfrm flipV="1">
          <a:off x="4760595" y="4674447"/>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66" name="有形固定資産減価償却率最小値テキスト"/>
        <xdr:cNvSpPr txBox="1"/>
      </xdr:nvSpPr>
      <xdr:spPr>
        <a:xfrm>
          <a:off x="4813300"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67" name="直線コネクタ 66"/>
        <xdr:cNvCxnSpPr/>
      </xdr:nvCxnSpPr>
      <xdr:spPr>
        <a:xfrm>
          <a:off x="4673600" y="5876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68" name="有形固定資産減価償却率最大値テキスト"/>
        <xdr:cNvSpPr txBox="1"/>
      </xdr:nvSpPr>
      <xdr:spPr>
        <a:xfrm>
          <a:off x="4813300" y="4449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69" name="直線コネクタ 68"/>
        <xdr:cNvCxnSpPr/>
      </xdr:nvCxnSpPr>
      <xdr:spPr>
        <a:xfrm>
          <a:off x="4673600" y="4674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xdr:cNvSpPr txBox="1"/>
      </xdr:nvSpPr>
      <xdr:spPr>
        <a:xfrm>
          <a:off x="4813300" y="5097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xdr:cNvSpPr/>
      </xdr:nvSpPr>
      <xdr:spPr>
        <a:xfrm>
          <a:off x="40005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63077</xdr:rowOff>
    </xdr:from>
    <xdr:to>
      <xdr:col>15</xdr:col>
      <xdr:colOff>187325</xdr:colOff>
      <xdr:row>30</xdr:row>
      <xdr:rowOff>164677</xdr:rowOff>
    </xdr:to>
    <xdr:sp macro="" textlink="">
      <xdr:nvSpPr>
        <xdr:cNvPr id="73" name="フローチャート: 判断 72"/>
        <xdr:cNvSpPr/>
      </xdr:nvSpPr>
      <xdr:spPr>
        <a:xfrm>
          <a:off x="3238500" y="520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132503</xdr:rowOff>
    </xdr:from>
    <xdr:to>
      <xdr:col>7</xdr:col>
      <xdr:colOff>187325</xdr:colOff>
      <xdr:row>29</xdr:row>
      <xdr:rowOff>62653</xdr:rowOff>
    </xdr:to>
    <xdr:sp macro="" textlink="">
      <xdr:nvSpPr>
        <xdr:cNvPr id="75" name="フローチャート: 判断 74"/>
        <xdr:cNvSpPr/>
      </xdr:nvSpPr>
      <xdr:spPr>
        <a:xfrm>
          <a:off x="1714500" y="4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1" name="楕円 80"/>
        <xdr:cNvSpPr/>
      </xdr:nvSpPr>
      <xdr:spPr>
        <a:xfrm>
          <a:off x="4711700" y="53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46372</xdr:rowOff>
    </xdr:from>
    <xdr:ext cx="405111" cy="259045"/>
    <xdr:sp macro="" textlink="">
      <xdr:nvSpPr>
        <xdr:cNvPr id="82" name="有形固定資産減価償却率該当値テキスト"/>
        <xdr:cNvSpPr txBox="1"/>
      </xdr:nvSpPr>
      <xdr:spPr>
        <a:xfrm>
          <a:off x="4813300" y="53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83" name="楕円 82"/>
        <xdr:cNvSpPr/>
      </xdr:nvSpPr>
      <xdr:spPr>
        <a:xfrm>
          <a:off x="4000500" y="53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118745</xdr:rowOff>
    </xdr:to>
    <xdr:cxnSp macro="">
      <xdr:nvCxnSpPr>
        <xdr:cNvPr id="84" name="直線コネクタ 83"/>
        <xdr:cNvCxnSpPr/>
      </xdr:nvCxnSpPr>
      <xdr:spPr>
        <a:xfrm>
          <a:off x="4051300" y="539051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149437</xdr:rowOff>
    </xdr:from>
    <xdr:to>
      <xdr:col>15</xdr:col>
      <xdr:colOff>187325</xdr:colOff>
      <xdr:row>31</xdr:row>
      <xdr:rowOff>79587</xdr:rowOff>
    </xdr:to>
    <xdr:sp macro="" textlink="">
      <xdr:nvSpPr>
        <xdr:cNvPr id="85" name="楕円 84"/>
        <xdr:cNvSpPr/>
      </xdr:nvSpPr>
      <xdr:spPr>
        <a:xfrm>
          <a:off x="3238500" y="529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28787</xdr:rowOff>
    </xdr:from>
    <xdr:to>
      <xdr:col>19</xdr:col>
      <xdr:colOff>136525</xdr:colOff>
      <xdr:row>31</xdr:row>
      <xdr:rowOff>75565</xdr:rowOff>
    </xdr:to>
    <xdr:cxnSp macro="">
      <xdr:nvCxnSpPr>
        <xdr:cNvPr id="86" name="直線コネクタ 85"/>
        <xdr:cNvCxnSpPr/>
      </xdr:nvCxnSpPr>
      <xdr:spPr>
        <a:xfrm>
          <a:off x="3289300" y="5343737"/>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88265</xdr:rowOff>
    </xdr:from>
    <xdr:to>
      <xdr:col>11</xdr:col>
      <xdr:colOff>187325</xdr:colOff>
      <xdr:row>31</xdr:row>
      <xdr:rowOff>18415</xdr:rowOff>
    </xdr:to>
    <xdr:sp macro="" textlink="">
      <xdr:nvSpPr>
        <xdr:cNvPr id="87" name="楕円 86"/>
        <xdr:cNvSpPr/>
      </xdr:nvSpPr>
      <xdr:spPr>
        <a:xfrm>
          <a:off x="2476500" y="52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139065</xdr:rowOff>
    </xdr:from>
    <xdr:to>
      <xdr:col>15</xdr:col>
      <xdr:colOff>136525</xdr:colOff>
      <xdr:row>31</xdr:row>
      <xdr:rowOff>28787</xdr:rowOff>
    </xdr:to>
    <xdr:cxnSp macro="">
      <xdr:nvCxnSpPr>
        <xdr:cNvPr id="88" name="直線コネクタ 87"/>
        <xdr:cNvCxnSpPr/>
      </xdr:nvCxnSpPr>
      <xdr:spPr>
        <a:xfrm>
          <a:off x="2527300" y="528256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66675</xdr:rowOff>
    </xdr:from>
    <xdr:to>
      <xdr:col>7</xdr:col>
      <xdr:colOff>187325</xdr:colOff>
      <xdr:row>30</xdr:row>
      <xdr:rowOff>168275</xdr:rowOff>
    </xdr:to>
    <xdr:sp macro="" textlink="">
      <xdr:nvSpPr>
        <xdr:cNvPr id="89" name="楕円 88"/>
        <xdr:cNvSpPr/>
      </xdr:nvSpPr>
      <xdr:spPr>
        <a:xfrm>
          <a:off x="1714500" y="521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117475</xdr:rowOff>
    </xdr:from>
    <xdr:to>
      <xdr:col>11</xdr:col>
      <xdr:colOff>136525</xdr:colOff>
      <xdr:row>30</xdr:row>
      <xdr:rowOff>139065</xdr:rowOff>
    </xdr:to>
    <xdr:cxnSp macro="">
      <xdr:nvCxnSpPr>
        <xdr:cNvPr id="90" name="直線コネクタ 89"/>
        <xdr:cNvCxnSpPr/>
      </xdr:nvCxnSpPr>
      <xdr:spPr>
        <a:xfrm>
          <a:off x="1765300" y="526097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1" name="n_1aveValue有形固定資産減価償却率"/>
        <xdr:cNvSpPr txBox="1"/>
      </xdr:nvSpPr>
      <xdr:spPr>
        <a:xfrm>
          <a:off x="3836044" y="5021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9754</xdr:rowOff>
    </xdr:from>
    <xdr:ext cx="405111" cy="259045"/>
    <xdr:sp macro="" textlink="">
      <xdr:nvSpPr>
        <xdr:cNvPr id="92" name="n_2aveValue有形固定資産減価償却率"/>
        <xdr:cNvSpPr txBox="1"/>
      </xdr:nvSpPr>
      <xdr:spPr>
        <a:xfrm>
          <a:off x="3086744" y="4981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3" name="n_3aveValue有形固定資産減価償却率"/>
        <xdr:cNvSpPr txBox="1"/>
      </xdr:nvSpPr>
      <xdr:spPr>
        <a:xfrm>
          <a:off x="2324744" y="49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79180</xdr:rowOff>
    </xdr:from>
    <xdr:ext cx="405111" cy="259045"/>
    <xdr:sp macro="" textlink="">
      <xdr:nvSpPr>
        <xdr:cNvPr id="94" name="n_4aveValue有形固定資産減価償却率"/>
        <xdr:cNvSpPr txBox="1"/>
      </xdr:nvSpPr>
      <xdr:spPr>
        <a:xfrm>
          <a:off x="1562744" y="4708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117492</xdr:rowOff>
    </xdr:from>
    <xdr:ext cx="405111" cy="259045"/>
    <xdr:sp macro="" textlink="">
      <xdr:nvSpPr>
        <xdr:cNvPr id="95" name="n_1mainValue有形固定資産減価償却率"/>
        <xdr:cNvSpPr txBox="1"/>
      </xdr:nvSpPr>
      <xdr:spPr>
        <a:xfrm>
          <a:off x="3836044" y="543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70714</xdr:rowOff>
    </xdr:from>
    <xdr:ext cx="405111" cy="259045"/>
    <xdr:sp macro="" textlink="">
      <xdr:nvSpPr>
        <xdr:cNvPr id="96" name="n_2mainValue有形固定資産減価償却率"/>
        <xdr:cNvSpPr txBox="1"/>
      </xdr:nvSpPr>
      <xdr:spPr>
        <a:xfrm>
          <a:off x="3086744" y="5385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7" name="n_3mainValue有形固定資産減価償却率"/>
        <xdr:cNvSpPr txBox="1"/>
      </xdr:nvSpPr>
      <xdr:spPr>
        <a:xfrm>
          <a:off x="23247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98" name="n_4mainValue有形固定資産減価償却率"/>
        <xdr:cNvSpPr txBox="1"/>
      </xdr:nvSpPr>
      <xdr:spPr>
        <a:xfrm>
          <a:off x="15627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全国平均、県内平均と比較すると数値は悪くないと思われる。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類似団体比較でも平均的な位置にあるが、交付税措置のある起債を活用するなど、計画的に事業を進めていくことが必要である。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27" name="直線コネクタ 126"/>
        <xdr:cNvCxnSpPr/>
      </xdr:nvCxnSpPr>
      <xdr:spPr>
        <a:xfrm flipV="1">
          <a:off x="14793595" y="4541308"/>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28" name="債務償還比率最小値テキスト"/>
        <xdr:cNvSpPr txBox="1"/>
      </xdr:nvSpPr>
      <xdr:spPr>
        <a:xfrm>
          <a:off x="14846300" y="60400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29" name="直線コネクタ 128"/>
        <xdr:cNvCxnSpPr/>
      </xdr:nvCxnSpPr>
      <xdr:spPr>
        <a:xfrm>
          <a:off x="14706600" y="60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165816</xdr:rowOff>
    </xdr:from>
    <xdr:ext cx="469744" cy="259045"/>
    <xdr:sp macro="" textlink="">
      <xdr:nvSpPr>
        <xdr:cNvPr id="132" name="債務償還比率平均値テキスト"/>
        <xdr:cNvSpPr txBox="1"/>
      </xdr:nvSpPr>
      <xdr:spPr>
        <a:xfrm>
          <a:off x="14846300" y="5137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33" name="フローチャート: 判断 132"/>
        <xdr:cNvSpPr/>
      </xdr:nvSpPr>
      <xdr:spPr>
        <a:xfrm>
          <a:off x="14744700" y="515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143009</xdr:rowOff>
    </xdr:from>
    <xdr:to>
      <xdr:col>72</xdr:col>
      <xdr:colOff>123825</xdr:colOff>
      <xdr:row>30</xdr:row>
      <xdr:rowOff>73159</xdr:rowOff>
    </xdr:to>
    <xdr:sp macro="" textlink="">
      <xdr:nvSpPr>
        <xdr:cNvPr id="134" name="フローチャート: 判断 133"/>
        <xdr:cNvSpPr/>
      </xdr:nvSpPr>
      <xdr:spPr>
        <a:xfrm>
          <a:off x="14033500" y="511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70563</xdr:rowOff>
    </xdr:from>
    <xdr:to>
      <xdr:col>68</xdr:col>
      <xdr:colOff>123825</xdr:colOff>
      <xdr:row>30</xdr:row>
      <xdr:rowOff>713</xdr:rowOff>
    </xdr:to>
    <xdr:sp macro="" textlink="">
      <xdr:nvSpPr>
        <xdr:cNvPr id="135" name="フローチャート: 判断 134"/>
        <xdr:cNvSpPr/>
      </xdr:nvSpPr>
      <xdr:spPr>
        <a:xfrm>
          <a:off x="13271500" y="504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60847</xdr:rowOff>
    </xdr:from>
    <xdr:to>
      <xdr:col>64</xdr:col>
      <xdr:colOff>123825</xdr:colOff>
      <xdr:row>29</xdr:row>
      <xdr:rowOff>162447</xdr:rowOff>
    </xdr:to>
    <xdr:sp macro="" textlink="">
      <xdr:nvSpPr>
        <xdr:cNvPr id="136" name="フローチャート: 判断 135"/>
        <xdr:cNvSpPr/>
      </xdr:nvSpPr>
      <xdr:spPr>
        <a:xfrm>
          <a:off x="12509500" y="503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49932</xdr:rowOff>
    </xdr:from>
    <xdr:to>
      <xdr:col>60</xdr:col>
      <xdr:colOff>123825</xdr:colOff>
      <xdr:row>29</xdr:row>
      <xdr:rowOff>151532</xdr:rowOff>
    </xdr:to>
    <xdr:sp macro="" textlink="">
      <xdr:nvSpPr>
        <xdr:cNvPr id="137" name="フローチャート: 判断 136"/>
        <xdr:cNvSpPr/>
      </xdr:nvSpPr>
      <xdr:spPr>
        <a:xfrm>
          <a:off x="11747500" y="502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171076</xdr:rowOff>
    </xdr:from>
    <xdr:to>
      <xdr:col>76</xdr:col>
      <xdr:colOff>73025</xdr:colOff>
      <xdr:row>30</xdr:row>
      <xdr:rowOff>101226</xdr:rowOff>
    </xdr:to>
    <xdr:sp macro="" textlink="">
      <xdr:nvSpPr>
        <xdr:cNvPr id="143" name="楕円 142"/>
        <xdr:cNvSpPr/>
      </xdr:nvSpPr>
      <xdr:spPr>
        <a:xfrm>
          <a:off x="14744700" y="514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22503</xdr:rowOff>
    </xdr:from>
    <xdr:ext cx="469744" cy="259045"/>
    <xdr:sp macro="" textlink="">
      <xdr:nvSpPr>
        <xdr:cNvPr id="144" name="債務償還比率該当値テキスト"/>
        <xdr:cNvSpPr txBox="1"/>
      </xdr:nvSpPr>
      <xdr:spPr>
        <a:xfrm>
          <a:off x="14846300" y="499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36089</xdr:rowOff>
    </xdr:from>
    <xdr:to>
      <xdr:col>72</xdr:col>
      <xdr:colOff>123825</xdr:colOff>
      <xdr:row>30</xdr:row>
      <xdr:rowOff>137689</xdr:rowOff>
    </xdr:to>
    <xdr:sp macro="" textlink="">
      <xdr:nvSpPr>
        <xdr:cNvPr id="145" name="楕円 144"/>
        <xdr:cNvSpPr/>
      </xdr:nvSpPr>
      <xdr:spPr>
        <a:xfrm>
          <a:off x="14033500" y="51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50426</xdr:rowOff>
    </xdr:from>
    <xdr:to>
      <xdr:col>76</xdr:col>
      <xdr:colOff>22225</xdr:colOff>
      <xdr:row>30</xdr:row>
      <xdr:rowOff>86889</xdr:rowOff>
    </xdr:to>
    <xdr:cxnSp macro="">
      <xdr:nvCxnSpPr>
        <xdr:cNvPr id="146" name="直線コネクタ 145"/>
        <xdr:cNvCxnSpPr/>
      </xdr:nvCxnSpPr>
      <xdr:spPr>
        <a:xfrm flipV="1">
          <a:off x="14084300" y="5193926"/>
          <a:ext cx="711200" cy="3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69554</xdr:rowOff>
    </xdr:from>
    <xdr:to>
      <xdr:col>68</xdr:col>
      <xdr:colOff>123825</xdr:colOff>
      <xdr:row>30</xdr:row>
      <xdr:rowOff>171154</xdr:rowOff>
    </xdr:to>
    <xdr:sp macro="" textlink="">
      <xdr:nvSpPr>
        <xdr:cNvPr id="147" name="楕円 146"/>
        <xdr:cNvSpPr/>
      </xdr:nvSpPr>
      <xdr:spPr>
        <a:xfrm>
          <a:off x="13271500" y="521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86889</xdr:rowOff>
    </xdr:from>
    <xdr:to>
      <xdr:col>72</xdr:col>
      <xdr:colOff>73025</xdr:colOff>
      <xdr:row>30</xdr:row>
      <xdr:rowOff>120354</xdr:rowOff>
    </xdr:to>
    <xdr:cxnSp macro="">
      <xdr:nvCxnSpPr>
        <xdr:cNvPr id="148" name="直線コネクタ 147"/>
        <xdr:cNvCxnSpPr/>
      </xdr:nvCxnSpPr>
      <xdr:spPr>
        <a:xfrm flipV="1">
          <a:off x="13322300" y="5230389"/>
          <a:ext cx="762000" cy="3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103378</xdr:rowOff>
    </xdr:from>
    <xdr:to>
      <xdr:col>64</xdr:col>
      <xdr:colOff>123825</xdr:colOff>
      <xdr:row>31</xdr:row>
      <xdr:rowOff>33528</xdr:rowOff>
    </xdr:to>
    <xdr:sp macro="" textlink="">
      <xdr:nvSpPr>
        <xdr:cNvPr id="149" name="楕円 148"/>
        <xdr:cNvSpPr/>
      </xdr:nvSpPr>
      <xdr:spPr>
        <a:xfrm>
          <a:off x="12509500" y="524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120354</xdr:rowOff>
    </xdr:from>
    <xdr:to>
      <xdr:col>68</xdr:col>
      <xdr:colOff>73025</xdr:colOff>
      <xdr:row>30</xdr:row>
      <xdr:rowOff>154178</xdr:rowOff>
    </xdr:to>
    <xdr:cxnSp macro="">
      <xdr:nvCxnSpPr>
        <xdr:cNvPr id="150" name="直線コネクタ 149"/>
        <xdr:cNvCxnSpPr/>
      </xdr:nvCxnSpPr>
      <xdr:spPr>
        <a:xfrm flipV="1">
          <a:off x="12560300" y="5263854"/>
          <a:ext cx="762000" cy="3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141520</xdr:rowOff>
    </xdr:from>
    <xdr:to>
      <xdr:col>60</xdr:col>
      <xdr:colOff>123825</xdr:colOff>
      <xdr:row>31</xdr:row>
      <xdr:rowOff>71670</xdr:rowOff>
    </xdr:to>
    <xdr:sp macro="" textlink="">
      <xdr:nvSpPr>
        <xdr:cNvPr id="151" name="楕円 150"/>
        <xdr:cNvSpPr/>
      </xdr:nvSpPr>
      <xdr:spPr>
        <a:xfrm>
          <a:off x="11747500" y="52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154178</xdr:rowOff>
    </xdr:from>
    <xdr:to>
      <xdr:col>64</xdr:col>
      <xdr:colOff>73025</xdr:colOff>
      <xdr:row>31</xdr:row>
      <xdr:rowOff>20870</xdr:rowOff>
    </xdr:to>
    <xdr:cxnSp macro="">
      <xdr:nvCxnSpPr>
        <xdr:cNvPr id="152" name="直線コネクタ 151"/>
        <xdr:cNvCxnSpPr/>
      </xdr:nvCxnSpPr>
      <xdr:spPr>
        <a:xfrm flipV="1">
          <a:off x="11798300" y="5297678"/>
          <a:ext cx="762000" cy="3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89686</xdr:rowOff>
    </xdr:from>
    <xdr:ext cx="469744" cy="259045"/>
    <xdr:sp macro="" textlink="">
      <xdr:nvSpPr>
        <xdr:cNvPr id="153" name="n_1aveValue債務償還比率"/>
        <xdr:cNvSpPr txBox="1"/>
      </xdr:nvSpPr>
      <xdr:spPr>
        <a:xfrm>
          <a:off x="13836727" y="489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17240</xdr:rowOff>
    </xdr:from>
    <xdr:ext cx="469744" cy="259045"/>
    <xdr:sp macro="" textlink="">
      <xdr:nvSpPr>
        <xdr:cNvPr id="154" name="n_2aveValue債務償還比率"/>
        <xdr:cNvSpPr txBox="1"/>
      </xdr:nvSpPr>
      <xdr:spPr>
        <a:xfrm>
          <a:off x="13087427" y="481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7524</xdr:rowOff>
    </xdr:from>
    <xdr:ext cx="469744" cy="259045"/>
    <xdr:sp macro="" textlink="">
      <xdr:nvSpPr>
        <xdr:cNvPr id="155" name="n_3aveValue債務償還比率"/>
        <xdr:cNvSpPr txBox="1"/>
      </xdr:nvSpPr>
      <xdr:spPr>
        <a:xfrm>
          <a:off x="12325427" y="480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168059</xdr:rowOff>
    </xdr:from>
    <xdr:ext cx="469744" cy="259045"/>
    <xdr:sp macro="" textlink="">
      <xdr:nvSpPr>
        <xdr:cNvPr id="156" name="n_4aveValue債務償還比率"/>
        <xdr:cNvSpPr txBox="1"/>
      </xdr:nvSpPr>
      <xdr:spPr>
        <a:xfrm>
          <a:off x="11563427" y="479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128816</xdr:rowOff>
    </xdr:from>
    <xdr:ext cx="469744" cy="259045"/>
    <xdr:sp macro="" textlink="">
      <xdr:nvSpPr>
        <xdr:cNvPr id="157" name="n_1mainValue債務償還比率"/>
        <xdr:cNvSpPr txBox="1"/>
      </xdr:nvSpPr>
      <xdr:spPr>
        <a:xfrm>
          <a:off x="13836727" y="527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162281</xdr:rowOff>
    </xdr:from>
    <xdr:ext cx="469744" cy="259045"/>
    <xdr:sp macro="" textlink="">
      <xdr:nvSpPr>
        <xdr:cNvPr id="158" name="n_2mainValue債務償還比率"/>
        <xdr:cNvSpPr txBox="1"/>
      </xdr:nvSpPr>
      <xdr:spPr>
        <a:xfrm>
          <a:off x="13087427" y="530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24655</xdr:rowOff>
    </xdr:from>
    <xdr:ext cx="469744" cy="259045"/>
    <xdr:sp macro="" textlink="">
      <xdr:nvSpPr>
        <xdr:cNvPr id="159" name="n_3mainValue債務償還比率"/>
        <xdr:cNvSpPr txBox="1"/>
      </xdr:nvSpPr>
      <xdr:spPr>
        <a:xfrm>
          <a:off x="12325427" y="533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62797</xdr:rowOff>
    </xdr:from>
    <xdr:ext cx="469744" cy="259045"/>
    <xdr:sp macro="" textlink="">
      <xdr:nvSpPr>
        <xdr:cNvPr id="160" name="n_4mainValue債務償還比率"/>
        <xdr:cNvSpPr txBox="1"/>
      </xdr:nvSpPr>
      <xdr:spPr>
        <a:xfrm>
          <a:off x="11563427" y="537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和歌山県上富田町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15,575
15,524
57.37
8,573,325
8,485,402
68,635
4,084,846
6,555,636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128270</xdr:rowOff>
    </xdr:from>
    <xdr:to>
      <xdr:col>15</xdr:col>
      <xdr:colOff>101600</xdr:colOff>
      <xdr:row>38</xdr:row>
      <xdr:rowOff>58420</xdr:rowOff>
    </xdr:to>
    <xdr:sp macro="" textlink="">
      <xdr:nvSpPr>
        <xdr:cNvPr id="65" name="フローチャート: 判断 64"/>
        <xdr:cNvSpPr/>
      </xdr:nvSpPr>
      <xdr:spPr>
        <a:xfrm>
          <a:off x="2857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73" name="楕円 72"/>
        <xdr:cNvSpPr/>
      </xdr:nvSpPr>
      <xdr:spPr>
        <a:xfrm>
          <a:off x="4584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133367</xdr:rowOff>
    </xdr:from>
    <xdr:ext cx="405111" cy="259045"/>
    <xdr:sp macro="" textlink="">
      <xdr:nvSpPr>
        <xdr:cNvPr id="74" name="【道路】&#10;有形固定資産減価償却率該当値テキスト"/>
        <xdr:cNvSpPr txBox="1"/>
      </xdr:nvSpPr>
      <xdr:spPr>
        <a:xfrm>
          <a:off x="4673600"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118745</xdr:rowOff>
    </xdr:from>
    <xdr:to>
      <xdr:col>20</xdr:col>
      <xdr:colOff>38100</xdr:colOff>
      <xdr:row>38</xdr:row>
      <xdr:rowOff>48895</xdr:rowOff>
    </xdr:to>
    <xdr:sp macro="" textlink="">
      <xdr:nvSpPr>
        <xdr:cNvPr id="75" name="楕円 74"/>
        <xdr:cNvSpPr/>
      </xdr:nvSpPr>
      <xdr:spPr>
        <a:xfrm>
          <a:off x="3746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169545</xdr:rowOff>
    </xdr:from>
    <xdr:to>
      <xdr:col>24</xdr:col>
      <xdr:colOff>63500</xdr:colOff>
      <xdr:row>38</xdr:row>
      <xdr:rowOff>34290</xdr:rowOff>
    </xdr:to>
    <xdr:cxnSp macro="">
      <xdr:nvCxnSpPr>
        <xdr:cNvPr id="76" name="直線コネクタ 75"/>
        <xdr:cNvCxnSpPr/>
      </xdr:nvCxnSpPr>
      <xdr:spPr>
        <a:xfrm>
          <a:off x="3797300" y="65131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7" name="楕円 76"/>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169545</xdr:rowOff>
    </xdr:to>
    <xdr:cxnSp macro="">
      <xdr:nvCxnSpPr>
        <xdr:cNvPr id="78" name="直線コネクタ 77"/>
        <xdr:cNvCxnSpPr/>
      </xdr:nvCxnSpPr>
      <xdr:spPr>
        <a:xfrm>
          <a:off x="2908300" y="6477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44450</xdr:rowOff>
    </xdr:from>
    <xdr:to>
      <xdr:col>10</xdr:col>
      <xdr:colOff>165100</xdr:colOff>
      <xdr:row>37</xdr:row>
      <xdr:rowOff>146050</xdr:rowOff>
    </xdr:to>
    <xdr:sp macro="" textlink="">
      <xdr:nvSpPr>
        <xdr:cNvPr id="79" name="楕円 78"/>
        <xdr:cNvSpPr/>
      </xdr:nvSpPr>
      <xdr:spPr>
        <a:xfrm>
          <a:off x="196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95250</xdr:rowOff>
    </xdr:from>
    <xdr:to>
      <xdr:col>15</xdr:col>
      <xdr:colOff>50800</xdr:colOff>
      <xdr:row>37</xdr:row>
      <xdr:rowOff>133350</xdr:rowOff>
    </xdr:to>
    <xdr:cxnSp macro="">
      <xdr:nvCxnSpPr>
        <xdr:cNvPr id="80" name="直線コネクタ 79"/>
        <xdr:cNvCxnSpPr/>
      </xdr:nvCxnSpPr>
      <xdr:spPr>
        <a:xfrm>
          <a:off x="2019300" y="643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10160</xdr:rowOff>
    </xdr:from>
    <xdr:to>
      <xdr:col>6</xdr:col>
      <xdr:colOff>38100</xdr:colOff>
      <xdr:row>37</xdr:row>
      <xdr:rowOff>111760</xdr:rowOff>
    </xdr:to>
    <xdr:sp macro="" textlink="">
      <xdr:nvSpPr>
        <xdr:cNvPr id="81" name="楕円 80"/>
        <xdr:cNvSpPr/>
      </xdr:nvSpPr>
      <xdr:spPr>
        <a:xfrm>
          <a:off x="1079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60960</xdr:rowOff>
    </xdr:from>
    <xdr:to>
      <xdr:col>10</xdr:col>
      <xdr:colOff>114300</xdr:colOff>
      <xdr:row>37</xdr:row>
      <xdr:rowOff>95250</xdr:rowOff>
    </xdr:to>
    <xdr:cxnSp macro="">
      <xdr:nvCxnSpPr>
        <xdr:cNvPr id="82" name="直線コネクタ 81"/>
        <xdr:cNvCxnSpPr/>
      </xdr:nvCxnSpPr>
      <xdr:spPr>
        <a:xfrm>
          <a:off x="1130300" y="64046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49547</xdr:rowOff>
    </xdr:from>
    <xdr:ext cx="405111" cy="259045"/>
    <xdr:sp macro="" textlink="">
      <xdr:nvSpPr>
        <xdr:cNvPr id="84" name="n_2aveValue【道路】&#10;有形固定資産減価償却率"/>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5" name="n_3aveValue【道路】&#10;有形固定資産減価償却率"/>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macro="" textlink="">
      <xdr:nvSpPr>
        <xdr:cNvPr id="86" name="n_4aveValue【道路】&#10;有形固定資産減価償却率"/>
        <xdr:cNvSpPr txBox="1"/>
      </xdr:nvSpPr>
      <xdr:spPr>
        <a:xfrm>
          <a:off x="927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65422</xdr:rowOff>
    </xdr:from>
    <xdr:ext cx="405111" cy="259045"/>
    <xdr:sp macro="" textlink="">
      <xdr:nvSpPr>
        <xdr:cNvPr id="87" name="n_1mainValue【道路】&#10;有形固定資産減価償却率"/>
        <xdr:cNvSpPr txBox="1"/>
      </xdr:nvSpPr>
      <xdr:spPr>
        <a:xfrm>
          <a:off x="35820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8" name="n_2mainValue【道路】&#10;有形固定資産減価償却率"/>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162577</xdr:rowOff>
    </xdr:from>
    <xdr:ext cx="405111" cy="259045"/>
    <xdr:sp macro="" textlink="">
      <xdr:nvSpPr>
        <xdr:cNvPr id="89" name="n_3mainValue【道路】&#10;有形固定資産減価償却率"/>
        <xdr:cNvSpPr txBox="1"/>
      </xdr:nvSpPr>
      <xdr:spPr>
        <a:xfrm>
          <a:off x="1816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90" name="n_4mainValue【道路】&#10;有形固定資産減価償却率"/>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63424</xdr:rowOff>
    </xdr:from>
    <xdr:to>
      <xdr:col>50</xdr:col>
      <xdr:colOff>165100</xdr:colOff>
      <xdr:row>41</xdr:row>
      <xdr:rowOff>165024</xdr:rowOff>
    </xdr:to>
    <xdr:sp macro="" textlink="">
      <xdr:nvSpPr>
        <xdr:cNvPr id="119" name="フローチャート: 判断 118"/>
        <xdr:cNvSpPr/>
      </xdr:nvSpPr>
      <xdr:spPr>
        <a:xfrm>
          <a:off x="9588500" y="709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64405</xdr:rowOff>
    </xdr:from>
    <xdr:to>
      <xdr:col>46</xdr:col>
      <xdr:colOff>38100</xdr:colOff>
      <xdr:row>41</xdr:row>
      <xdr:rowOff>166005</xdr:rowOff>
    </xdr:to>
    <xdr:sp macro="" textlink="">
      <xdr:nvSpPr>
        <xdr:cNvPr id="120" name="フローチャート: 判断 119"/>
        <xdr:cNvSpPr/>
      </xdr:nvSpPr>
      <xdr:spPr>
        <a:xfrm>
          <a:off x="8699500" y="709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64521</xdr:rowOff>
    </xdr:from>
    <xdr:to>
      <xdr:col>41</xdr:col>
      <xdr:colOff>101600</xdr:colOff>
      <xdr:row>41</xdr:row>
      <xdr:rowOff>166121</xdr:rowOff>
    </xdr:to>
    <xdr:sp macro="" textlink="">
      <xdr:nvSpPr>
        <xdr:cNvPr id="121" name="フローチャート: 判断 120"/>
        <xdr:cNvSpPr/>
      </xdr:nvSpPr>
      <xdr:spPr>
        <a:xfrm>
          <a:off x="7810500" y="709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65780</xdr:rowOff>
    </xdr:from>
    <xdr:to>
      <xdr:col>36</xdr:col>
      <xdr:colOff>165100</xdr:colOff>
      <xdr:row>41</xdr:row>
      <xdr:rowOff>167380</xdr:rowOff>
    </xdr:to>
    <xdr:sp macro="" textlink="">
      <xdr:nvSpPr>
        <xdr:cNvPr id="122" name="フローチャート: 判断 121"/>
        <xdr:cNvSpPr/>
      </xdr:nvSpPr>
      <xdr:spPr>
        <a:xfrm>
          <a:off x="6921500" y="7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69566</xdr:rowOff>
    </xdr:from>
    <xdr:to>
      <xdr:col>55</xdr:col>
      <xdr:colOff>50800</xdr:colOff>
      <xdr:row>41</xdr:row>
      <xdr:rowOff>171166</xdr:rowOff>
    </xdr:to>
    <xdr:sp macro="" textlink="">
      <xdr:nvSpPr>
        <xdr:cNvPr id="128" name="楕円 127"/>
        <xdr:cNvSpPr/>
      </xdr:nvSpPr>
      <xdr:spPr>
        <a:xfrm>
          <a:off x="10426700" y="709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13981</xdr:rowOff>
    </xdr:from>
    <xdr:ext cx="534377" cy="259045"/>
    <xdr:sp macro="" textlink="">
      <xdr:nvSpPr>
        <xdr:cNvPr id="129" name="【道路】&#10;一人当たり延長該当値テキスト"/>
        <xdr:cNvSpPr txBox="1"/>
      </xdr:nvSpPr>
      <xdr:spPr>
        <a:xfrm>
          <a:off x="10515600" y="704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69810</xdr:rowOff>
    </xdr:from>
    <xdr:to>
      <xdr:col>50</xdr:col>
      <xdr:colOff>165100</xdr:colOff>
      <xdr:row>41</xdr:row>
      <xdr:rowOff>171410</xdr:rowOff>
    </xdr:to>
    <xdr:sp macro="" textlink="">
      <xdr:nvSpPr>
        <xdr:cNvPr id="130" name="楕円 129"/>
        <xdr:cNvSpPr/>
      </xdr:nvSpPr>
      <xdr:spPr>
        <a:xfrm>
          <a:off x="9588500" y="709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120366</xdr:rowOff>
    </xdr:from>
    <xdr:to>
      <xdr:col>55</xdr:col>
      <xdr:colOff>0</xdr:colOff>
      <xdr:row>41</xdr:row>
      <xdr:rowOff>120610</xdr:rowOff>
    </xdr:to>
    <xdr:cxnSp macro="">
      <xdr:nvCxnSpPr>
        <xdr:cNvPr id="131" name="直線コネクタ 130"/>
        <xdr:cNvCxnSpPr/>
      </xdr:nvCxnSpPr>
      <xdr:spPr>
        <a:xfrm flipV="1">
          <a:off x="9639300" y="7149816"/>
          <a:ext cx="8382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69829</xdr:rowOff>
    </xdr:from>
    <xdr:to>
      <xdr:col>46</xdr:col>
      <xdr:colOff>38100</xdr:colOff>
      <xdr:row>41</xdr:row>
      <xdr:rowOff>171429</xdr:rowOff>
    </xdr:to>
    <xdr:sp macro="" textlink="">
      <xdr:nvSpPr>
        <xdr:cNvPr id="132" name="楕円 131"/>
        <xdr:cNvSpPr/>
      </xdr:nvSpPr>
      <xdr:spPr>
        <a:xfrm>
          <a:off x="8699500" y="709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120610</xdr:rowOff>
    </xdr:from>
    <xdr:to>
      <xdr:col>50</xdr:col>
      <xdr:colOff>114300</xdr:colOff>
      <xdr:row>41</xdr:row>
      <xdr:rowOff>120629</xdr:rowOff>
    </xdr:to>
    <xdr:cxnSp macro="">
      <xdr:nvCxnSpPr>
        <xdr:cNvPr id="133" name="直線コネクタ 132"/>
        <xdr:cNvCxnSpPr/>
      </xdr:nvCxnSpPr>
      <xdr:spPr>
        <a:xfrm flipV="1">
          <a:off x="8750300" y="7150060"/>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69858</xdr:rowOff>
    </xdr:from>
    <xdr:to>
      <xdr:col>41</xdr:col>
      <xdr:colOff>101600</xdr:colOff>
      <xdr:row>42</xdr:row>
      <xdr:rowOff>8</xdr:rowOff>
    </xdr:to>
    <xdr:sp macro="" textlink="">
      <xdr:nvSpPr>
        <xdr:cNvPr id="134" name="楕円 133"/>
        <xdr:cNvSpPr/>
      </xdr:nvSpPr>
      <xdr:spPr>
        <a:xfrm>
          <a:off x="7810500" y="70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120629</xdr:rowOff>
    </xdr:from>
    <xdr:to>
      <xdr:col>45</xdr:col>
      <xdr:colOff>177800</xdr:colOff>
      <xdr:row>41</xdr:row>
      <xdr:rowOff>120658</xdr:rowOff>
    </xdr:to>
    <xdr:cxnSp macro="">
      <xdr:nvCxnSpPr>
        <xdr:cNvPr id="135" name="直線コネクタ 134"/>
        <xdr:cNvCxnSpPr/>
      </xdr:nvCxnSpPr>
      <xdr:spPr>
        <a:xfrm flipV="1">
          <a:off x="7861300" y="7150079"/>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69803</xdr:rowOff>
    </xdr:from>
    <xdr:to>
      <xdr:col>36</xdr:col>
      <xdr:colOff>165100</xdr:colOff>
      <xdr:row>41</xdr:row>
      <xdr:rowOff>171403</xdr:rowOff>
    </xdr:to>
    <xdr:sp macro="" textlink="">
      <xdr:nvSpPr>
        <xdr:cNvPr id="136" name="楕円 135"/>
        <xdr:cNvSpPr/>
      </xdr:nvSpPr>
      <xdr:spPr>
        <a:xfrm>
          <a:off x="6921500" y="709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120603</xdr:rowOff>
    </xdr:from>
    <xdr:to>
      <xdr:col>41</xdr:col>
      <xdr:colOff>50800</xdr:colOff>
      <xdr:row>41</xdr:row>
      <xdr:rowOff>120658</xdr:rowOff>
    </xdr:to>
    <xdr:cxnSp macro="">
      <xdr:nvCxnSpPr>
        <xdr:cNvPr id="137" name="直線コネクタ 136"/>
        <xdr:cNvCxnSpPr/>
      </xdr:nvCxnSpPr>
      <xdr:spPr>
        <a:xfrm>
          <a:off x="6972300" y="7150053"/>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10101</xdr:rowOff>
    </xdr:from>
    <xdr:ext cx="534377" cy="259045"/>
    <xdr:sp macro="" textlink="">
      <xdr:nvSpPr>
        <xdr:cNvPr id="138" name="n_1aveValue【道路】&#10;一人当たり延長"/>
        <xdr:cNvSpPr txBox="1"/>
      </xdr:nvSpPr>
      <xdr:spPr>
        <a:xfrm>
          <a:off x="9359411" y="686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11082</xdr:rowOff>
    </xdr:from>
    <xdr:ext cx="534377" cy="259045"/>
    <xdr:sp macro="" textlink="">
      <xdr:nvSpPr>
        <xdr:cNvPr id="139" name="n_2aveValue【道路】&#10;一人当たり延長"/>
        <xdr:cNvSpPr txBox="1"/>
      </xdr:nvSpPr>
      <xdr:spPr>
        <a:xfrm>
          <a:off x="8483111" y="686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11198</xdr:rowOff>
    </xdr:from>
    <xdr:ext cx="534377" cy="259045"/>
    <xdr:sp macro="" textlink="">
      <xdr:nvSpPr>
        <xdr:cNvPr id="140" name="n_3aveValue【道路】&#10;一人当たり延長"/>
        <xdr:cNvSpPr txBox="1"/>
      </xdr:nvSpPr>
      <xdr:spPr>
        <a:xfrm>
          <a:off x="7594111" y="686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12457</xdr:rowOff>
    </xdr:from>
    <xdr:ext cx="534377" cy="259045"/>
    <xdr:sp macro="" textlink="">
      <xdr:nvSpPr>
        <xdr:cNvPr id="141" name="n_4aveValue【道路】&#10;一人当たり延長"/>
        <xdr:cNvSpPr txBox="1"/>
      </xdr:nvSpPr>
      <xdr:spPr>
        <a:xfrm>
          <a:off x="6705111" y="687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162537</xdr:rowOff>
    </xdr:from>
    <xdr:ext cx="534377" cy="259045"/>
    <xdr:sp macro="" textlink="">
      <xdr:nvSpPr>
        <xdr:cNvPr id="142" name="n_1mainValue【道路】&#10;一人当たり延長"/>
        <xdr:cNvSpPr txBox="1"/>
      </xdr:nvSpPr>
      <xdr:spPr>
        <a:xfrm>
          <a:off x="9359411" y="719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162556</xdr:rowOff>
    </xdr:from>
    <xdr:ext cx="534377" cy="259045"/>
    <xdr:sp macro="" textlink="">
      <xdr:nvSpPr>
        <xdr:cNvPr id="143" name="n_2mainValue【道路】&#10;一人当たり延長"/>
        <xdr:cNvSpPr txBox="1"/>
      </xdr:nvSpPr>
      <xdr:spPr>
        <a:xfrm>
          <a:off x="8483111" y="71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162585</xdr:rowOff>
    </xdr:from>
    <xdr:ext cx="534377" cy="259045"/>
    <xdr:sp macro="" textlink="">
      <xdr:nvSpPr>
        <xdr:cNvPr id="144" name="n_3mainValue【道路】&#10;一人当たり延長"/>
        <xdr:cNvSpPr txBox="1"/>
      </xdr:nvSpPr>
      <xdr:spPr>
        <a:xfrm>
          <a:off x="7594111" y="71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162530</xdr:rowOff>
    </xdr:from>
    <xdr:ext cx="534377" cy="259045"/>
    <xdr:sp macro="" textlink="">
      <xdr:nvSpPr>
        <xdr:cNvPr id="145" name="n_4mainValue【道路】&#10;一人当たり延長"/>
        <xdr:cNvSpPr txBox="1"/>
      </xdr:nvSpPr>
      <xdr:spPr>
        <a:xfrm>
          <a:off x="6705111" y="719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111142</xdr:rowOff>
    </xdr:from>
    <xdr:ext cx="405111" cy="259045"/>
    <xdr:sp macro="" textlink="">
      <xdr:nvSpPr>
        <xdr:cNvPr id="175" name="【橋りょう・トンネル】&#10;有形固定資産減価償却率平均値テキスト"/>
        <xdr:cNvSpPr txBox="1"/>
      </xdr:nvSpPr>
      <xdr:spPr>
        <a:xfrm>
          <a:off x="4673600" y="1005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73025</xdr:rowOff>
    </xdr:from>
    <xdr:to>
      <xdr:col>20</xdr:col>
      <xdr:colOff>38100</xdr:colOff>
      <xdr:row>60</xdr:row>
      <xdr:rowOff>3175</xdr:rowOff>
    </xdr:to>
    <xdr:sp macro="" textlink="">
      <xdr:nvSpPr>
        <xdr:cNvPr id="177" name="フローチャート: 判断 176"/>
        <xdr:cNvSpPr/>
      </xdr:nvSpPr>
      <xdr:spPr>
        <a:xfrm>
          <a:off x="3746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55880</xdr:rowOff>
    </xdr:from>
    <xdr:to>
      <xdr:col>15</xdr:col>
      <xdr:colOff>101600</xdr:colOff>
      <xdr:row>59</xdr:row>
      <xdr:rowOff>157480</xdr:rowOff>
    </xdr:to>
    <xdr:sp macro="" textlink="">
      <xdr:nvSpPr>
        <xdr:cNvPr id="178" name="フローチャート: 判断 177"/>
        <xdr:cNvSpPr/>
      </xdr:nvSpPr>
      <xdr:spPr>
        <a:xfrm>
          <a:off x="2857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120650</xdr:rowOff>
    </xdr:from>
    <xdr:to>
      <xdr:col>6</xdr:col>
      <xdr:colOff>38100</xdr:colOff>
      <xdr:row>59</xdr:row>
      <xdr:rowOff>50800</xdr:rowOff>
    </xdr:to>
    <xdr:sp macro="" textlink="">
      <xdr:nvSpPr>
        <xdr:cNvPr id="180" name="フローチャート: 判断 179"/>
        <xdr:cNvSpPr/>
      </xdr:nvSpPr>
      <xdr:spPr>
        <a:xfrm>
          <a:off x="1079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113030</xdr:rowOff>
    </xdr:from>
    <xdr:to>
      <xdr:col>24</xdr:col>
      <xdr:colOff>114300</xdr:colOff>
      <xdr:row>60</xdr:row>
      <xdr:rowOff>43180</xdr:rowOff>
    </xdr:to>
    <xdr:sp macro="" textlink="">
      <xdr:nvSpPr>
        <xdr:cNvPr id="186" name="楕円 185"/>
        <xdr:cNvSpPr/>
      </xdr:nvSpPr>
      <xdr:spPr>
        <a:xfrm>
          <a:off x="4584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91457</xdr:rowOff>
    </xdr:from>
    <xdr:ext cx="405111" cy="259045"/>
    <xdr:sp macro="" textlink="">
      <xdr:nvSpPr>
        <xdr:cNvPr id="187" name="【橋りょう・トンネル】&#10;有形固定資産減価償却率該当値テキスト"/>
        <xdr:cNvSpPr txBox="1"/>
      </xdr:nvSpPr>
      <xdr:spPr>
        <a:xfrm>
          <a:off x="4673600"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78740</xdr:rowOff>
    </xdr:from>
    <xdr:to>
      <xdr:col>20</xdr:col>
      <xdr:colOff>38100</xdr:colOff>
      <xdr:row>60</xdr:row>
      <xdr:rowOff>8890</xdr:rowOff>
    </xdr:to>
    <xdr:sp macro="" textlink="">
      <xdr:nvSpPr>
        <xdr:cNvPr id="188" name="楕円 187"/>
        <xdr:cNvSpPr/>
      </xdr:nvSpPr>
      <xdr:spPr>
        <a:xfrm>
          <a:off x="3746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129540</xdr:rowOff>
    </xdr:from>
    <xdr:to>
      <xdr:col>24</xdr:col>
      <xdr:colOff>63500</xdr:colOff>
      <xdr:row>59</xdr:row>
      <xdr:rowOff>163830</xdr:rowOff>
    </xdr:to>
    <xdr:cxnSp macro="">
      <xdr:nvCxnSpPr>
        <xdr:cNvPr id="189" name="直線コネクタ 188"/>
        <xdr:cNvCxnSpPr/>
      </xdr:nvCxnSpPr>
      <xdr:spPr>
        <a:xfrm>
          <a:off x="3797300" y="102450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46355</xdr:rowOff>
    </xdr:from>
    <xdr:to>
      <xdr:col>15</xdr:col>
      <xdr:colOff>101600</xdr:colOff>
      <xdr:row>59</xdr:row>
      <xdr:rowOff>147955</xdr:rowOff>
    </xdr:to>
    <xdr:sp macro="" textlink="">
      <xdr:nvSpPr>
        <xdr:cNvPr id="190" name="楕円 189"/>
        <xdr:cNvSpPr/>
      </xdr:nvSpPr>
      <xdr:spPr>
        <a:xfrm>
          <a:off x="2857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97155</xdr:rowOff>
    </xdr:from>
    <xdr:to>
      <xdr:col>19</xdr:col>
      <xdr:colOff>177800</xdr:colOff>
      <xdr:row>59</xdr:row>
      <xdr:rowOff>129540</xdr:rowOff>
    </xdr:to>
    <xdr:cxnSp macro="">
      <xdr:nvCxnSpPr>
        <xdr:cNvPr id="191" name="直線コネクタ 190"/>
        <xdr:cNvCxnSpPr/>
      </xdr:nvCxnSpPr>
      <xdr:spPr>
        <a:xfrm>
          <a:off x="2908300" y="102127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xdr:rowOff>
    </xdr:from>
    <xdr:to>
      <xdr:col>10</xdr:col>
      <xdr:colOff>165100</xdr:colOff>
      <xdr:row>59</xdr:row>
      <xdr:rowOff>113665</xdr:rowOff>
    </xdr:to>
    <xdr:sp macro="" textlink="">
      <xdr:nvSpPr>
        <xdr:cNvPr id="192" name="楕円 191"/>
        <xdr:cNvSpPr/>
      </xdr:nvSpPr>
      <xdr:spPr>
        <a:xfrm>
          <a:off x="1968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62865</xdr:rowOff>
    </xdr:from>
    <xdr:to>
      <xdr:col>15</xdr:col>
      <xdr:colOff>50800</xdr:colOff>
      <xdr:row>59</xdr:row>
      <xdr:rowOff>97155</xdr:rowOff>
    </xdr:to>
    <xdr:cxnSp macro="">
      <xdr:nvCxnSpPr>
        <xdr:cNvPr id="193" name="直線コネクタ 192"/>
        <xdr:cNvCxnSpPr/>
      </xdr:nvCxnSpPr>
      <xdr:spPr>
        <a:xfrm>
          <a:off x="2019300" y="101784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151130</xdr:rowOff>
    </xdr:from>
    <xdr:to>
      <xdr:col>6</xdr:col>
      <xdr:colOff>38100</xdr:colOff>
      <xdr:row>59</xdr:row>
      <xdr:rowOff>81280</xdr:rowOff>
    </xdr:to>
    <xdr:sp macro="" textlink="">
      <xdr:nvSpPr>
        <xdr:cNvPr id="194" name="楕円 193"/>
        <xdr:cNvSpPr/>
      </xdr:nvSpPr>
      <xdr:spPr>
        <a:xfrm>
          <a:off x="1079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30480</xdr:rowOff>
    </xdr:from>
    <xdr:to>
      <xdr:col>10</xdr:col>
      <xdr:colOff>114300</xdr:colOff>
      <xdr:row>59</xdr:row>
      <xdr:rowOff>62865</xdr:rowOff>
    </xdr:to>
    <xdr:cxnSp macro="">
      <xdr:nvCxnSpPr>
        <xdr:cNvPr id="195" name="直線コネクタ 194"/>
        <xdr:cNvCxnSpPr/>
      </xdr:nvCxnSpPr>
      <xdr:spPr>
        <a:xfrm>
          <a:off x="1130300" y="101460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19702</xdr:rowOff>
    </xdr:from>
    <xdr:ext cx="405111" cy="259045"/>
    <xdr:sp macro="" textlink="">
      <xdr:nvSpPr>
        <xdr:cNvPr id="196" name="n_1aveValue【橋りょう・トンネル】&#10;有形固定資産減価償却率"/>
        <xdr:cNvSpPr txBox="1"/>
      </xdr:nvSpPr>
      <xdr:spPr>
        <a:xfrm>
          <a:off x="35820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148607</xdr:rowOff>
    </xdr:from>
    <xdr:ext cx="405111" cy="259045"/>
    <xdr:sp macro="" textlink="">
      <xdr:nvSpPr>
        <xdr:cNvPr id="197" name="n_2aveValue【橋りょう・トンネル】&#10;有形固定資産減価償却率"/>
        <xdr:cNvSpPr txBox="1"/>
      </xdr:nvSpPr>
      <xdr:spPr>
        <a:xfrm>
          <a:off x="2705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8"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67327</xdr:rowOff>
    </xdr:from>
    <xdr:ext cx="405111" cy="259045"/>
    <xdr:sp macro="" textlink="">
      <xdr:nvSpPr>
        <xdr:cNvPr id="199" name="n_4aveValue【橋りょう・トンネル】&#10;有形固定資産減価償却率"/>
        <xdr:cNvSpPr txBox="1"/>
      </xdr:nvSpPr>
      <xdr:spPr>
        <a:xfrm>
          <a:off x="927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17</xdr:rowOff>
    </xdr:from>
    <xdr:ext cx="405111" cy="259045"/>
    <xdr:sp macro="" textlink="">
      <xdr:nvSpPr>
        <xdr:cNvPr id="200" name="n_1mainValue【橋りょう・トンネル】&#10;有形固定資産減価償却率"/>
        <xdr:cNvSpPr txBox="1"/>
      </xdr:nvSpPr>
      <xdr:spPr>
        <a:xfrm>
          <a:off x="3582044"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164482</xdr:rowOff>
    </xdr:from>
    <xdr:ext cx="405111" cy="259045"/>
    <xdr:sp macro="" textlink="">
      <xdr:nvSpPr>
        <xdr:cNvPr id="201" name="n_2mainValue【橋りょう・トンネル】&#10;有形固定資産減価償却率"/>
        <xdr:cNvSpPr txBox="1"/>
      </xdr:nvSpPr>
      <xdr:spPr>
        <a:xfrm>
          <a:off x="2705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130192</xdr:rowOff>
    </xdr:from>
    <xdr:ext cx="405111" cy="259045"/>
    <xdr:sp macro="" textlink="">
      <xdr:nvSpPr>
        <xdr:cNvPr id="202" name="n_3mainValue【橋りょう・トンネル】&#10;有形固定資産減価償却率"/>
        <xdr:cNvSpPr txBox="1"/>
      </xdr:nvSpPr>
      <xdr:spPr>
        <a:xfrm>
          <a:off x="1816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72407</xdr:rowOff>
    </xdr:from>
    <xdr:ext cx="405111" cy="259045"/>
    <xdr:sp macro="" textlink="">
      <xdr:nvSpPr>
        <xdr:cNvPr id="203" name="n_4mainValue【橋りょう・トンネル】&#10;有形固定資産減価償却率"/>
        <xdr:cNvSpPr txBox="1"/>
      </xdr:nvSpPr>
      <xdr:spPr>
        <a:xfrm>
          <a:off x="927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xdr:cNvSpPr txBox="1"/>
      </xdr:nvSpPr>
      <xdr:spPr>
        <a:xfrm>
          <a:off x="10515600" y="107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159620</xdr:rowOff>
    </xdr:from>
    <xdr:to>
      <xdr:col>50</xdr:col>
      <xdr:colOff>165100</xdr:colOff>
      <xdr:row>64</xdr:row>
      <xdr:rowOff>89770</xdr:rowOff>
    </xdr:to>
    <xdr:sp macro="" textlink="">
      <xdr:nvSpPr>
        <xdr:cNvPr id="236" name="フローチャート: 判断 235"/>
        <xdr:cNvSpPr/>
      </xdr:nvSpPr>
      <xdr:spPr>
        <a:xfrm>
          <a:off x="9588500" y="1096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161078</xdr:rowOff>
    </xdr:from>
    <xdr:to>
      <xdr:col>46</xdr:col>
      <xdr:colOff>38100</xdr:colOff>
      <xdr:row>64</xdr:row>
      <xdr:rowOff>91228</xdr:rowOff>
    </xdr:to>
    <xdr:sp macro="" textlink="">
      <xdr:nvSpPr>
        <xdr:cNvPr id="237" name="フローチャート: 判断 236"/>
        <xdr:cNvSpPr/>
      </xdr:nvSpPr>
      <xdr:spPr>
        <a:xfrm>
          <a:off x="8699500" y="1096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165727</xdr:rowOff>
    </xdr:from>
    <xdr:to>
      <xdr:col>41</xdr:col>
      <xdr:colOff>101600</xdr:colOff>
      <xdr:row>64</xdr:row>
      <xdr:rowOff>95877</xdr:rowOff>
    </xdr:to>
    <xdr:sp macro="" textlink="">
      <xdr:nvSpPr>
        <xdr:cNvPr id="238" name="フローチャート: 判断 237"/>
        <xdr:cNvSpPr/>
      </xdr:nvSpPr>
      <xdr:spPr>
        <a:xfrm>
          <a:off x="7810500" y="1096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169721</xdr:rowOff>
    </xdr:from>
    <xdr:to>
      <xdr:col>36</xdr:col>
      <xdr:colOff>165100</xdr:colOff>
      <xdr:row>64</xdr:row>
      <xdr:rowOff>99871</xdr:rowOff>
    </xdr:to>
    <xdr:sp macro="" textlink="">
      <xdr:nvSpPr>
        <xdr:cNvPr id="239" name="フローチャート: 判断 238"/>
        <xdr:cNvSpPr/>
      </xdr:nvSpPr>
      <xdr:spPr>
        <a:xfrm>
          <a:off x="6921500" y="1097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160035</xdr:rowOff>
    </xdr:from>
    <xdr:to>
      <xdr:col>55</xdr:col>
      <xdr:colOff>50800</xdr:colOff>
      <xdr:row>64</xdr:row>
      <xdr:rowOff>90185</xdr:rowOff>
    </xdr:to>
    <xdr:sp macro="" textlink="">
      <xdr:nvSpPr>
        <xdr:cNvPr id="245" name="楕円 244"/>
        <xdr:cNvSpPr/>
      </xdr:nvSpPr>
      <xdr:spPr>
        <a:xfrm>
          <a:off x="10426700" y="1096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74962</xdr:rowOff>
    </xdr:from>
    <xdr:ext cx="599010" cy="259045"/>
    <xdr:sp macro="" textlink="">
      <xdr:nvSpPr>
        <xdr:cNvPr id="246" name="【橋りょう・トンネル】&#10;一人当たり有形固定資産（償却資産）額該当値テキスト"/>
        <xdr:cNvSpPr txBox="1"/>
      </xdr:nvSpPr>
      <xdr:spPr>
        <a:xfrm>
          <a:off x="10515600" y="1087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160126</xdr:rowOff>
    </xdr:from>
    <xdr:to>
      <xdr:col>50</xdr:col>
      <xdr:colOff>165100</xdr:colOff>
      <xdr:row>64</xdr:row>
      <xdr:rowOff>90276</xdr:rowOff>
    </xdr:to>
    <xdr:sp macro="" textlink="">
      <xdr:nvSpPr>
        <xdr:cNvPr id="247" name="楕円 246"/>
        <xdr:cNvSpPr/>
      </xdr:nvSpPr>
      <xdr:spPr>
        <a:xfrm>
          <a:off x="9588500" y="109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39385</xdr:rowOff>
    </xdr:from>
    <xdr:to>
      <xdr:col>55</xdr:col>
      <xdr:colOff>0</xdr:colOff>
      <xdr:row>64</xdr:row>
      <xdr:rowOff>39476</xdr:rowOff>
    </xdr:to>
    <xdr:cxnSp macro="">
      <xdr:nvCxnSpPr>
        <xdr:cNvPr id="248" name="直線コネクタ 247"/>
        <xdr:cNvCxnSpPr/>
      </xdr:nvCxnSpPr>
      <xdr:spPr>
        <a:xfrm flipV="1">
          <a:off x="9639300" y="11012185"/>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160266</xdr:rowOff>
    </xdr:from>
    <xdr:to>
      <xdr:col>46</xdr:col>
      <xdr:colOff>38100</xdr:colOff>
      <xdr:row>64</xdr:row>
      <xdr:rowOff>90416</xdr:rowOff>
    </xdr:to>
    <xdr:sp macro="" textlink="">
      <xdr:nvSpPr>
        <xdr:cNvPr id="249" name="楕円 248"/>
        <xdr:cNvSpPr/>
      </xdr:nvSpPr>
      <xdr:spPr>
        <a:xfrm>
          <a:off x="8699500" y="109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39476</xdr:rowOff>
    </xdr:from>
    <xdr:to>
      <xdr:col>50</xdr:col>
      <xdr:colOff>114300</xdr:colOff>
      <xdr:row>64</xdr:row>
      <xdr:rowOff>39616</xdr:rowOff>
    </xdr:to>
    <xdr:cxnSp macro="">
      <xdr:nvCxnSpPr>
        <xdr:cNvPr id="250" name="直線コネクタ 249"/>
        <xdr:cNvCxnSpPr/>
      </xdr:nvCxnSpPr>
      <xdr:spPr>
        <a:xfrm flipV="1">
          <a:off x="8750300" y="11012276"/>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160470</xdr:rowOff>
    </xdr:from>
    <xdr:to>
      <xdr:col>41</xdr:col>
      <xdr:colOff>101600</xdr:colOff>
      <xdr:row>64</xdr:row>
      <xdr:rowOff>90620</xdr:rowOff>
    </xdr:to>
    <xdr:sp macro="" textlink="">
      <xdr:nvSpPr>
        <xdr:cNvPr id="251" name="楕円 250"/>
        <xdr:cNvSpPr/>
      </xdr:nvSpPr>
      <xdr:spPr>
        <a:xfrm>
          <a:off x="7810500" y="1096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39616</xdr:rowOff>
    </xdr:from>
    <xdr:to>
      <xdr:col>45</xdr:col>
      <xdr:colOff>177800</xdr:colOff>
      <xdr:row>64</xdr:row>
      <xdr:rowOff>39820</xdr:rowOff>
    </xdr:to>
    <xdr:cxnSp macro="">
      <xdr:nvCxnSpPr>
        <xdr:cNvPr id="252" name="直線コネクタ 251"/>
        <xdr:cNvCxnSpPr/>
      </xdr:nvCxnSpPr>
      <xdr:spPr>
        <a:xfrm flipV="1">
          <a:off x="7861300" y="11012416"/>
          <a:ext cx="8890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160232</xdr:rowOff>
    </xdr:from>
    <xdr:to>
      <xdr:col>36</xdr:col>
      <xdr:colOff>165100</xdr:colOff>
      <xdr:row>64</xdr:row>
      <xdr:rowOff>90382</xdr:rowOff>
    </xdr:to>
    <xdr:sp macro="" textlink="">
      <xdr:nvSpPr>
        <xdr:cNvPr id="253" name="楕円 252"/>
        <xdr:cNvSpPr/>
      </xdr:nvSpPr>
      <xdr:spPr>
        <a:xfrm>
          <a:off x="6921500" y="1096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39582</xdr:rowOff>
    </xdr:from>
    <xdr:to>
      <xdr:col>41</xdr:col>
      <xdr:colOff>50800</xdr:colOff>
      <xdr:row>64</xdr:row>
      <xdr:rowOff>39820</xdr:rowOff>
    </xdr:to>
    <xdr:cxnSp macro="">
      <xdr:nvCxnSpPr>
        <xdr:cNvPr id="254" name="直線コネクタ 253"/>
        <xdr:cNvCxnSpPr/>
      </xdr:nvCxnSpPr>
      <xdr:spPr>
        <a:xfrm>
          <a:off x="6972300" y="11012382"/>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106297</xdr:rowOff>
    </xdr:from>
    <xdr:ext cx="599010" cy="259045"/>
    <xdr:sp macro="" textlink="">
      <xdr:nvSpPr>
        <xdr:cNvPr id="255" name="n_1aveValue【橋りょう・トンネル】&#10;一人当たり有形固定資産（償却資産）額"/>
        <xdr:cNvSpPr txBox="1"/>
      </xdr:nvSpPr>
      <xdr:spPr>
        <a:xfrm>
          <a:off x="9327095" y="1073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82355</xdr:rowOff>
    </xdr:from>
    <xdr:ext cx="599010" cy="259045"/>
    <xdr:sp macro="" textlink="">
      <xdr:nvSpPr>
        <xdr:cNvPr id="256" name="n_2aveValue【橋りょう・トンネル】&#10;一人当たり有形固定資産（償却資産）額"/>
        <xdr:cNvSpPr txBox="1"/>
      </xdr:nvSpPr>
      <xdr:spPr>
        <a:xfrm>
          <a:off x="8450795" y="1105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87004</xdr:rowOff>
    </xdr:from>
    <xdr:ext cx="599010" cy="259045"/>
    <xdr:sp macro="" textlink="">
      <xdr:nvSpPr>
        <xdr:cNvPr id="257" name="n_3aveValue【橋りょう・トンネル】&#10;一人当たり有形固定資産（償却資産）額"/>
        <xdr:cNvSpPr txBox="1"/>
      </xdr:nvSpPr>
      <xdr:spPr>
        <a:xfrm>
          <a:off x="7561795" y="1105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90998</xdr:rowOff>
    </xdr:from>
    <xdr:ext cx="599010" cy="259045"/>
    <xdr:sp macro="" textlink="">
      <xdr:nvSpPr>
        <xdr:cNvPr id="258" name="n_4aveValue【橋りょう・トンネル】&#10;一人当たり有形固定資産（償却資産）額"/>
        <xdr:cNvSpPr txBox="1"/>
      </xdr:nvSpPr>
      <xdr:spPr>
        <a:xfrm>
          <a:off x="6672795" y="1106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81403</xdr:rowOff>
    </xdr:from>
    <xdr:ext cx="599010" cy="259045"/>
    <xdr:sp macro="" textlink="">
      <xdr:nvSpPr>
        <xdr:cNvPr id="259" name="n_1mainValue【橋りょう・トンネル】&#10;一人当たり有形固定資産（償却資産）額"/>
        <xdr:cNvSpPr txBox="1"/>
      </xdr:nvSpPr>
      <xdr:spPr>
        <a:xfrm>
          <a:off x="9327095" y="1105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106943</xdr:rowOff>
    </xdr:from>
    <xdr:ext cx="599010" cy="259045"/>
    <xdr:sp macro="" textlink="">
      <xdr:nvSpPr>
        <xdr:cNvPr id="260" name="n_2mainValue【橋りょう・トンネル】&#10;一人当たり有形固定資産（償却資産）額"/>
        <xdr:cNvSpPr txBox="1"/>
      </xdr:nvSpPr>
      <xdr:spPr>
        <a:xfrm>
          <a:off x="8450795" y="10736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107147</xdr:rowOff>
    </xdr:from>
    <xdr:ext cx="599010" cy="259045"/>
    <xdr:sp macro="" textlink="">
      <xdr:nvSpPr>
        <xdr:cNvPr id="261" name="n_3mainValue【橋りょう・トンネル】&#10;一人当たり有形固定資産（償却資産）額"/>
        <xdr:cNvSpPr txBox="1"/>
      </xdr:nvSpPr>
      <xdr:spPr>
        <a:xfrm>
          <a:off x="7561795" y="1073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106909</xdr:rowOff>
    </xdr:from>
    <xdr:ext cx="599010" cy="259045"/>
    <xdr:sp macro="" textlink="">
      <xdr:nvSpPr>
        <xdr:cNvPr id="262" name="n_4mainValue【橋りょう・トンネル】&#10;一人当たり有形固定資産（償却資産）額"/>
        <xdr:cNvSpPr txBox="1"/>
      </xdr:nvSpPr>
      <xdr:spPr>
        <a:xfrm>
          <a:off x="6672795" y="1073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75128</xdr:rowOff>
    </xdr:from>
    <xdr:ext cx="405111" cy="259045"/>
    <xdr:sp macro="" textlink="">
      <xdr:nvSpPr>
        <xdr:cNvPr id="293" name="【公営住宅】&#10;有形固定資産減価償却率平均値テキスト"/>
        <xdr:cNvSpPr txBox="1"/>
      </xdr:nvSpPr>
      <xdr:spPr>
        <a:xfrm>
          <a:off x="4673600" y="14305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5" name="フローチャート: 判断 294"/>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19957</xdr:rowOff>
    </xdr:from>
    <xdr:to>
      <xdr:col>15</xdr:col>
      <xdr:colOff>101600</xdr:colOff>
      <xdr:row>83</xdr:row>
      <xdr:rowOff>121557</xdr:rowOff>
    </xdr:to>
    <xdr:sp macro="" textlink="">
      <xdr:nvSpPr>
        <xdr:cNvPr id="296" name="フローチャート: 判断 295"/>
        <xdr:cNvSpPr/>
      </xdr:nvSpPr>
      <xdr:spPr>
        <a:xfrm>
          <a:off x="28575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31387</xdr:rowOff>
    </xdr:from>
    <xdr:to>
      <xdr:col>10</xdr:col>
      <xdr:colOff>165100</xdr:colOff>
      <xdr:row>83</xdr:row>
      <xdr:rowOff>132987</xdr:rowOff>
    </xdr:to>
    <xdr:sp macro="" textlink="">
      <xdr:nvSpPr>
        <xdr:cNvPr id="297" name="フローチャート: 判断 296"/>
        <xdr:cNvSpPr/>
      </xdr:nvSpPr>
      <xdr:spPr>
        <a:xfrm>
          <a:off x="1968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98" name="フローチャート: 判断 297"/>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90170</xdr:rowOff>
    </xdr:from>
    <xdr:to>
      <xdr:col>24</xdr:col>
      <xdr:colOff>114300</xdr:colOff>
      <xdr:row>84</xdr:row>
      <xdr:rowOff>20320</xdr:rowOff>
    </xdr:to>
    <xdr:sp macro="" textlink="">
      <xdr:nvSpPr>
        <xdr:cNvPr id="304" name="楕円 303"/>
        <xdr:cNvSpPr/>
      </xdr:nvSpPr>
      <xdr:spPr>
        <a:xfrm>
          <a:off x="4584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113047</xdr:rowOff>
    </xdr:from>
    <xdr:ext cx="405111" cy="259045"/>
    <xdr:sp macro="" textlink="">
      <xdr:nvSpPr>
        <xdr:cNvPr id="305" name="【公営住宅】&#10;有形固定資産減価償却率該当値テキスト"/>
        <xdr:cNvSpPr txBox="1"/>
      </xdr:nvSpPr>
      <xdr:spPr>
        <a:xfrm>
          <a:off x="4673600" y="1417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15058</xdr:rowOff>
    </xdr:from>
    <xdr:to>
      <xdr:col>20</xdr:col>
      <xdr:colOff>38100</xdr:colOff>
      <xdr:row>83</xdr:row>
      <xdr:rowOff>116658</xdr:rowOff>
    </xdr:to>
    <xdr:sp macro="" textlink="">
      <xdr:nvSpPr>
        <xdr:cNvPr id="306" name="楕円 305"/>
        <xdr:cNvSpPr/>
      </xdr:nvSpPr>
      <xdr:spPr>
        <a:xfrm>
          <a:off x="3746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65858</xdr:rowOff>
    </xdr:from>
    <xdr:to>
      <xdr:col>24</xdr:col>
      <xdr:colOff>63500</xdr:colOff>
      <xdr:row>83</xdr:row>
      <xdr:rowOff>140970</xdr:rowOff>
    </xdr:to>
    <xdr:cxnSp macro="">
      <xdr:nvCxnSpPr>
        <xdr:cNvPr id="307" name="直線コネクタ 306"/>
        <xdr:cNvCxnSpPr/>
      </xdr:nvCxnSpPr>
      <xdr:spPr>
        <a:xfrm>
          <a:off x="3797300" y="14296208"/>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134257</xdr:rowOff>
    </xdr:from>
    <xdr:to>
      <xdr:col>15</xdr:col>
      <xdr:colOff>101600</xdr:colOff>
      <xdr:row>83</xdr:row>
      <xdr:rowOff>64407</xdr:rowOff>
    </xdr:to>
    <xdr:sp macro="" textlink="">
      <xdr:nvSpPr>
        <xdr:cNvPr id="308" name="楕円 307"/>
        <xdr:cNvSpPr/>
      </xdr:nvSpPr>
      <xdr:spPr>
        <a:xfrm>
          <a:off x="2857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13607</xdr:rowOff>
    </xdr:from>
    <xdr:to>
      <xdr:col>19</xdr:col>
      <xdr:colOff>177800</xdr:colOff>
      <xdr:row>83</xdr:row>
      <xdr:rowOff>65858</xdr:rowOff>
    </xdr:to>
    <xdr:cxnSp macro="">
      <xdr:nvCxnSpPr>
        <xdr:cNvPr id="309" name="直線コネクタ 308"/>
        <xdr:cNvCxnSpPr/>
      </xdr:nvCxnSpPr>
      <xdr:spPr>
        <a:xfrm>
          <a:off x="2908300" y="142439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80373</xdr:rowOff>
    </xdr:from>
    <xdr:to>
      <xdr:col>10</xdr:col>
      <xdr:colOff>165100</xdr:colOff>
      <xdr:row>83</xdr:row>
      <xdr:rowOff>10523</xdr:rowOff>
    </xdr:to>
    <xdr:sp macro="" textlink="">
      <xdr:nvSpPr>
        <xdr:cNvPr id="310" name="楕円 309"/>
        <xdr:cNvSpPr/>
      </xdr:nvSpPr>
      <xdr:spPr>
        <a:xfrm>
          <a:off x="1968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131173</xdr:rowOff>
    </xdr:from>
    <xdr:to>
      <xdr:col>15</xdr:col>
      <xdr:colOff>50800</xdr:colOff>
      <xdr:row>83</xdr:row>
      <xdr:rowOff>13607</xdr:rowOff>
    </xdr:to>
    <xdr:cxnSp macro="">
      <xdr:nvCxnSpPr>
        <xdr:cNvPr id="311" name="直線コネクタ 310"/>
        <xdr:cNvCxnSpPr/>
      </xdr:nvCxnSpPr>
      <xdr:spPr>
        <a:xfrm>
          <a:off x="2019300" y="1419007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3629</xdr:rowOff>
    </xdr:from>
    <xdr:to>
      <xdr:col>6</xdr:col>
      <xdr:colOff>38100</xdr:colOff>
      <xdr:row>82</xdr:row>
      <xdr:rowOff>105229</xdr:rowOff>
    </xdr:to>
    <xdr:sp macro="" textlink="">
      <xdr:nvSpPr>
        <xdr:cNvPr id="312" name="楕円 311"/>
        <xdr:cNvSpPr/>
      </xdr:nvSpPr>
      <xdr:spPr>
        <a:xfrm>
          <a:off x="1079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54429</xdr:rowOff>
    </xdr:from>
    <xdr:to>
      <xdr:col>10</xdr:col>
      <xdr:colOff>114300</xdr:colOff>
      <xdr:row>82</xdr:row>
      <xdr:rowOff>131173</xdr:rowOff>
    </xdr:to>
    <xdr:cxnSp macro="">
      <xdr:nvCxnSpPr>
        <xdr:cNvPr id="313" name="直線コネクタ 312"/>
        <xdr:cNvCxnSpPr/>
      </xdr:nvCxnSpPr>
      <xdr:spPr>
        <a:xfrm>
          <a:off x="1130300" y="14113329"/>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138809</xdr:rowOff>
    </xdr:from>
    <xdr:ext cx="405111" cy="259045"/>
    <xdr:sp macro="" textlink="">
      <xdr:nvSpPr>
        <xdr:cNvPr id="314" name="n_1aveValue【公営住宅】&#10;有形固定資産減価償却率"/>
        <xdr:cNvSpPr txBox="1"/>
      </xdr:nvSpPr>
      <xdr:spPr>
        <a:xfrm>
          <a:off x="3582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112684</xdr:rowOff>
    </xdr:from>
    <xdr:ext cx="405111" cy="259045"/>
    <xdr:sp macro="" textlink="">
      <xdr:nvSpPr>
        <xdr:cNvPr id="315" name="n_2aveValue【公営住宅】&#10;有形固定資産減価償却率"/>
        <xdr:cNvSpPr txBox="1"/>
      </xdr:nvSpPr>
      <xdr:spPr>
        <a:xfrm>
          <a:off x="2705744"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124114</xdr:rowOff>
    </xdr:from>
    <xdr:ext cx="405111" cy="259045"/>
    <xdr:sp macro="" textlink="">
      <xdr:nvSpPr>
        <xdr:cNvPr id="316" name="n_3aveValue【公営住宅】&#10;有形固定資産減価償却率"/>
        <xdr:cNvSpPr txBox="1"/>
      </xdr:nvSpPr>
      <xdr:spPr>
        <a:xfrm>
          <a:off x="18167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317" name="n_4aveValue【公営住宅】&#10;有形固定資産減価償却率"/>
        <xdr:cNvSpPr txBox="1"/>
      </xdr:nvSpPr>
      <xdr:spPr>
        <a:xfrm>
          <a:off x="927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133185</xdr:rowOff>
    </xdr:from>
    <xdr:ext cx="405111" cy="259045"/>
    <xdr:sp macro="" textlink="">
      <xdr:nvSpPr>
        <xdr:cNvPr id="318" name="n_1mainValue【公営住宅】&#10;有形固定資産減価償却率"/>
        <xdr:cNvSpPr txBox="1"/>
      </xdr:nvSpPr>
      <xdr:spPr>
        <a:xfrm>
          <a:off x="3582044" y="1402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80934</xdr:rowOff>
    </xdr:from>
    <xdr:ext cx="405111" cy="259045"/>
    <xdr:sp macro="" textlink="">
      <xdr:nvSpPr>
        <xdr:cNvPr id="319" name="n_2mainValue【公営住宅】&#10;有形固定資産減価償却率"/>
        <xdr:cNvSpPr txBox="1"/>
      </xdr:nvSpPr>
      <xdr:spPr>
        <a:xfrm>
          <a:off x="2705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27050</xdr:rowOff>
    </xdr:from>
    <xdr:ext cx="405111" cy="259045"/>
    <xdr:sp macro="" textlink="">
      <xdr:nvSpPr>
        <xdr:cNvPr id="320" name="n_3mainValue【公営住宅】&#10;有形固定資産減価償却率"/>
        <xdr:cNvSpPr txBox="1"/>
      </xdr:nvSpPr>
      <xdr:spPr>
        <a:xfrm>
          <a:off x="1816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121756</xdr:rowOff>
    </xdr:from>
    <xdr:ext cx="405111" cy="259045"/>
    <xdr:sp macro="" textlink="">
      <xdr:nvSpPr>
        <xdr:cNvPr id="321" name="n_4mainValue【公営住宅】&#10;有形固定資産減価償却率"/>
        <xdr:cNvSpPr txBox="1"/>
      </xdr:nvSpPr>
      <xdr:spPr>
        <a:xfrm>
          <a:off x="927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132478</xdr:rowOff>
    </xdr:from>
    <xdr:ext cx="469744" cy="259045"/>
    <xdr:sp macro="" textlink="">
      <xdr:nvSpPr>
        <xdr:cNvPr id="350" name="【公営住宅】&#10;一人当たり面積平均値テキスト"/>
        <xdr:cNvSpPr txBox="1"/>
      </xdr:nvSpPr>
      <xdr:spPr>
        <a:xfrm>
          <a:off x="10515600" y="1419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15875</xdr:rowOff>
    </xdr:from>
    <xdr:to>
      <xdr:col>50</xdr:col>
      <xdr:colOff>165100</xdr:colOff>
      <xdr:row>83</xdr:row>
      <xdr:rowOff>117475</xdr:rowOff>
    </xdr:to>
    <xdr:sp macro="" textlink="">
      <xdr:nvSpPr>
        <xdr:cNvPr id="352" name="フローチャート: 判断 351"/>
        <xdr:cNvSpPr/>
      </xdr:nvSpPr>
      <xdr:spPr>
        <a:xfrm>
          <a:off x="9588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39497</xdr:rowOff>
    </xdr:from>
    <xdr:to>
      <xdr:col>46</xdr:col>
      <xdr:colOff>38100</xdr:colOff>
      <xdr:row>83</xdr:row>
      <xdr:rowOff>141097</xdr:rowOff>
    </xdr:to>
    <xdr:sp macro="" textlink="">
      <xdr:nvSpPr>
        <xdr:cNvPr id="353" name="フローチャート: 判断 352"/>
        <xdr:cNvSpPr/>
      </xdr:nvSpPr>
      <xdr:spPr>
        <a:xfrm>
          <a:off x="8699500" y="142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103887</xdr:rowOff>
    </xdr:from>
    <xdr:to>
      <xdr:col>41</xdr:col>
      <xdr:colOff>101600</xdr:colOff>
      <xdr:row>84</xdr:row>
      <xdr:rowOff>34037</xdr:rowOff>
    </xdr:to>
    <xdr:sp macro="" textlink="">
      <xdr:nvSpPr>
        <xdr:cNvPr id="354" name="フローチャート: 判断 353"/>
        <xdr:cNvSpPr/>
      </xdr:nvSpPr>
      <xdr:spPr>
        <a:xfrm>
          <a:off x="7810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68835</xdr:rowOff>
    </xdr:from>
    <xdr:to>
      <xdr:col>36</xdr:col>
      <xdr:colOff>165100</xdr:colOff>
      <xdr:row>83</xdr:row>
      <xdr:rowOff>170435</xdr:rowOff>
    </xdr:to>
    <xdr:sp macro="" textlink="">
      <xdr:nvSpPr>
        <xdr:cNvPr id="355" name="フローチャート: 判断 354"/>
        <xdr:cNvSpPr/>
      </xdr:nvSpPr>
      <xdr:spPr>
        <a:xfrm>
          <a:off x="6921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117221</xdr:rowOff>
    </xdr:from>
    <xdr:to>
      <xdr:col>55</xdr:col>
      <xdr:colOff>50800</xdr:colOff>
      <xdr:row>86</xdr:row>
      <xdr:rowOff>47371</xdr:rowOff>
    </xdr:to>
    <xdr:sp macro="" textlink="">
      <xdr:nvSpPr>
        <xdr:cNvPr id="361" name="楕円 360"/>
        <xdr:cNvSpPr/>
      </xdr:nvSpPr>
      <xdr:spPr>
        <a:xfrm>
          <a:off x="10426700" y="1469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32148</xdr:rowOff>
    </xdr:from>
    <xdr:ext cx="469744" cy="259045"/>
    <xdr:sp macro="" textlink="">
      <xdr:nvSpPr>
        <xdr:cNvPr id="362" name="【公営住宅】&#10;一人当たり面積該当値テキスト"/>
        <xdr:cNvSpPr txBox="1"/>
      </xdr:nvSpPr>
      <xdr:spPr>
        <a:xfrm>
          <a:off x="10515600" y="1460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117221</xdr:rowOff>
    </xdr:from>
    <xdr:to>
      <xdr:col>50</xdr:col>
      <xdr:colOff>165100</xdr:colOff>
      <xdr:row>86</xdr:row>
      <xdr:rowOff>47371</xdr:rowOff>
    </xdr:to>
    <xdr:sp macro="" textlink="">
      <xdr:nvSpPr>
        <xdr:cNvPr id="363" name="楕円 362"/>
        <xdr:cNvSpPr/>
      </xdr:nvSpPr>
      <xdr:spPr>
        <a:xfrm>
          <a:off x="9588500" y="1469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168021</xdr:rowOff>
    </xdr:from>
    <xdr:to>
      <xdr:col>55</xdr:col>
      <xdr:colOff>0</xdr:colOff>
      <xdr:row>85</xdr:row>
      <xdr:rowOff>168021</xdr:rowOff>
    </xdr:to>
    <xdr:cxnSp macro="">
      <xdr:nvCxnSpPr>
        <xdr:cNvPr id="364" name="直線コネクタ 363"/>
        <xdr:cNvCxnSpPr/>
      </xdr:nvCxnSpPr>
      <xdr:spPr>
        <a:xfrm>
          <a:off x="9639300" y="147412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117602</xdr:rowOff>
    </xdr:from>
    <xdr:to>
      <xdr:col>46</xdr:col>
      <xdr:colOff>38100</xdr:colOff>
      <xdr:row>86</xdr:row>
      <xdr:rowOff>47752</xdr:rowOff>
    </xdr:to>
    <xdr:sp macro="" textlink="">
      <xdr:nvSpPr>
        <xdr:cNvPr id="365" name="楕円 364"/>
        <xdr:cNvSpPr/>
      </xdr:nvSpPr>
      <xdr:spPr>
        <a:xfrm>
          <a:off x="8699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168021</xdr:rowOff>
    </xdr:from>
    <xdr:to>
      <xdr:col>50</xdr:col>
      <xdr:colOff>114300</xdr:colOff>
      <xdr:row>85</xdr:row>
      <xdr:rowOff>168402</xdr:rowOff>
    </xdr:to>
    <xdr:cxnSp macro="">
      <xdr:nvCxnSpPr>
        <xdr:cNvPr id="366" name="直線コネクタ 365"/>
        <xdr:cNvCxnSpPr/>
      </xdr:nvCxnSpPr>
      <xdr:spPr>
        <a:xfrm flipV="1">
          <a:off x="8750300" y="1474127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117602</xdr:rowOff>
    </xdr:from>
    <xdr:to>
      <xdr:col>41</xdr:col>
      <xdr:colOff>101600</xdr:colOff>
      <xdr:row>86</xdr:row>
      <xdr:rowOff>47752</xdr:rowOff>
    </xdr:to>
    <xdr:sp macro="" textlink="">
      <xdr:nvSpPr>
        <xdr:cNvPr id="367" name="楕円 366"/>
        <xdr:cNvSpPr/>
      </xdr:nvSpPr>
      <xdr:spPr>
        <a:xfrm>
          <a:off x="7810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168402</xdr:rowOff>
    </xdr:from>
    <xdr:to>
      <xdr:col>45</xdr:col>
      <xdr:colOff>177800</xdr:colOff>
      <xdr:row>85</xdr:row>
      <xdr:rowOff>168402</xdr:rowOff>
    </xdr:to>
    <xdr:cxnSp macro="">
      <xdr:nvCxnSpPr>
        <xdr:cNvPr id="368" name="直線コネクタ 367"/>
        <xdr:cNvCxnSpPr/>
      </xdr:nvCxnSpPr>
      <xdr:spPr>
        <a:xfrm>
          <a:off x="7861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37212</xdr:rowOff>
    </xdr:from>
    <xdr:to>
      <xdr:col>36</xdr:col>
      <xdr:colOff>165100</xdr:colOff>
      <xdr:row>84</xdr:row>
      <xdr:rowOff>138812</xdr:rowOff>
    </xdr:to>
    <xdr:sp macro="" textlink="">
      <xdr:nvSpPr>
        <xdr:cNvPr id="369" name="楕円 368"/>
        <xdr:cNvSpPr/>
      </xdr:nvSpPr>
      <xdr:spPr>
        <a:xfrm>
          <a:off x="6921500" y="1443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88012</xdr:rowOff>
    </xdr:from>
    <xdr:to>
      <xdr:col>41</xdr:col>
      <xdr:colOff>50800</xdr:colOff>
      <xdr:row>85</xdr:row>
      <xdr:rowOff>168402</xdr:rowOff>
    </xdr:to>
    <xdr:cxnSp macro="">
      <xdr:nvCxnSpPr>
        <xdr:cNvPr id="370" name="直線コネクタ 369"/>
        <xdr:cNvCxnSpPr/>
      </xdr:nvCxnSpPr>
      <xdr:spPr>
        <a:xfrm>
          <a:off x="6972300" y="14489812"/>
          <a:ext cx="889000" cy="25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134002</xdr:rowOff>
    </xdr:from>
    <xdr:ext cx="469744" cy="259045"/>
    <xdr:sp macro="" textlink="">
      <xdr:nvSpPr>
        <xdr:cNvPr id="371" name="n_1aveValue【公営住宅】&#10;一人当たり面積"/>
        <xdr:cNvSpPr txBox="1"/>
      </xdr:nvSpPr>
      <xdr:spPr>
        <a:xfrm>
          <a:off x="9391727" y="1402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157624</xdr:rowOff>
    </xdr:from>
    <xdr:ext cx="469744" cy="259045"/>
    <xdr:sp macro="" textlink="">
      <xdr:nvSpPr>
        <xdr:cNvPr id="372" name="n_2aveValue【公営住宅】&#10;一人当たり面積"/>
        <xdr:cNvSpPr txBox="1"/>
      </xdr:nvSpPr>
      <xdr:spPr>
        <a:xfrm>
          <a:off x="8515427" y="1404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50564</xdr:rowOff>
    </xdr:from>
    <xdr:ext cx="469744" cy="259045"/>
    <xdr:sp macro="" textlink="">
      <xdr:nvSpPr>
        <xdr:cNvPr id="373" name="n_3aveValue【公営住宅】&#10;一人当たり面積"/>
        <xdr:cNvSpPr txBox="1"/>
      </xdr:nvSpPr>
      <xdr:spPr>
        <a:xfrm>
          <a:off x="7626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15512</xdr:rowOff>
    </xdr:from>
    <xdr:ext cx="469744" cy="259045"/>
    <xdr:sp macro="" textlink="">
      <xdr:nvSpPr>
        <xdr:cNvPr id="374" name="n_4aveValue【公営住宅】&#10;一人当たり面積"/>
        <xdr:cNvSpPr txBox="1"/>
      </xdr:nvSpPr>
      <xdr:spPr>
        <a:xfrm>
          <a:off x="67374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38498</xdr:rowOff>
    </xdr:from>
    <xdr:ext cx="469744" cy="259045"/>
    <xdr:sp macro="" textlink="">
      <xdr:nvSpPr>
        <xdr:cNvPr id="375" name="n_1mainValue【公営住宅】&#10;一人当たり面積"/>
        <xdr:cNvSpPr txBox="1"/>
      </xdr:nvSpPr>
      <xdr:spPr>
        <a:xfrm>
          <a:off x="9391727"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38879</xdr:rowOff>
    </xdr:from>
    <xdr:ext cx="469744" cy="259045"/>
    <xdr:sp macro="" textlink="">
      <xdr:nvSpPr>
        <xdr:cNvPr id="376" name="n_2mainValue【公営住宅】&#10;一人当たり面積"/>
        <xdr:cNvSpPr txBox="1"/>
      </xdr:nvSpPr>
      <xdr:spPr>
        <a:xfrm>
          <a:off x="8515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38879</xdr:rowOff>
    </xdr:from>
    <xdr:ext cx="469744" cy="259045"/>
    <xdr:sp macro="" textlink="">
      <xdr:nvSpPr>
        <xdr:cNvPr id="377" name="n_3mainValue【公営住宅】&#10;一人当たり面積"/>
        <xdr:cNvSpPr txBox="1"/>
      </xdr:nvSpPr>
      <xdr:spPr>
        <a:xfrm>
          <a:off x="7626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129939</xdr:rowOff>
    </xdr:from>
    <xdr:ext cx="469744" cy="259045"/>
    <xdr:sp macro="" textlink="">
      <xdr:nvSpPr>
        <xdr:cNvPr id="378" name="n_4mainValue【公営住宅】&#10;一人当たり面積"/>
        <xdr:cNvSpPr txBox="1"/>
      </xdr:nvSpPr>
      <xdr:spPr>
        <a:xfrm>
          <a:off x="6737427" y="1453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419" name="直線コネクタ 418"/>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420" name="【認定こども園・幼稚園・保育所】&#10;有形固定資産減価償却率最小値テキスト"/>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421" name="直線コネクタ 420"/>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2" name="【認定こども園・幼稚園・保育所】&#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3" name="直線コネクタ 422"/>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4"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5" name="フローチャート: 判断 424"/>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153035</xdr:rowOff>
    </xdr:from>
    <xdr:to>
      <xdr:col>81</xdr:col>
      <xdr:colOff>101600</xdr:colOff>
      <xdr:row>37</xdr:row>
      <xdr:rowOff>83185</xdr:rowOff>
    </xdr:to>
    <xdr:sp macro="" textlink="">
      <xdr:nvSpPr>
        <xdr:cNvPr id="426" name="フローチャート: 判断 425"/>
        <xdr:cNvSpPr/>
      </xdr:nvSpPr>
      <xdr:spPr>
        <a:xfrm>
          <a:off x="15430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130175</xdr:rowOff>
    </xdr:from>
    <xdr:to>
      <xdr:col>76</xdr:col>
      <xdr:colOff>165100</xdr:colOff>
      <xdr:row>37</xdr:row>
      <xdr:rowOff>60325</xdr:rowOff>
    </xdr:to>
    <xdr:sp macro="" textlink="">
      <xdr:nvSpPr>
        <xdr:cNvPr id="427" name="フローチャート: 判断 426"/>
        <xdr:cNvSpPr/>
      </xdr:nvSpPr>
      <xdr:spPr>
        <a:xfrm>
          <a:off x="14541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428" name="フローチャート: 判断 427"/>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145415</xdr:rowOff>
    </xdr:from>
    <xdr:to>
      <xdr:col>67</xdr:col>
      <xdr:colOff>101600</xdr:colOff>
      <xdr:row>37</xdr:row>
      <xdr:rowOff>75565</xdr:rowOff>
    </xdr:to>
    <xdr:sp macro="" textlink="">
      <xdr:nvSpPr>
        <xdr:cNvPr id="429" name="フローチャート: 判断 428"/>
        <xdr:cNvSpPr/>
      </xdr:nvSpPr>
      <xdr:spPr>
        <a:xfrm>
          <a:off x="12763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35" name="楕円 434"/>
        <xdr:cNvSpPr/>
      </xdr:nvSpPr>
      <xdr:spPr>
        <a:xfrm>
          <a:off x="162687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158767</xdr:rowOff>
    </xdr:from>
    <xdr:ext cx="405111" cy="259045"/>
    <xdr:sp macro="" textlink="">
      <xdr:nvSpPr>
        <xdr:cNvPr id="436" name="【認定こども園・幼稚園・保育所】&#10;有形固定資産減価償却率該当値テキスト"/>
        <xdr:cNvSpPr txBox="1"/>
      </xdr:nvSpPr>
      <xdr:spPr>
        <a:xfrm>
          <a:off x="16357600"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74930</xdr:rowOff>
    </xdr:from>
    <xdr:to>
      <xdr:col>81</xdr:col>
      <xdr:colOff>101600</xdr:colOff>
      <xdr:row>37</xdr:row>
      <xdr:rowOff>5080</xdr:rowOff>
    </xdr:to>
    <xdr:sp macro="" textlink="">
      <xdr:nvSpPr>
        <xdr:cNvPr id="437" name="楕円 436"/>
        <xdr:cNvSpPr/>
      </xdr:nvSpPr>
      <xdr:spPr>
        <a:xfrm>
          <a:off x="15430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125730</xdr:rowOff>
    </xdr:from>
    <xdr:to>
      <xdr:col>85</xdr:col>
      <xdr:colOff>127000</xdr:colOff>
      <xdr:row>37</xdr:row>
      <xdr:rowOff>15240</xdr:rowOff>
    </xdr:to>
    <xdr:cxnSp macro="">
      <xdr:nvCxnSpPr>
        <xdr:cNvPr id="438" name="直線コネクタ 437"/>
        <xdr:cNvCxnSpPr/>
      </xdr:nvCxnSpPr>
      <xdr:spPr>
        <a:xfrm>
          <a:off x="15481300" y="629793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12065</xdr:rowOff>
    </xdr:from>
    <xdr:to>
      <xdr:col>76</xdr:col>
      <xdr:colOff>165100</xdr:colOff>
      <xdr:row>36</xdr:row>
      <xdr:rowOff>113665</xdr:rowOff>
    </xdr:to>
    <xdr:sp macro="" textlink="">
      <xdr:nvSpPr>
        <xdr:cNvPr id="439" name="楕円 438"/>
        <xdr:cNvSpPr/>
      </xdr:nvSpPr>
      <xdr:spPr>
        <a:xfrm>
          <a:off x="14541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62865</xdr:rowOff>
    </xdr:from>
    <xdr:to>
      <xdr:col>81</xdr:col>
      <xdr:colOff>50800</xdr:colOff>
      <xdr:row>36</xdr:row>
      <xdr:rowOff>125730</xdr:rowOff>
    </xdr:to>
    <xdr:cxnSp macro="">
      <xdr:nvCxnSpPr>
        <xdr:cNvPr id="440" name="直線コネクタ 439"/>
        <xdr:cNvCxnSpPr/>
      </xdr:nvCxnSpPr>
      <xdr:spPr>
        <a:xfrm>
          <a:off x="14592300" y="62350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122555</xdr:rowOff>
    </xdr:from>
    <xdr:to>
      <xdr:col>72</xdr:col>
      <xdr:colOff>38100</xdr:colOff>
      <xdr:row>36</xdr:row>
      <xdr:rowOff>52705</xdr:rowOff>
    </xdr:to>
    <xdr:sp macro="" textlink="">
      <xdr:nvSpPr>
        <xdr:cNvPr id="441" name="楕円 440"/>
        <xdr:cNvSpPr/>
      </xdr:nvSpPr>
      <xdr:spPr>
        <a:xfrm>
          <a:off x="13652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1905</xdr:rowOff>
    </xdr:from>
    <xdr:to>
      <xdr:col>76</xdr:col>
      <xdr:colOff>114300</xdr:colOff>
      <xdr:row>36</xdr:row>
      <xdr:rowOff>62865</xdr:rowOff>
    </xdr:to>
    <xdr:cxnSp macro="">
      <xdr:nvCxnSpPr>
        <xdr:cNvPr id="442" name="直線コネクタ 441"/>
        <xdr:cNvCxnSpPr/>
      </xdr:nvCxnSpPr>
      <xdr:spPr>
        <a:xfrm>
          <a:off x="13703300" y="617410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59690</xdr:rowOff>
    </xdr:from>
    <xdr:to>
      <xdr:col>67</xdr:col>
      <xdr:colOff>101600</xdr:colOff>
      <xdr:row>35</xdr:row>
      <xdr:rowOff>161290</xdr:rowOff>
    </xdr:to>
    <xdr:sp macro="" textlink="">
      <xdr:nvSpPr>
        <xdr:cNvPr id="443" name="楕円 442"/>
        <xdr:cNvSpPr/>
      </xdr:nvSpPr>
      <xdr:spPr>
        <a:xfrm>
          <a:off x="12763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110490</xdr:rowOff>
    </xdr:from>
    <xdr:to>
      <xdr:col>71</xdr:col>
      <xdr:colOff>177800</xdr:colOff>
      <xdr:row>36</xdr:row>
      <xdr:rowOff>1905</xdr:rowOff>
    </xdr:to>
    <xdr:cxnSp macro="">
      <xdr:nvCxnSpPr>
        <xdr:cNvPr id="444" name="直線コネクタ 443"/>
        <xdr:cNvCxnSpPr/>
      </xdr:nvCxnSpPr>
      <xdr:spPr>
        <a:xfrm>
          <a:off x="12814300" y="61112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74312</xdr:rowOff>
    </xdr:from>
    <xdr:ext cx="405111" cy="259045"/>
    <xdr:sp macro="" textlink="">
      <xdr:nvSpPr>
        <xdr:cNvPr id="445" name="n_1aveValue【認定こども園・幼稚園・保育所】&#10;有形固定資産減価償却率"/>
        <xdr:cNvSpPr txBox="1"/>
      </xdr:nvSpPr>
      <xdr:spPr>
        <a:xfrm>
          <a:off x="15266044"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51452</xdr:rowOff>
    </xdr:from>
    <xdr:ext cx="405111" cy="259045"/>
    <xdr:sp macro="" textlink="">
      <xdr:nvSpPr>
        <xdr:cNvPr id="446" name="n_2aveValue【認定こども園・幼稚園・保育所】&#10;有形固定資産減価償却率"/>
        <xdr:cNvSpPr txBox="1"/>
      </xdr:nvSpPr>
      <xdr:spPr>
        <a:xfrm>
          <a:off x="143897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7637</xdr:rowOff>
    </xdr:from>
    <xdr:ext cx="405111" cy="259045"/>
    <xdr:sp macro="" textlink="">
      <xdr:nvSpPr>
        <xdr:cNvPr id="447" name="n_3aveValue【認定こども園・幼稚園・保育所】&#10;有形固定資産減価償却率"/>
        <xdr:cNvSpPr txBox="1"/>
      </xdr:nvSpPr>
      <xdr:spPr>
        <a:xfrm>
          <a:off x="135007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66692</xdr:rowOff>
    </xdr:from>
    <xdr:ext cx="405111" cy="259045"/>
    <xdr:sp macro="" textlink="">
      <xdr:nvSpPr>
        <xdr:cNvPr id="448" name="n_4aveValue【認定こども園・幼稚園・保育所】&#10;有形固定資産減価償却率"/>
        <xdr:cNvSpPr txBox="1"/>
      </xdr:nvSpPr>
      <xdr:spPr>
        <a:xfrm>
          <a:off x="12611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21607</xdr:rowOff>
    </xdr:from>
    <xdr:ext cx="405111" cy="259045"/>
    <xdr:sp macro="" textlink="">
      <xdr:nvSpPr>
        <xdr:cNvPr id="449" name="n_1mainValue【認定こども園・幼稚園・保育所】&#10;有形固定資産減価償却率"/>
        <xdr:cNvSpPr txBox="1"/>
      </xdr:nvSpPr>
      <xdr:spPr>
        <a:xfrm>
          <a:off x="15266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130192</xdr:rowOff>
    </xdr:from>
    <xdr:ext cx="405111" cy="259045"/>
    <xdr:sp macro="" textlink="">
      <xdr:nvSpPr>
        <xdr:cNvPr id="450" name="n_2mainValue【認定こども園・幼稚園・保育所】&#10;有形固定資産減価償却率"/>
        <xdr:cNvSpPr txBox="1"/>
      </xdr:nvSpPr>
      <xdr:spPr>
        <a:xfrm>
          <a:off x="14389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69232</xdr:rowOff>
    </xdr:from>
    <xdr:ext cx="405111" cy="259045"/>
    <xdr:sp macro="" textlink="">
      <xdr:nvSpPr>
        <xdr:cNvPr id="451" name="n_3mainValue【認定こども園・幼稚園・保育所】&#10;有形固定資産減価償却率"/>
        <xdr:cNvSpPr txBox="1"/>
      </xdr:nvSpPr>
      <xdr:spPr>
        <a:xfrm>
          <a:off x="135007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6367</xdr:rowOff>
    </xdr:from>
    <xdr:ext cx="405111" cy="259045"/>
    <xdr:sp macro="" textlink="">
      <xdr:nvSpPr>
        <xdr:cNvPr id="452" name="n_4mainValue【認定こども園・幼稚園・保育所】&#10;有形固定資産減価償却率"/>
        <xdr:cNvSpPr txBox="1"/>
      </xdr:nvSpPr>
      <xdr:spPr>
        <a:xfrm>
          <a:off x="12611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476" name="直線コネクタ 475"/>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477" name="【認定こども園・幼稚園・保育所】&#10;一人当たり面積最小値テキスト"/>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478" name="直線コネクタ 477"/>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479" name="【認定こども園・幼稚園・保育所】&#10;一人当たり面積最大値テキスト"/>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480" name="直線コネクタ 479"/>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106697</xdr:rowOff>
    </xdr:from>
    <xdr:ext cx="469744" cy="259045"/>
    <xdr:sp macro="" textlink="">
      <xdr:nvSpPr>
        <xdr:cNvPr id="481" name="【認定こども園・幼稚園・保育所】&#10;一人当たり面積平均値テキスト"/>
        <xdr:cNvSpPr txBox="1"/>
      </xdr:nvSpPr>
      <xdr:spPr>
        <a:xfrm>
          <a:off x="22199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82" name="フローチャート: 判断 481"/>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33020</xdr:rowOff>
    </xdr:from>
    <xdr:to>
      <xdr:col>112</xdr:col>
      <xdr:colOff>38100</xdr:colOff>
      <xdr:row>37</xdr:row>
      <xdr:rowOff>134620</xdr:rowOff>
    </xdr:to>
    <xdr:sp macro="" textlink="">
      <xdr:nvSpPr>
        <xdr:cNvPr id="483" name="フローチャート: 判断 482"/>
        <xdr:cNvSpPr/>
      </xdr:nvSpPr>
      <xdr:spPr>
        <a:xfrm>
          <a:off x="2127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170180</xdr:rowOff>
    </xdr:from>
    <xdr:to>
      <xdr:col>107</xdr:col>
      <xdr:colOff>101600</xdr:colOff>
      <xdr:row>37</xdr:row>
      <xdr:rowOff>100330</xdr:rowOff>
    </xdr:to>
    <xdr:sp macro="" textlink="">
      <xdr:nvSpPr>
        <xdr:cNvPr id="484" name="フローチャート: 判断 483"/>
        <xdr:cNvSpPr/>
      </xdr:nvSpPr>
      <xdr:spPr>
        <a:xfrm>
          <a:off x="2038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17780</xdr:rowOff>
    </xdr:from>
    <xdr:to>
      <xdr:col>102</xdr:col>
      <xdr:colOff>165100</xdr:colOff>
      <xdr:row>37</xdr:row>
      <xdr:rowOff>119380</xdr:rowOff>
    </xdr:to>
    <xdr:sp macro="" textlink="">
      <xdr:nvSpPr>
        <xdr:cNvPr id="485" name="フローチャート: 判断 484"/>
        <xdr:cNvSpPr/>
      </xdr:nvSpPr>
      <xdr:spPr>
        <a:xfrm>
          <a:off x="19494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10160</xdr:rowOff>
    </xdr:from>
    <xdr:to>
      <xdr:col>98</xdr:col>
      <xdr:colOff>38100</xdr:colOff>
      <xdr:row>37</xdr:row>
      <xdr:rowOff>111760</xdr:rowOff>
    </xdr:to>
    <xdr:sp macro="" textlink="">
      <xdr:nvSpPr>
        <xdr:cNvPr id="486" name="フローチャート: 判断 485"/>
        <xdr:cNvSpPr/>
      </xdr:nvSpPr>
      <xdr:spPr>
        <a:xfrm>
          <a:off x="18605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29210</xdr:rowOff>
    </xdr:from>
    <xdr:to>
      <xdr:col>116</xdr:col>
      <xdr:colOff>114300</xdr:colOff>
      <xdr:row>37</xdr:row>
      <xdr:rowOff>130810</xdr:rowOff>
    </xdr:to>
    <xdr:sp macro="" textlink="">
      <xdr:nvSpPr>
        <xdr:cNvPr id="492" name="楕円 491"/>
        <xdr:cNvSpPr/>
      </xdr:nvSpPr>
      <xdr:spPr>
        <a:xfrm>
          <a:off x="221107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52087</xdr:rowOff>
    </xdr:from>
    <xdr:ext cx="469744" cy="259045"/>
    <xdr:sp macro="" textlink="">
      <xdr:nvSpPr>
        <xdr:cNvPr id="493" name="【認定こども園・幼稚園・保育所】&#10;一人当たり面積該当値テキスト"/>
        <xdr:cNvSpPr txBox="1"/>
      </xdr:nvSpPr>
      <xdr:spPr>
        <a:xfrm>
          <a:off x="22199600"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29210</xdr:rowOff>
    </xdr:from>
    <xdr:to>
      <xdr:col>112</xdr:col>
      <xdr:colOff>38100</xdr:colOff>
      <xdr:row>37</xdr:row>
      <xdr:rowOff>130810</xdr:rowOff>
    </xdr:to>
    <xdr:sp macro="" textlink="">
      <xdr:nvSpPr>
        <xdr:cNvPr id="494" name="楕円 493"/>
        <xdr:cNvSpPr/>
      </xdr:nvSpPr>
      <xdr:spPr>
        <a:xfrm>
          <a:off x="21272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80010</xdr:rowOff>
    </xdr:from>
    <xdr:to>
      <xdr:col>116</xdr:col>
      <xdr:colOff>63500</xdr:colOff>
      <xdr:row>37</xdr:row>
      <xdr:rowOff>80010</xdr:rowOff>
    </xdr:to>
    <xdr:cxnSp macro="">
      <xdr:nvCxnSpPr>
        <xdr:cNvPr id="495" name="直線コネクタ 494"/>
        <xdr:cNvCxnSpPr/>
      </xdr:nvCxnSpPr>
      <xdr:spPr>
        <a:xfrm>
          <a:off x="21323300" y="6423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29210</xdr:rowOff>
    </xdr:from>
    <xdr:to>
      <xdr:col>107</xdr:col>
      <xdr:colOff>101600</xdr:colOff>
      <xdr:row>37</xdr:row>
      <xdr:rowOff>130810</xdr:rowOff>
    </xdr:to>
    <xdr:sp macro="" textlink="">
      <xdr:nvSpPr>
        <xdr:cNvPr id="496" name="楕円 495"/>
        <xdr:cNvSpPr/>
      </xdr:nvSpPr>
      <xdr:spPr>
        <a:xfrm>
          <a:off x="20383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80010</xdr:rowOff>
    </xdr:from>
    <xdr:to>
      <xdr:col>111</xdr:col>
      <xdr:colOff>177800</xdr:colOff>
      <xdr:row>37</xdr:row>
      <xdr:rowOff>80010</xdr:rowOff>
    </xdr:to>
    <xdr:cxnSp macro="">
      <xdr:nvCxnSpPr>
        <xdr:cNvPr id="497" name="直線コネクタ 496"/>
        <xdr:cNvCxnSpPr/>
      </xdr:nvCxnSpPr>
      <xdr:spPr>
        <a:xfrm>
          <a:off x="20434300" y="6423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33020</xdr:rowOff>
    </xdr:from>
    <xdr:to>
      <xdr:col>102</xdr:col>
      <xdr:colOff>165100</xdr:colOff>
      <xdr:row>37</xdr:row>
      <xdr:rowOff>134620</xdr:rowOff>
    </xdr:to>
    <xdr:sp macro="" textlink="">
      <xdr:nvSpPr>
        <xdr:cNvPr id="498" name="楕円 497"/>
        <xdr:cNvSpPr/>
      </xdr:nvSpPr>
      <xdr:spPr>
        <a:xfrm>
          <a:off x="19494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80010</xdr:rowOff>
    </xdr:from>
    <xdr:to>
      <xdr:col>107</xdr:col>
      <xdr:colOff>50800</xdr:colOff>
      <xdr:row>37</xdr:row>
      <xdr:rowOff>83820</xdr:rowOff>
    </xdr:to>
    <xdr:cxnSp macro="">
      <xdr:nvCxnSpPr>
        <xdr:cNvPr id="499" name="直線コネクタ 498"/>
        <xdr:cNvCxnSpPr/>
      </xdr:nvCxnSpPr>
      <xdr:spPr>
        <a:xfrm flipV="1">
          <a:off x="19545300" y="64236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29210</xdr:rowOff>
    </xdr:from>
    <xdr:to>
      <xdr:col>98</xdr:col>
      <xdr:colOff>38100</xdr:colOff>
      <xdr:row>37</xdr:row>
      <xdr:rowOff>130810</xdr:rowOff>
    </xdr:to>
    <xdr:sp macro="" textlink="">
      <xdr:nvSpPr>
        <xdr:cNvPr id="500" name="楕円 499"/>
        <xdr:cNvSpPr/>
      </xdr:nvSpPr>
      <xdr:spPr>
        <a:xfrm>
          <a:off x="18605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80010</xdr:rowOff>
    </xdr:from>
    <xdr:to>
      <xdr:col>102</xdr:col>
      <xdr:colOff>114300</xdr:colOff>
      <xdr:row>37</xdr:row>
      <xdr:rowOff>83820</xdr:rowOff>
    </xdr:to>
    <xdr:cxnSp macro="">
      <xdr:nvCxnSpPr>
        <xdr:cNvPr id="501" name="直線コネクタ 500"/>
        <xdr:cNvCxnSpPr/>
      </xdr:nvCxnSpPr>
      <xdr:spPr>
        <a:xfrm>
          <a:off x="18656300" y="64236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125747</xdr:rowOff>
    </xdr:from>
    <xdr:ext cx="469744" cy="259045"/>
    <xdr:sp macro="" textlink="">
      <xdr:nvSpPr>
        <xdr:cNvPr id="502" name="n_1aveValue【認定こども園・幼稚園・保育所】&#10;一人当たり面積"/>
        <xdr:cNvSpPr txBox="1"/>
      </xdr:nvSpPr>
      <xdr:spPr>
        <a:xfrm>
          <a:off x="21075727" y="646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116857</xdr:rowOff>
    </xdr:from>
    <xdr:ext cx="469744" cy="259045"/>
    <xdr:sp macro="" textlink="">
      <xdr:nvSpPr>
        <xdr:cNvPr id="503" name="n_2aveValue【認定こども園・幼稚園・保育所】&#10;一人当たり面積"/>
        <xdr:cNvSpPr txBox="1"/>
      </xdr:nvSpPr>
      <xdr:spPr>
        <a:xfrm>
          <a:off x="20199427"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135907</xdr:rowOff>
    </xdr:from>
    <xdr:ext cx="469744" cy="259045"/>
    <xdr:sp macro="" textlink="">
      <xdr:nvSpPr>
        <xdr:cNvPr id="504" name="n_3aveValue【認定こども園・幼稚園・保育所】&#10;一人当たり面積"/>
        <xdr:cNvSpPr txBox="1"/>
      </xdr:nvSpPr>
      <xdr:spPr>
        <a:xfrm>
          <a:off x="19310427"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128287</xdr:rowOff>
    </xdr:from>
    <xdr:ext cx="469744" cy="259045"/>
    <xdr:sp macro="" textlink="">
      <xdr:nvSpPr>
        <xdr:cNvPr id="505" name="n_4aveValue【認定こども園・幼稚園・保育所】&#10;一人当たり面積"/>
        <xdr:cNvSpPr txBox="1"/>
      </xdr:nvSpPr>
      <xdr:spPr>
        <a:xfrm>
          <a:off x="18421427" y="612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147337</xdr:rowOff>
    </xdr:from>
    <xdr:ext cx="469744" cy="259045"/>
    <xdr:sp macro="" textlink="">
      <xdr:nvSpPr>
        <xdr:cNvPr id="506" name="n_1mainValue【認定こども園・幼稚園・保育所】&#10;一人当たり面積"/>
        <xdr:cNvSpPr txBox="1"/>
      </xdr:nvSpPr>
      <xdr:spPr>
        <a:xfrm>
          <a:off x="2107572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121937</xdr:rowOff>
    </xdr:from>
    <xdr:ext cx="469744" cy="259045"/>
    <xdr:sp macro="" textlink="">
      <xdr:nvSpPr>
        <xdr:cNvPr id="507" name="n_2mainValue【認定こども園・幼稚園・保育所】&#10;一人当たり面積"/>
        <xdr:cNvSpPr txBox="1"/>
      </xdr:nvSpPr>
      <xdr:spPr>
        <a:xfrm>
          <a:off x="20199427" y="64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125747</xdr:rowOff>
    </xdr:from>
    <xdr:ext cx="469744" cy="259045"/>
    <xdr:sp macro="" textlink="">
      <xdr:nvSpPr>
        <xdr:cNvPr id="508" name="n_3mainValue【認定こども園・幼稚園・保育所】&#10;一人当たり面積"/>
        <xdr:cNvSpPr txBox="1"/>
      </xdr:nvSpPr>
      <xdr:spPr>
        <a:xfrm>
          <a:off x="19310427" y="646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121937</xdr:rowOff>
    </xdr:from>
    <xdr:ext cx="469744" cy="259045"/>
    <xdr:sp macro="" textlink="">
      <xdr:nvSpPr>
        <xdr:cNvPr id="509" name="n_4mainValue【認定こども園・幼稚園・保育所】&#10;一人当たり面積"/>
        <xdr:cNvSpPr txBox="1"/>
      </xdr:nvSpPr>
      <xdr:spPr>
        <a:xfrm>
          <a:off x="18421427" y="64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534" name="直線コネクタ 533"/>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535" name="【学校施設】&#10;有形固定資産減価償却率最小値テキスト"/>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536" name="直線コネクタ 535"/>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537" name="【学校施設】&#10;有形固定資産減価償却率最大値テキスト"/>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538" name="直線コネクタ 537"/>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8272</xdr:rowOff>
    </xdr:from>
    <xdr:ext cx="405111" cy="259045"/>
    <xdr:sp macro="" textlink="">
      <xdr:nvSpPr>
        <xdr:cNvPr id="539" name="【学校施設】&#10;有形固定資産減価償却率平均値テキスト"/>
        <xdr:cNvSpPr txBox="1"/>
      </xdr:nvSpPr>
      <xdr:spPr>
        <a:xfrm>
          <a:off x="16357600" y="1012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40" name="フローチャート: 判断 539"/>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1" name="フローチャート: 判断 540"/>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42" name="フローチャート: 判断 541"/>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43" name="フローチャート: 判断 542"/>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4" name="フローチャート: 判断 543"/>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46355</xdr:rowOff>
    </xdr:from>
    <xdr:to>
      <xdr:col>85</xdr:col>
      <xdr:colOff>177800</xdr:colOff>
      <xdr:row>60</xdr:row>
      <xdr:rowOff>147955</xdr:rowOff>
    </xdr:to>
    <xdr:sp macro="" textlink="">
      <xdr:nvSpPr>
        <xdr:cNvPr id="550" name="楕円 549"/>
        <xdr:cNvSpPr/>
      </xdr:nvSpPr>
      <xdr:spPr>
        <a:xfrm>
          <a:off x="162687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24782</xdr:rowOff>
    </xdr:from>
    <xdr:ext cx="405111" cy="259045"/>
    <xdr:sp macro="" textlink="">
      <xdr:nvSpPr>
        <xdr:cNvPr id="551" name="【学校施設】&#10;有形固定資産減価償却率該当値テキスト"/>
        <xdr:cNvSpPr txBox="1"/>
      </xdr:nvSpPr>
      <xdr:spPr>
        <a:xfrm>
          <a:off x="16357600"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10160</xdr:rowOff>
    </xdr:from>
    <xdr:to>
      <xdr:col>81</xdr:col>
      <xdr:colOff>101600</xdr:colOff>
      <xdr:row>60</xdr:row>
      <xdr:rowOff>111760</xdr:rowOff>
    </xdr:to>
    <xdr:sp macro="" textlink="">
      <xdr:nvSpPr>
        <xdr:cNvPr id="552" name="楕円 551"/>
        <xdr:cNvSpPr/>
      </xdr:nvSpPr>
      <xdr:spPr>
        <a:xfrm>
          <a:off x="15430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60960</xdr:rowOff>
    </xdr:from>
    <xdr:to>
      <xdr:col>85</xdr:col>
      <xdr:colOff>127000</xdr:colOff>
      <xdr:row>60</xdr:row>
      <xdr:rowOff>97155</xdr:rowOff>
    </xdr:to>
    <xdr:cxnSp macro="">
      <xdr:nvCxnSpPr>
        <xdr:cNvPr id="553" name="直線コネクタ 552"/>
        <xdr:cNvCxnSpPr/>
      </xdr:nvCxnSpPr>
      <xdr:spPr>
        <a:xfrm>
          <a:off x="15481300" y="103479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54" name="楕円 553"/>
        <xdr:cNvSpPr/>
      </xdr:nvSpPr>
      <xdr:spPr>
        <a:xfrm>
          <a:off x="1454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22860</xdr:rowOff>
    </xdr:from>
    <xdr:to>
      <xdr:col>81</xdr:col>
      <xdr:colOff>50800</xdr:colOff>
      <xdr:row>60</xdr:row>
      <xdr:rowOff>60960</xdr:rowOff>
    </xdr:to>
    <xdr:cxnSp macro="">
      <xdr:nvCxnSpPr>
        <xdr:cNvPr id="555" name="直線コネクタ 554"/>
        <xdr:cNvCxnSpPr/>
      </xdr:nvCxnSpPr>
      <xdr:spPr>
        <a:xfrm>
          <a:off x="14592300" y="10309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107315</xdr:rowOff>
    </xdr:from>
    <xdr:to>
      <xdr:col>72</xdr:col>
      <xdr:colOff>38100</xdr:colOff>
      <xdr:row>60</xdr:row>
      <xdr:rowOff>37465</xdr:rowOff>
    </xdr:to>
    <xdr:sp macro="" textlink="">
      <xdr:nvSpPr>
        <xdr:cNvPr id="556" name="楕円 555"/>
        <xdr:cNvSpPr/>
      </xdr:nvSpPr>
      <xdr:spPr>
        <a:xfrm>
          <a:off x="13652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158115</xdr:rowOff>
    </xdr:from>
    <xdr:to>
      <xdr:col>76</xdr:col>
      <xdr:colOff>114300</xdr:colOff>
      <xdr:row>60</xdr:row>
      <xdr:rowOff>22860</xdr:rowOff>
    </xdr:to>
    <xdr:cxnSp macro="">
      <xdr:nvCxnSpPr>
        <xdr:cNvPr id="557" name="直線コネクタ 556"/>
        <xdr:cNvCxnSpPr/>
      </xdr:nvCxnSpPr>
      <xdr:spPr>
        <a:xfrm>
          <a:off x="13703300" y="102736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80645</xdr:rowOff>
    </xdr:from>
    <xdr:to>
      <xdr:col>67</xdr:col>
      <xdr:colOff>101600</xdr:colOff>
      <xdr:row>60</xdr:row>
      <xdr:rowOff>10795</xdr:rowOff>
    </xdr:to>
    <xdr:sp macro="" textlink="">
      <xdr:nvSpPr>
        <xdr:cNvPr id="558" name="楕円 557"/>
        <xdr:cNvSpPr/>
      </xdr:nvSpPr>
      <xdr:spPr>
        <a:xfrm>
          <a:off x="12763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131445</xdr:rowOff>
    </xdr:from>
    <xdr:to>
      <xdr:col>71</xdr:col>
      <xdr:colOff>177800</xdr:colOff>
      <xdr:row>59</xdr:row>
      <xdr:rowOff>158115</xdr:rowOff>
    </xdr:to>
    <xdr:cxnSp macro="">
      <xdr:nvCxnSpPr>
        <xdr:cNvPr id="559" name="直線コネクタ 558"/>
        <xdr:cNvCxnSpPr/>
      </xdr:nvCxnSpPr>
      <xdr:spPr>
        <a:xfrm>
          <a:off x="12814300" y="102469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60"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561"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562" name="n_3aveValue【学校施設】&#10;有形固定資産減価償却率"/>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63" name="n_4aveValue【学校施設】&#10;有形固定資産減価償却率"/>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102887</xdr:rowOff>
    </xdr:from>
    <xdr:ext cx="405111" cy="259045"/>
    <xdr:sp macro="" textlink="">
      <xdr:nvSpPr>
        <xdr:cNvPr id="564" name="n_1mainValue【学校施設】&#10;有形固定資産減価償却率"/>
        <xdr:cNvSpPr txBox="1"/>
      </xdr:nvSpPr>
      <xdr:spPr>
        <a:xfrm>
          <a:off x="15266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565" name="n_2mainValue【学校施設】&#10;有形固定資産減価償却率"/>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53992</xdr:rowOff>
    </xdr:from>
    <xdr:ext cx="405111" cy="259045"/>
    <xdr:sp macro="" textlink="">
      <xdr:nvSpPr>
        <xdr:cNvPr id="566" name="n_3mainValue【学校施設】&#10;有形固定資産減価償却率"/>
        <xdr:cNvSpPr txBox="1"/>
      </xdr:nvSpPr>
      <xdr:spPr>
        <a:xfrm>
          <a:off x="13500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27322</xdr:rowOff>
    </xdr:from>
    <xdr:ext cx="405111" cy="259045"/>
    <xdr:sp macro="" textlink="">
      <xdr:nvSpPr>
        <xdr:cNvPr id="567" name="n_4mainValue【学校施設】&#10;有形固定資産減価償却率"/>
        <xdr:cNvSpPr txBox="1"/>
      </xdr:nvSpPr>
      <xdr:spPr>
        <a:xfrm>
          <a:off x="12611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590" name="直線コネクタ 589"/>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591" name="【学校施設】&#10;一人当たり面積最小値テキスト"/>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592" name="直線コネクタ 591"/>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593" name="【学校施設】&#10;一人当たり面積最大値テキスト"/>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594" name="直線コネクタ 593"/>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57573</xdr:rowOff>
    </xdr:from>
    <xdr:ext cx="469744" cy="259045"/>
    <xdr:sp macro="" textlink="">
      <xdr:nvSpPr>
        <xdr:cNvPr id="595" name="【学校施設】&#10;一人当たり面積平均値テキスト"/>
        <xdr:cNvSpPr txBox="1"/>
      </xdr:nvSpPr>
      <xdr:spPr>
        <a:xfrm>
          <a:off x="22199600" y="10344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96" name="フローチャート: 判断 595"/>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11836</xdr:rowOff>
    </xdr:from>
    <xdr:to>
      <xdr:col>112</xdr:col>
      <xdr:colOff>38100</xdr:colOff>
      <xdr:row>61</xdr:row>
      <xdr:rowOff>113436</xdr:rowOff>
    </xdr:to>
    <xdr:sp macro="" textlink="">
      <xdr:nvSpPr>
        <xdr:cNvPr id="597" name="フローチャート: 判断 596"/>
        <xdr:cNvSpPr/>
      </xdr:nvSpPr>
      <xdr:spPr>
        <a:xfrm>
          <a:off x="21272500" y="1047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53442</xdr:rowOff>
    </xdr:from>
    <xdr:to>
      <xdr:col>107</xdr:col>
      <xdr:colOff>101600</xdr:colOff>
      <xdr:row>61</xdr:row>
      <xdr:rowOff>155042</xdr:rowOff>
    </xdr:to>
    <xdr:sp macro="" textlink="">
      <xdr:nvSpPr>
        <xdr:cNvPr id="598" name="フローチャート: 判断 597"/>
        <xdr:cNvSpPr/>
      </xdr:nvSpPr>
      <xdr:spPr>
        <a:xfrm>
          <a:off x="20383500" y="1051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62585</xdr:rowOff>
    </xdr:from>
    <xdr:to>
      <xdr:col>102</xdr:col>
      <xdr:colOff>165100</xdr:colOff>
      <xdr:row>61</xdr:row>
      <xdr:rowOff>164185</xdr:rowOff>
    </xdr:to>
    <xdr:sp macro="" textlink="">
      <xdr:nvSpPr>
        <xdr:cNvPr id="599" name="フローチャート: 判断 598"/>
        <xdr:cNvSpPr/>
      </xdr:nvSpPr>
      <xdr:spPr>
        <a:xfrm>
          <a:off x="19494500" y="1052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67158</xdr:rowOff>
    </xdr:from>
    <xdr:to>
      <xdr:col>98</xdr:col>
      <xdr:colOff>38100</xdr:colOff>
      <xdr:row>61</xdr:row>
      <xdr:rowOff>168758</xdr:rowOff>
    </xdr:to>
    <xdr:sp macro="" textlink="">
      <xdr:nvSpPr>
        <xdr:cNvPr id="600" name="フローチャート: 判断 599"/>
        <xdr:cNvSpPr/>
      </xdr:nvSpPr>
      <xdr:spPr>
        <a:xfrm>
          <a:off x="18605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xdr:rowOff>
    </xdr:from>
    <xdr:to>
      <xdr:col>116</xdr:col>
      <xdr:colOff>114300</xdr:colOff>
      <xdr:row>62</xdr:row>
      <xdr:rowOff>110693</xdr:rowOff>
    </xdr:to>
    <xdr:sp macro="" textlink="">
      <xdr:nvSpPr>
        <xdr:cNvPr id="606" name="楕円 605"/>
        <xdr:cNvSpPr/>
      </xdr:nvSpPr>
      <xdr:spPr>
        <a:xfrm>
          <a:off x="22110700" y="106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158970</xdr:rowOff>
    </xdr:from>
    <xdr:ext cx="469744" cy="259045"/>
    <xdr:sp macro="" textlink="">
      <xdr:nvSpPr>
        <xdr:cNvPr id="607" name="【学校施設】&#10;一人当たり面積該当値テキスト"/>
        <xdr:cNvSpPr txBox="1"/>
      </xdr:nvSpPr>
      <xdr:spPr>
        <a:xfrm>
          <a:off x="22199600" y="1061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xdr:rowOff>
    </xdr:from>
    <xdr:to>
      <xdr:col>112</xdr:col>
      <xdr:colOff>38100</xdr:colOff>
      <xdr:row>62</xdr:row>
      <xdr:rowOff>110236</xdr:rowOff>
    </xdr:to>
    <xdr:sp macro="" textlink="">
      <xdr:nvSpPr>
        <xdr:cNvPr id="608" name="楕円 607"/>
        <xdr:cNvSpPr/>
      </xdr:nvSpPr>
      <xdr:spPr>
        <a:xfrm>
          <a:off x="21272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59436</xdr:rowOff>
    </xdr:from>
    <xdr:to>
      <xdr:col>116</xdr:col>
      <xdr:colOff>63500</xdr:colOff>
      <xdr:row>62</xdr:row>
      <xdr:rowOff>59893</xdr:rowOff>
    </xdr:to>
    <xdr:cxnSp macro="">
      <xdr:nvCxnSpPr>
        <xdr:cNvPr id="609" name="直線コネクタ 608"/>
        <xdr:cNvCxnSpPr/>
      </xdr:nvCxnSpPr>
      <xdr:spPr>
        <a:xfrm>
          <a:off x="21323300" y="1068933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10008</xdr:rowOff>
    </xdr:from>
    <xdr:to>
      <xdr:col>107</xdr:col>
      <xdr:colOff>101600</xdr:colOff>
      <xdr:row>62</xdr:row>
      <xdr:rowOff>111608</xdr:rowOff>
    </xdr:to>
    <xdr:sp macro="" textlink="">
      <xdr:nvSpPr>
        <xdr:cNvPr id="610" name="楕円 609"/>
        <xdr:cNvSpPr/>
      </xdr:nvSpPr>
      <xdr:spPr>
        <a:xfrm>
          <a:off x="20383500" y="1063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59436</xdr:rowOff>
    </xdr:from>
    <xdr:to>
      <xdr:col>111</xdr:col>
      <xdr:colOff>177800</xdr:colOff>
      <xdr:row>62</xdr:row>
      <xdr:rowOff>60808</xdr:rowOff>
    </xdr:to>
    <xdr:cxnSp macro="">
      <xdr:nvCxnSpPr>
        <xdr:cNvPr id="611" name="直線コネクタ 610"/>
        <xdr:cNvCxnSpPr/>
      </xdr:nvCxnSpPr>
      <xdr:spPr>
        <a:xfrm flipV="1">
          <a:off x="20434300" y="1068933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11379</xdr:rowOff>
    </xdr:from>
    <xdr:to>
      <xdr:col>102</xdr:col>
      <xdr:colOff>165100</xdr:colOff>
      <xdr:row>62</xdr:row>
      <xdr:rowOff>112979</xdr:rowOff>
    </xdr:to>
    <xdr:sp macro="" textlink="">
      <xdr:nvSpPr>
        <xdr:cNvPr id="612" name="楕円 611"/>
        <xdr:cNvSpPr/>
      </xdr:nvSpPr>
      <xdr:spPr>
        <a:xfrm>
          <a:off x="19494500" y="1064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60808</xdr:rowOff>
    </xdr:from>
    <xdr:to>
      <xdr:col>107</xdr:col>
      <xdr:colOff>50800</xdr:colOff>
      <xdr:row>62</xdr:row>
      <xdr:rowOff>62179</xdr:rowOff>
    </xdr:to>
    <xdr:cxnSp macro="">
      <xdr:nvCxnSpPr>
        <xdr:cNvPr id="613" name="直線コネクタ 612"/>
        <xdr:cNvCxnSpPr/>
      </xdr:nvCxnSpPr>
      <xdr:spPr>
        <a:xfrm flipV="1">
          <a:off x="19545300" y="1069070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139395</xdr:rowOff>
    </xdr:from>
    <xdr:to>
      <xdr:col>98</xdr:col>
      <xdr:colOff>38100</xdr:colOff>
      <xdr:row>60</xdr:row>
      <xdr:rowOff>69545</xdr:rowOff>
    </xdr:to>
    <xdr:sp macro="" textlink="">
      <xdr:nvSpPr>
        <xdr:cNvPr id="614" name="楕円 613"/>
        <xdr:cNvSpPr/>
      </xdr:nvSpPr>
      <xdr:spPr>
        <a:xfrm>
          <a:off x="18605500" y="102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18745</xdr:rowOff>
    </xdr:from>
    <xdr:to>
      <xdr:col>102</xdr:col>
      <xdr:colOff>114300</xdr:colOff>
      <xdr:row>62</xdr:row>
      <xdr:rowOff>62179</xdr:rowOff>
    </xdr:to>
    <xdr:cxnSp macro="">
      <xdr:nvCxnSpPr>
        <xdr:cNvPr id="615" name="直線コネクタ 614"/>
        <xdr:cNvCxnSpPr/>
      </xdr:nvCxnSpPr>
      <xdr:spPr>
        <a:xfrm>
          <a:off x="18656300" y="10305745"/>
          <a:ext cx="889000" cy="38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129963</xdr:rowOff>
    </xdr:from>
    <xdr:ext cx="469744" cy="259045"/>
    <xdr:sp macro="" textlink="">
      <xdr:nvSpPr>
        <xdr:cNvPr id="616" name="n_1aveValue【学校施設】&#10;一人当たり面積"/>
        <xdr:cNvSpPr txBox="1"/>
      </xdr:nvSpPr>
      <xdr:spPr>
        <a:xfrm>
          <a:off x="21075727" y="1024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119</xdr:rowOff>
    </xdr:from>
    <xdr:ext cx="469744" cy="259045"/>
    <xdr:sp macro="" textlink="">
      <xdr:nvSpPr>
        <xdr:cNvPr id="617" name="n_2aveValue【学校施設】&#10;一人当たり面積"/>
        <xdr:cNvSpPr txBox="1"/>
      </xdr:nvSpPr>
      <xdr:spPr>
        <a:xfrm>
          <a:off x="20199427" y="1028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9262</xdr:rowOff>
    </xdr:from>
    <xdr:ext cx="469744" cy="259045"/>
    <xdr:sp macro="" textlink="">
      <xdr:nvSpPr>
        <xdr:cNvPr id="618" name="n_3aveValue【学校施設】&#10;一人当たり面積"/>
        <xdr:cNvSpPr txBox="1"/>
      </xdr:nvSpPr>
      <xdr:spPr>
        <a:xfrm>
          <a:off x="19310427" y="1029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159885</xdr:rowOff>
    </xdr:from>
    <xdr:ext cx="469744" cy="259045"/>
    <xdr:sp macro="" textlink="">
      <xdr:nvSpPr>
        <xdr:cNvPr id="619" name="n_4aveValue【学校施設】&#10;一人当たり面積"/>
        <xdr:cNvSpPr txBox="1"/>
      </xdr:nvSpPr>
      <xdr:spPr>
        <a:xfrm>
          <a:off x="18421427" y="106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101363</xdr:rowOff>
    </xdr:from>
    <xdr:ext cx="469744" cy="259045"/>
    <xdr:sp macro="" textlink="">
      <xdr:nvSpPr>
        <xdr:cNvPr id="620" name="n_1mainValue【学校施設】&#10;一人当たり面積"/>
        <xdr:cNvSpPr txBox="1"/>
      </xdr:nvSpPr>
      <xdr:spPr>
        <a:xfrm>
          <a:off x="210757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102735</xdr:rowOff>
    </xdr:from>
    <xdr:ext cx="469744" cy="259045"/>
    <xdr:sp macro="" textlink="">
      <xdr:nvSpPr>
        <xdr:cNvPr id="621" name="n_2mainValue【学校施設】&#10;一人当たり面積"/>
        <xdr:cNvSpPr txBox="1"/>
      </xdr:nvSpPr>
      <xdr:spPr>
        <a:xfrm>
          <a:off x="20199427" y="107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104106</xdr:rowOff>
    </xdr:from>
    <xdr:ext cx="469744" cy="259045"/>
    <xdr:sp macro="" textlink="">
      <xdr:nvSpPr>
        <xdr:cNvPr id="622" name="n_3mainValue【学校施設】&#10;一人当たり面積"/>
        <xdr:cNvSpPr txBox="1"/>
      </xdr:nvSpPr>
      <xdr:spPr>
        <a:xfrm>
          <a:off x="19310427" y="1073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86072</xdr:rowOff>
    </xdr:from>
    <xdr:ext cx="469744" cy="259045"/>
    <xdr:sp macro="" textlink="">
      <xdr:nvSpPr>
        <xdr:cNvPr id="623" name="n_4mainValue【学校施設】&#10;一人当たり面積"/>
        <xdr:cNvSpPr txBox="1"/>
      </xdr:nvSpPr>
      <xdr:spPr>
        <a:xfrm>
          <a:off x="18421427" y="100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114300</xdr:rowOff>
    </xdr:to>
    <xdr:cxnSp macro="">
      <xdr:nvCxnSpPr>
        <xdr:cNvPr id="648" name="直線コネクタ 647"/>
        <xdr:cNvCxnSpPr/>
      </xdr:nvCxnSpPr>
      <xdr:spPr>
        <a:xfrm flipV="1">
          <a:off x="16318864" y="1355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651" name="【児童館】&#10;有形固定資産減価償却率最大値テキスト"/>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52" name="直線コネクタ 651"/>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653" name="【児童館】&#10;有形固定資産減価償却率平均値テキスト"/>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54" name="フローチャート: 判断 653"/>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67311</xdr:rowOff>
    </xdr:from>
    <xdr:to>
      <xdr:col>81</xdr:col>
      <xdr:colOff>101600</xdr:colOff>
      <xdr:row>82</xdr:row>
      <xdr:rowOff>168911</xdr:rowOff>
    </xdr:to>
    <xdr:sp macro="" textlink="">
      <xdr:nvSpPr>
        <xdr:cNvPr id="655" name="フローチャート: 判断 654"/>
        <xdr:cNvSpPr/>
      </xdr:nvSpPr>
      <xdr:spPr>
        <a:xfrm>
          <a:off x="15430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656" name="フローチャート: 判断 655"/>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103505</xdr:rowOff>
    </xdr:from>
    <xdr:to>
      <xdr:col>72</xdr:col>
      <xdr:colOff>38100</xdr:colOff>
      <xdr:row>82</xdr:row>
      <xdr:rowOff>33655</xdr:rowOff>
    </xdr:to>
    <xdr:sp macro="" textlink="">
      <xdr:nvSpPr>
        <xdr:cNvPr id="657" name="フローチャート: 判断 656"/>
        <xdr:cNvSpPr/>
      </xdr:nvSpPr>
      <xdr:spPr>
        <a:xfrm>
          <a:off x="136525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xdr:rowOff>
    </xdr:from>
    <xdr:to>
      <xdr:col>67</xdr:col>
      <xdr:colOff>101600</xdr:colOff>
      <xdr:row>81</xdr:row>
      <xdr:rowOff>109855</xdr:rowOff>
    </xdr:to>
    <xdr:sp macro="" textlink="">
      <xdr:nvSpPr>
        <xdr:cNvPr id="658" name="フローチャート: 判断 657"/>
        <xdr:cNvSpPr/>
      </xdr:nvSpPr>
      <xdr:spPr>
        <a:xfrm>
          <a:off x="12763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92075</xdr:rowOff>
    </xdr:from>
    <xdr:to>
      <xdr:col>85</xdr:col>
      <xdr:colOff>177800</xdr:colOff>
      <xdr:row>84</xdr:row>
      <xdr:rowOff>22225</xdr:rowOff>
    </xdr:to>
    <xdr:sp macro="" textlink="">
      <xdr:nvSpPr>
        <xdr:cNvPr id="664" name="楕円 663"/>
        <xdr:cNvSpPr/>
      </xdr:nvSpPr>
      <xdr:spPr>
        <a:xfrm>
          <a:off x="162687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70502</xdr:rowOff>
    </xdr:from>
    <xdr:ext cx="405111" cy="259045"/>
    <xdr:sp macro="" textlink="">
      <xdr:nvSpPr>
        <xdr:cNvPr id="665" name="【児童館】&#10;有形固定資産減価償却率該当値テキスト"/>
        <xdr:cNvSpPr txBox="1"/>
      </xdr:nvSpPr>
      <xdr:spPr>
        <a:xfrm>
          <a:off x="16357600"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52070</xdr:rowOff>
    </xdr:from>
    <xdr:to>
      <xdr:col>81</xdr:col>
      <xdr:colOff>101600</xdr:colOff>
      <xdr:row>83</xdr:row>
      <xdr:rowOff>153670</xdr:rowOff>
    </xdr:to>
    <xdr:sp macro="" textlink="">
      <xdr:nvSpPr>
        <xdr:cNvPr id="666" name="楕円 665"/>
        <xdr:cNvSpPr/>
      </xdr:nvSpPr>
      <xdr:spPr>
        <a:xfrm>
          <a:off x="15430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102870</xdr:rowOff>
    </xdr:from>
    <xdr:to>
      <xdr:col>85</xdr:col>
      <xdr:colOff>127000</xdr:colOff>
      <xdr:row>83</xdr:row>
      <xdr:rowOff>142875</xdr:rowOff>
    </xdr:to>
    <xdr:cxnSp macro="">
      <xdr:nvCxnSpPr>
        <xdr:cNvPr id="667" name="直線コネクタ 666"/>
        <xdr:cNvCxnSpPr/>
      </xdr:nvCxnSpPr>
      <xdr:spPr>
        <a:xfrm>
          <a:off x="15481300" y="143332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12064</xdr:rowOff>
    </xdr:from>
    <xdr:to>
      <xdr:col>76</xdr:col>
      <xdr:colOff>165100</xdr:colOff>
      <xdr:row>83</xdr:row>
      <xdr:rowOff>113664</xdr:rowOff>
    </xdr:to>
    <xdr:sp macro="" textlink="">
      <xdr:nvSpPr>
        <xdr:cNvPr id="668" name="楕円 667"/>
        <xdr:cNvSpPr/>
      </xdr:nvSpPr>
      <xdr:spPr>
        <a:xfrm>
          <a:off x="14541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62864</xdr:rowOff>
    </xdr:from>
    <xdr:to>
      <xdr:col>81</xdr:col>
      <xdr:colOff>50800</xdr:colOff>
      <xdr:row>83</xdr:row>
      <xdr:rowOff>102870</xdr:rowOff>
    </xdr:to>
    <xdr:cxnSp macro="">
      <xdr:nvCxnSpPr>
        <xdr:cNvPr id="669" name="直線コネクタ 668"/>
        <xdr:cNvCxnSpPr/>
      </xdr:nvCxnSpPr>
      <xdr:spPr>
        <a:xfrm>
          <a:off x="14592300" y="142932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145414</xdr:rowOff>
    </xdr:from>
    <xdr:to>
      <xdr:col>72</xdr:col>
      <xdr:colOff>38100</xdr:colOff>
      <xdr:row>83</xdr:row>
      <xdr:rowOff>75564</xdr:rowOff>
    </xdr:to>
    <xdr:sp macro="" textlink="">
      <xdr:nvSpPr>
        <xdr:cNvPr id="670" name="楕円 669"/>
        <xdr:cNvSpPr/>
      </xdr:nvSpPr>
      <xdr:spPr>
        <a:xfrm>
          <a:off x="13652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24764</xdr:rowOff>
    </xdr:from>
    <xdr:to>
      <xdr:col>76</xdr:col>
      <xdr:colOff>114300</xdr:colOff>
      <xdr:row>83</xdr:row>
      <xdr:rowOff>62864</xdr:rowOff>
    </xdr:to>
    <xdr:cxnSp macro="">
      <xdr:nvCxnSpPr>
        <xdr:cNvPr id="671" name="直線コネクタ 670"/>
        <xdr:cNvCxnSpPr/>
      </xdr:nvCxnSpPr>
      <xdr:spPr>
        <a:xfrm>
          <a:off x="13703300" y="142551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105411</xdr:rowOff>
    </xdr:from>
    <xdr:to>
      <xdr:col>67</xdr:col>
      <xdr:colOff>101600</xdr:colOff>
      <xdr:row>83</xdr:row>
      <xdr:rowOff>35561</xdr:rowOff>
    </xdr:to>
    <xdr:sp macro="" textlink="">
      <xdr:nvSpPr>
        <xdr:cNvPr id="672" name="楕円 671"/>
        <xdr:cNvSpPr/>
      </xdr:nvSpPr>
      <xdr:spPr>
        <a:xfrm>
          <a:off x="12763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156211</xdr:rowOff>
    </xdr:from>
    <xdr:to>
      <xdr:col>71</xdr:col>
      <xdr:colOff>177800</xdr:colOff>
      <xdr:row>83</xdr:row>
      <xdr:rowOff>24764</xdr:rowOff>
    </xdr:to>
    <xdr:cxnSp macro="">
      <xdr:nvCxnSpPr>
        <xdr:cNvPr id="673" name="直線コネクタ 672"/>
        <xdr:cNvCxnSpPr/>
      </xdr:nvCxnSpPr>
      <xdr:spPr>
        <a:xfrm>
          <a:off x="12814300" y="142151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13988</xdr:rowOff>
    </xdr:from>
    <xdr:ext cx="405111" cy="259045"/>
    <xdr:sp macro="" textlink="">
      <xdr:nvSpPr>
        <xdr:cNvPr id="674" name="n_1aveValue【児童館】&#10;有形固定資産減価償却率"/>
        <xdr:cNvSpPr txBox="1"/>
      </xdr:nvSpPr>
      <xdr:spPr>
        <a:xfrm>
          <a:off x="15266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675" name="n_2aveValue【児童館】&#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50182</xdr:rowOff>
    </xdr:from>
    <xdr:ext cx="405111" cy="259045"/>
    <xdr:sp macro="" textlink="">
      <xdr:nvSpPr>
        <xdr:cNvPr id="676" name="n_3aveValue【児童館】&#10;有形固定資産減価償却率"/>
        <xdr:cNvSpPr txBox="1"/>
      </xdr:nvSpPr>
      <xdr:spPr>
        <a:xfrm>
          <a:off x="135007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126382</xdr:rowOff>
    </xdr:from>
    <xdr:ext cx="405111" cy="259045"/>
    <xdr:sp macro="" textlink="">
      <xdr:nvSpPr>
        <xdr:cNvPr id="677" name="n_4aveValue【児童館】&#10;有形固定資産減価償却率"/>
        <xdr:cNvSpPr txBox="1"/>
      </xdr:nvSpPr>
      <xdr:spPr>
        <a:xfrm>
          <a:off x="12611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144797</xdr:rowOff>
    </xdr:from>
    <xdr:ext cx="405111" cy="259045"/>
    <xdr:sp macro="" textlink="">
      <xdr:nvSpPr>
        <xdr:cNvPr id="678" name="n_1mainValue【児童館】&#10;有形固定資産減価償却率"/>
        <xdr:cNvSpPr txBox="1"/>
      </xdr:nvSpPr>
      <xdr:spPr>
        <a:xfrm>
          <a:off x="152660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104791</xdr:rowOff>
    </xdr:from>
    <xdr:ext cx="405111" cy="259045"/>
    <xdr:sp macro="" textlink="">
      <xdr:nvSpPr>
        <xdr:cNvPr id="679" name="n_2mainValue【児童館】&#10;有形固定資産減価償却率"/>
        <xdr:cNvSpPr txBox="1"/>
      </xdr:nvSpPr>
      <xdr:spPr>
        <a:xfrm>
          <a:off x="14389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66691</xdr:rowOff>
    </xdr:from>
    <xdr:ext cx="405111" cy="259045"/>
    <xdr:sp macro="" textlink="">
      <xdr:nvSpPr>
        <xdr:cNvPr id="680" name="n_3mainValue【児童館】&#10;有形固定資産減価償却率"/>
        <xdr:cNvSpPr txBox="1"/>
      </xdr:nvSpPr>
      <xdr:spPr>
        <a:xfrm>
          <a:off x="13500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26688</xdr:rowOff>
    </xdr:from>
    <xdr:ext cx="405111" cy="259045"/>
    <xdr:sp macro="" textlink="">
      <xdr:nvSpPr>
        <xdr:cNvPr id="681" name="n_4mainValue【児童館】&#10;有形固定資産減価償却率"/>
        <xdr:cNvSpPr txBox="1"/>
      </xdr:nvSpPr>
      <xdr:spPr>
        <a:xfrm>
          <a:off x="12611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03" name="直線コネクタ 702"/>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4"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5" name="直線コネクタ 704"/>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706" name="【児童館】&#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707" name="直線コネクタ 706"/>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08" name="【児童館】&#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9" name="フローチャート: 判断 708"/>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110744</xdr:rowOff>
    </xdr:from>
    <xdr:to>
      <xdr:col>112</xdr:col>
      <xdr:colOff>38100</xdr:colOff>
      <xdr:row>85</xdr:row>
      <xdr:rowOff>40894</xdr:rowOff>
    </xdr:to>
    <xdr:sp macro="" textlink="">
      <xdr:nvSpPr>
        <xdr:cNvPr id="710" name="フローチャート: 判断 709"/>
        <xdr:cNvSpPr/>
      </xdr:nvSpPr>
      <xdr:spPr>
        <a:xfrm>
          <a:off x="21272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97028</xdr:rowOff>
    </xdr:from>
    <xdr:to>
      <xdr:col>107</xdr:col>
      <xdr:colOff>101600</xdr:colOff>
      <xdr:row>85</xdr:row>
      <xdr:rowOff>27178</xdr:rowOff>
    </xdr:to>
    <xdr:sp macro="" textlink="">
      <xdr:nvSpPr>
        <xdr:cNvPr id="711" name="フローチャート: 判断 710"/>
        <xdr:cNvSpPr/>
      </xdr:nvSpPr>
      <xdr:spPr>
        <a:xfrm>
          <a:off x="203835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712" name="フローチャート: 判断 711"/>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133604</xdr:rowOff>
    </xdr:from>
    <xdr:to>
      <xdr:col>98</xdr:col>
      <xdr:colOff>38100</xdr:colOff>
      <xdr:row>85</xdr:row>
      <xdr:rowOff>63754</xdr:rowOff>
    </xdr:to>
    <xdr:sp macro="" textlink="">
      <xdr:nvSpPr>
        <xdr:cNvPr id="713" name="フローチャート: 判断 712"/>
        <xdr:cNvSpPr/>
      </xdr:nvSpPr>
      <xdr:spPr>
        <a:xfrm>
          <a:off x="186055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92456</xdr:rowOff>
    </xdr:from>
    <xdr:to>
      <xdr:col>116</xdr:col>
      <xdr:colOff>114300</xdr:colOff>
      <xdr:row>85</xdr:row>
      <xdr:rowOff>22606</xdr:rowOff>
    </xdr:to>
    <xdr:sp macro="" textlink="">
      <xdr:nvSpPr>
        <xdr:cNvPr id="719" name="楕円 718"/>
        <xdr:cNvSpPr/>
      </xdr:nvSpPr>
      <xdr:spPr>
        <a:xfrm>
          <a:off x="22110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70883</xdr:rowOff>
    </xdr:from>
    <xdr:ext cx="469744" cy="259045"/>
    <xdr:sp macro="" textlink="">
      <xdr:nvSpPr>
        <xdr:cNvPr id="720" name="【児童館】&#10;一人当たり面積該当値テキスト"/>
        <xdr:cNvSpPr txBox="1"/>
      </xdr:nvSpPr>
      <xdr:spPr>
        <a:xfrm>
          <a:off x="22199600"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92456</xdr:rowOff>
    </xdr:from>
    <xdr:to>
      <xdr:col>112</xdr:col>
      <xdr:colOff>38100</xdr:colOff>
      <xdr:row>85</xdr:row>
      <xdr:rowOff>22606</xdr:rowOff>
    </xdr:to>
    <xdr:sp macro="" textlink="">
      <xdr:nvSpPr>
        <xdr:cNvPr id="721" name="楕円 720"/>
        <xdr:cNvSpPr/>
      </xdr:nvSpPr>
      <xdr:spPr>
        <a:xfrm>
          <a:off x="21272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143256</xdr:rowOff>
    </xdr:from>
    <xdr:to>
      <xdr:col>116</xdr:col>
      <xdr:colOff>63500</xdr:colOff>
      <xdr:row>84</xdr:row>
      <xdr:rowOff>143256</xdr:rowOff>
    </xdr:to>
    <xdr:cxnSp macro="">
      <xdr:nvCxnSpPr>
        <xdr:cNvPr id="722" name="直線コネクタ 721"/>
        <xdr:cNvCxnSpPr/>
      </xdr:nvCxnSpPr>
      <xdr:spPr>
        <a:xfrm>
          <a:off x="21323300" y="14545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92456</xdr:rowOff>
    </xdr:from>
    <xdr:to>
      <xdr:col>107</xdr:col>
      <xdr:colOff>101600</xdr:colOff>
      <xdr:row>85</xdr:row>
      <xdr:rowOff>22606</xdr:rowOff>
    </xdr:to>
    <xdr:sp macro="" textlink="">
      <xdr:nvSpPr>
        <xdr:cNvPr id="723" name="楕円 722"/>
        <xdr:cNvSpPr/>
      </xdr:nvSpPr>
      <xdr:spPr>
        <a:xfrm>
          <a:off x="20383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143256</xdr:rowOff>
    </xdr:from>
    <xdr:to>
      <xdr:col>111</xdr:col>
      <xdr:colOff>177800</xdr:colOff>
      <xdr:row>84</xdr:row>
      <xdr:rowOff>143256</xdr:rowOff>
    </xdr:to>
    <xdr:cxnSp macro="">
      <xdr:nvCxnSpPr>
        <xdr:cNvPr id="724" name="直線コネクタ 723"/>
        <xdr:cNvCxnSpPr/>
      </xdr:nvCxnSpPr>
      <xdr:spPr>
        <a:xfrm>
          <a:off x="20434300" y="1454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97028</xdr:rowOff>
    </xdr:from>
    <xdr:to>
      <xdr:col>102</xdr:col>
      <xdr:colOff>165100</xdr:colOff>
      <xdr:row>85</xdr:row>
      <xdr:rowOff>27178</xdr:rowOff>
    </xdr:to>
    <xdr:sp macro="" textlink="">
      <xdr:nvSpPr>
        <xdr:cNvPr id="725" name="楕円 724"/>
        <xdr:cNvSpPr/>
      </xdr:nvSpPr>
      <xdr:spPr>
        <a:xfrm>
          <a:off x="19494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143256</xdr:rowOff>
    </xdr:from>
    <xdr:to>
      <xdr:col>107</xdr:col>
      <xdr:colOff>50800</xdr:colOff>
      <xdr:row>84</xdr:row>
      <xdr:rowOff>147828</xdr:rowOff>
    </xdr:to>
    <xdr:cxnSp macro="">
      <xdr:nvCxnSpPr>
        <xdr:cNvPr id="726" name="直線コネクタ 725"/>
        <xdr:cNvCxnSpPr/>
      </xdr:nvCxnSpPr>
      <xdr:spPr>
        <a:xfrm flipV="1">
          <a:off x="19545300" y="1454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92456</xdr:rowOff>
    </xdr:from>
    <xdr:to>
      <xdr:col>98</xdr:col>
      <xdr:colOff>38100</xdr:colOff>
      <xdr:row>85</xdr:row>
      <xdr:rowOff>22606</xdr:rowOff>
    </xdr:to>
    <xdr:sp macro="" textlink="">
      <xdr:nvSpPr>
        <xdr:cNvPr id="727" name="楕円 726"/>
        <xdr:cNvSpPr/>
      </xdr:nvSpPr>
      <xdr:spPr>
        <a:xfrm>
          <a:off x="18605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143256</xdr:rowOff>
    </xdr:from>
    <xdr:to>
      <xdr:col>102</xdr:col>
      <xdr:colOff>114300</xdr:colOff>
      <xdr:row>84</xdr:row>
      <xdr:rowOff>147828</xdr:rowOff>
    </xdr:to>
    <xdr:cxnSp macro="">
      <xdr:nvCxnSpPr>
        <xdr:cNvPr id="728" name="直線コネクタ 727"/>
        <xdr:cNvCxnSpPr/>
      </xdr:nvCxnSpPr>
      <xdr:spPr>
        <a:xfrm>
          <a:off x="18656300" y="1454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32021</xdr:rowOff>
    </xdr:from>
    <xdr:ext cx="469744" cy="259045"/>
    <xdr:sp macro="" textlink="">
      <xdr:nvSpPr>
        <xdr:cNvPr id="729" name="n_1aveValue【児童館】&#10;一人当たり面積"/>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18305</xdr:rowOff>
    </xdr:from>
    <xdr:ext cx="469744" cy="259045"/>
    <xdr:sp macro="" textlink="">
      <xdr:nvSpPr>
        <xdr:cNvPr id="730" name="n_2aveValue【児童館】&#10;一人当たり面積"/>
        <xdr:cNvSpPr txBox="1"/>
      </xdr:nvSpPr>
      <xdr:spPr>
        <a:xfrm>
          <a:off x="20199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731" name="n_3aveValue【児童館】&#10;一人当たり面積"/>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54881</xdr:rowOff>
    </xdr:from>
    <xdr:ext cx="469744" cy="259045"/>
    <xdr:sp macro="" textlink="">
      <xdr:nvSpPr>
        <xdr:cNvPr id="732" name="n_4aveValue【児童館】&#10;一人当たり面積"/>
        <xdr:cNvSpPr txBox="1"/>
      </xdr:nvSpPr>
      <xdr:spPr>
        <a:xfrm>
          <a:off x="18421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39133</xdr:rowOff>
    </xdr:from>
    <xdr:ext cx="469744" cy="259045"/>
    <xdr:sp macro="" textlink="">
      <xdr:nvSpPr>
        <xdr:cNvPr id="733" name="n_1mainValue【児童館】&#10;一人当たり面積"/>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39133</xdr:rowOff>
    </xdr:from>
    <xdr:ext cx="469744" cy="259045"/>
    <xdr:sp macro="" textlink="">
      <xdr:nvSpPr>
        <xdr:cNvPr id="734" name="n_2mainValue【児童館】&#10;一人当たり面積"/>
        <xdr:cNvSpPr txBox="1"/>
      </xdr:nvSpPr>
      <xdr:spPr>
        <a:xfrm>
          <a:off x="20199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43705</xdr:rowOff>
    </xdr:from>
    <xdr:ext cx="469744" cy="259045"/>
    <xdr:sp macro="" textlink="">
      <xdr:nvSpPr>
        <xdr:cNvPr id="735" name="n_3mainValue【児童館】&#10;一人当たり面積"/>
        <xdr:cNvSpPr txBox="1"/>
      </xdr:nvSpPr>
      <xdr:spPr>
        <a:xfrm>
          <a:off x="19310427" y="1427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39133</xdr:rowOff>
    </xdr:from>
    <xdr:ext cx="469744" cy="259045"/>
    <xdr:sp macro="" textlink="">
      <xdr:nvSpPr>
        <xdr:cNvPr id="736" name="n_4mainValue【児童館】&#10;一人当たり面積"/>
        <xdr:cNvSpPr txBox="1"/>
      </xdr:nvSpPr>
      <xdr:spPr>
        <a:xfrm>
          <a:off x="18421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759" name="直線コネクタ 758"/>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60"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61" name="直線コネクタ 760"/>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762"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763" name="直線コネクタ 762"/>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76979</xdr:rowOff>
    </xdr:from>
    <xdr:ext cx="405111" cy="259045"/>
    <xdr:sp macro="" textlink="">
      <xdr:nvSpPr>
        <xdr:cNvPr id="764" name="【公民館】&#10;有形固定資産減価償却率平均値テキスト"/>
        <xdr:cNvSpPr txBox="1"/>
      </xdr:nvSpPr>
      <xdr:spPr>
        <a:xfrm>
          <a:off x="16357600" y="1790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765" name="フローチャート: 判断 764"/>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123698</xdr:rowOff>
    </xdr:from>
    <xdr:to>
      <xdr:col>81</xdr:col>
      <xdr:colOff>101600</xdr:colOff>
      <xdr:row>103</xdr:row>
      <xdr:rowOff>53848</xdr:rowOff>
    </xdr:to>
    <xdr:sp macro="" textlink="">
      <xdr:nvSpPr>
        <xdr:cNvPr id="766" name="フローチャート: 判断 765"/>
        <xdr:cNvSpPr/>
      </xdr:nvSpPr>
      <xdr:spPr>
        <a:xfrm>
          <a:off x="15430500" y="176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151130</xdr:rowOff>
    </xdr:from>
    <xdr:to>
      <xdr:col>76</xdr:col>
      <xdr:colOff>165100</xdr:colOff>
      <xdr:row>103</xdr:row>
      <xdr:rowOff>81280</xdr:rowOff>
    </xdr:to>
    <xdr:sp macro="" textlink="">
      <xdr:nvSpPr>
        <xdr:cNvPr id="767" name="フローチャート: 判断 766"/>
        <xdr:cNvSpPr/>
      </xdr:nvSpPr>
      <xdr:spPr>
        <a:xfrm>
          <a:off x="1454150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135128</xdr:rowOff>
    </xdr:from>
    <xdr:to>
      <xdr:col>72</xdr:col>
      <xdr:colOff>38100</xdr:colOff>
      <xdr:row>103</xdr:row>
      <xdr:rowOff>65278</xdr:rowOff>
    </xdr:to>
    <xdr:sp macro="" textlink="">
      <xdr:nvSpPr>
        <xdr:cNvPr id="768" name="フローチャート: 判断 767"/>
        <xdr:cNvSpPr/>
      </xdr:nvSpPr>
      <xdr:spPr>
        <a:xfrm>
          <a:off x="13652500" y="1762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132842</xdr:rowOff>
    </xdr:from>
    <xdr:to>
      <xdr:col>67</xdr:col>
      <xdr:colOff>101600</xdr:colOff>
      <xdr:row>103</xdr:row>
      <xdr:rowOff>62992</xdr:rowOff>
    </xdr:to>
    <xdr:sp macro="" textlink="">
      <xdr:nvSpPr>
        <xdr:cNvPr id="769" name="フローチャート: 判断 768"/>
        <xdr:cNvSpPr/>
      </xdr:nvSpPr>
      <xdr:spPr>
        <a:xfrm>
          <a:off x="12763500" y="1762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27687</xdr:rowOff>
    </xdr:from>
    <xdr:to>
      <xdr:col>85</xdr:col>
      <xdr:colOff>177800</xdr:colOff>
      <xdr:row>102</xdr:row>
      <xdr:rowOff>129287</xdr:rowOff>
    </xdr:to>
    <xdr:sp macro="" textlink="">
      <xdr:nvSpPr>
        <xdr:cNvPr id="775" name="楕円 774"/>
        <xdr:cNvSpPr/>
      </xdr:nvSpPr>
      <xdr:spPr>
        <a:xfrm>
          <a:off x="16268700" y="175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50564</xdr:rowOff>
    </xdr:from>
    <xdr:ext cx="405111" cy="259045"/>
    <xdr:sp macro="" textlink="">
      <xdr:nvSpPr>
        <xdr:cNvPr id="776" name="【公民館】&#10;有形固定資産減価償却率該当値テキスト"/>
        <xdr:cNvSpPr txBox="1"/>
      </xdr:nvSpPr>
      <xdr:spPr>
        <a:xfrm>
          <a:off x="16357600" y="17367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18542</xdr:rowOff>
    </xdr:from>
    <xdr:to>
      <xdr:col>81</xdr:col>
      <xdr:colOff>101600</xdr:colOff>
      <xdr:row>104</xdr:row>
      <xdr:rowOff>120142</xdr:rowOff>
    </xdr:to>
    <xdr:sp macro="" textlink="">
      <xdr:nvSpPr>
        <xdr:cNvPr id="777" name="楕円 776"/>
        <xdr:cNvSpPr/>
      </xdr:nvSpPr>
      <xdr:spPr>
        <a:xfrm>
          <a:off x="15430500" y="178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78487</xdr:rowOff>
    </xdr:from>
    <xdr:to>
      <xdr:col>85</xdr:col>
      <xdr:colOff>127000</xdr:colOff>
      <xdr:row>104</xdr:row>
      <xdr:rowOff>69342</xdr:rowOff>
    </xdr:to>
    <xdr:cxnSp macro="">
      <xdr:nvCxnSpPr>
        <xdr:cNvPr id="778" name="直線コネクタ 777"/>
        <xdr:cNvCxnSpPr/>
      </xdr:nvCxnSpPr>
      <xdr:spPr>
        <a:xfrm flipV="1">
          <a:off x="15481300" y="17566387"/>
          <a:ext cx="838200" cy="33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xdr:rowOff>
    </xdr:from>
    <xdr:to>
      <xdr:col>76</xdr:col>
      <xdr:colOff>165100</xdr:colOff>
      <xdr:row>104</xdr:row>
      <xdr:rowOff>101854</xdr:rowOff>
    </xdr:to>
    <xdr:sp macro="" textlink="">
      <xdr:nvSpPr>
        <xdr:cNvPr id="779" name="楕円 778"/>
        <xdr:cNvSpPr/>
      </xdr:nvSpPr>
      <xdr:spPr>
        <a:xfrm>
          <a:off x="14541500" y="178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51054</xdr:rowOff>
    </xdr:from>
    <xdr:to>
      <xdr:col>81</xdr:col>
      <xdr:colOff>50800</xdr:colOff>
      <xdr:row>104</xdr:row>
      <xdr:rowOff>69342</xdr:rowOff>
    </xdr:to>
    <xdr:cxnSp macro="">
      <xdr:nvCxnSpPr>
        <xdr:cNvPr id="780" name="直線コネクタ 779"/>
        <xdr:cNvCxnSpPr/>
      </xdr:nvCxnSpPr>
      <xdr:spPr>
        <a:xfrm>
          <a:off x="14592300" y="1788185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781" name="楕円 780"/>
        <xdr:cNvSpPr/>
      </xdr:nvSpPr>
      <xdr:spPr>
        <a:xfrm>
          <a:off x="13652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51054</xdr:rowOff>
    </xdr:from>
    <xdr:to>
      <xdr:col>76</xdr:col>
      <xdr:colOff>114300</xdr:colOff>
      <xdr:row>104</xdr:row>
      <xdr:rowOff>142494</xdr:rowOff>
    </xdr:to>
    <xdr:cxnSp macro="">
      <xdr:nvCxnSpPr>
        <xdr:cNvPr id="782" name="直線コネクタ 781"/>
        <xdr:cNvCxnSpPr/>
      </xdr:nvCxnSpPr>
      <xdr:spPr>
        <a:xfrm flipV="1">
          <a:off x="13703300" y="1788185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71120</xdr:rowOff>
    </xdr:from>
    <xdr:to>
      <xdr:col>67</xdr:col>
      <xdr:colOff>101600</xdr:colOff>
      <xdr:row>105</xdr:row>
      <xdr:rowOff>1270</xdr:rowOff>
    </xdr:to>
    <xdr:sp macro="" textlink="">
      <xdr:nvSpPr>
        <xdr:cNvPr id="783" name="楕円 782"/>
        <xdr:cNvSpPr/>
      </xdr:nvSpPr>
      <xdr:spPr>
        <a:xfrm>
          <a:off x="12763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121920</xdr:rowOff>
    </xdr:from>
    <xdr:to>
      <xdr:col>71</xdr:col>
      <xdr:colOff>177800</xdr:colOff>
      <xdr:row>104</xdr:row>
      <xdr:rowOff>142494</xdr:rowOff>
    </xdr:to>
    <xdr:cxnSp macro="">
      <xdr:nvCxnSpPr>
        <xdr:cNvPr id="784" name="直線コネクタ 783"/>
        <xdr:cNvCxnSpPr/>
      </xdr:nvCxnSpPr>
      <xdr:spPr>
        <a:xfrm>
          <a:off x="12814300" y="1795272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70375</xdr:rowOff>
    </xdr:from>
    <xdr:ext cx="405111" cy="259045"/>
    <xdr:sp macro="" textlink="">
      <xdr:nvSpPr>
        <xdr:cNvPr id="785" name="n_1aveValue【公民館】&#10;有形固定資産減価償却率"/>
        <xdr:cNvSpPr txBox="1"/>
      </xdr:nvSpPr>
      <xdr:spPr>
        <a:xfrm>
          <a:off x="15266044" y="1738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97807</xdr:rowOff>
    </xdr:from>
    <xdr:ext cx="405111" cy="259045"/>
    <xdr:sp macro="" textlink="">
      <xdr:nvSpPr>
        <xdr:cNvPr id="786" name="n_2aveValue【公民館】&#10;有形固定資産減価償却率"/>
        <xdr:cNvSpPr txBox="1"/>
      </xdr:nvSpPr>
      <xdr:spPr>
        <a:xfrm>
          <a:off x="14389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81805</xdr:rowOff>
    </xdr:from>
    <xdr:ext cx="405111" cy="259045"/>
    <xdr:sp macro="" textlink="">
      <xdr:nvSpPr>
        <xdr:cNvPr id="787" name="n_3aveValue【公民館】&#10;有形固定資産減価償却率"/>
        <xdr:cNvSpPr txBox="1"/>
      </xdr:nvSpPr>
      <xdr:spPr>
        <a:xfrm>
          <a:off x="13500744" y="1739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79519</xdr:rowOff>
    </xdr:from>
    <xdr:ext cx="405111" cy="259045"/>
    <xdr:sp macro="" textlink="">
      <xdr:nvSpPr>
        <xdr:cNvPr id="788" name="n_4aveValue【公民館】&#10;有形固定資産減価償却率"/>
        <xdr:cNvSpPr txBox="1"/>
      </xdr:nvSpPr>
      <xdr:spPr>
        <a:xfrm>
          <a:off x="12611744" y="1739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111269</xdr:rowOff>
    </xdr:from>
    <xdr:ext cx="405111" cy="259045"/>
    <xdr:sp macro="" textlink="">
      <xdr:nvSpPr>
        <xdr:cNvPr id="789" name="n_1mainValue【公民館】&#10;有形固定資産減価償却率"/>
        <xdr:cNvSpPr txBox="1"/>
      </xdr:nvSpPr>
      <xdr:spPr>
        <a:xfrm>
          <a:off x="15266044" y="1794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92981</xdr:rowOff>
    </xdr:from>
    <xdr:ext cx="405111" cy="259045"/>
    <xdr:sp macro="" textlink="">
      <xdr:nvSpPr>
        <xdr:cNvPr id="790" name="n_2mainValue【公民館】&#10;有形固定資産減価償却率"/>
        <xdr:cNvSpPr txBox="1"/>
      </xdr:nvSpPr>
      <xdr:spPr>
        <a:xfrm>
          <a:off x="14389744" y="1792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12971</xdr:rowOff>
    </xdr:from>
    <xdr:ext cx="405111" cy="259045"/>
    <xdr:sp macro="" textlink="">
      <xdr:nvSpPr>
        <xdr:cNvPr id="791" name="n_3mainValue【公民館】&#10;有形固定資産減価償却率"/>
        <xdr:cNvSpPr txBox="1"/>
      </xdr:nvSpPr>
      <xdr:spPr>
        <a:xfrm>
          <a:off x="13500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163847</xdr:rowOff>
    </xdr:from>
    <xdr:ext cx="405111" cy="259045"/>
    <xdr:sp macro="" textlink="">
      <xdr:nvSpPr>
        <xdr:cNvPr id="792" name="n_4mainValue【公民館】&#10;有形固定資産減価償却率"/>
        <xdr:cNvSpPr txBox="1"/>
      </xdr:nvSpPr>
      <xdr:spPr>
        <a:xfrm>
          <a:off x="12611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818" name="直線コネクタ 817"/>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19"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20" name="直線コネクタ 819"/>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821" name="【公民館】&#10;一人当たり面積最大値テキスト"/>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822" name="直線コネクタ 821"/>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17253</xdr:rowOff>
    </xdr:from>
    <xdr:ext cx="469744" cy="259045"/>
    <xdr:sp macro="" textlink="">
      <xdr:nvSpPr>
        <xdr:cNvPr id="823" name="【公民館】&#10;一人当たり面積平均値テキスト"/>
        <xdr:cNvSpPr txBox="1"/>
      </xdr:nvSpPr>
      <xdr:spPr>
        <a:xfrm>
          <a:off x="22199600" y="1819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824" name="フローチャート: 判断 823"/>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825" name="フローチャート: 判断 824"/>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26" name="フローチャート: 判断 825"/>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111942</xdr:rowOff>
    </xdr:from>
    <xdr:to>
      <xdr:col>102</xdr:col>
      <xdr:colOff>165100</xdr:colOff>
      <xdr:row>107</xdr:row>
      <xdr:rowOff>42092</xdr:rowOff>
    </xdr:to>
    <xdr:sp macro="" textlink="">
      <xdr:nvSpPr>
        <xdr:cNvPr id="827" name="フローチャート: 判断 826"/>
        <xdr:cNvSpPr/>
      </xdr:nvSpPr>
      <xdr:spPr>
        <a:xfrm>
          <a:off x="19494500" y="1828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80918</xdr:rowOff>
    </xdr:from>
    <xdr:to>
      <xdr:col>98</xdr:col>
      <xdr:colOff>38100</xdr:colOff>
      <xdr:row>107</xdr:row>
      <xdr:rowOff>11068</xdr:rowOff>
    </xdr:to>
    <xdr:sp macro="" textlink="">
      <xdr:nvSpPr>
        <xdr:cNvPr id="828" name="フローチャート: 判断 827"/>
        <xdr:cNvSpPr/>
      </xdr:nvSpPr>
      <xdr:spPr>
        <a:xfrm>
          <a:off x="18605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103777</xdr:rowOff>
    </xdr:from>
    <xdr:to>
      <xdr:col>116</xdr:col>
      <xdr:colOff>114300</xdr:colOff>
      <xdr:row>108</xdr:row>
      <xdr:rowOff>33927</xdr:rowOff>
    </xdr:to>
    <xdr:sp macro="" textlink="">
      <xdr:nvSpPr>
        <xdr:cNvPr id="834" name="楕円 833"/>
        <xdr:cNvSpPr/>
      </xdr:nvSpPr>
      <xdr:spPr>
        <a:xfrm>
          <a:off x="221107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82204</xdr:rowOff>
    </xdr:from>
    <xdr:ext cx="469744" cy="259045"/>
    <xdr:sp macro="" textlink="">
      <xdr:nvSpPr>
        <xdr:cNvPr id="835" name="【公民館】&#10;一人当たり面積該当値テキスト"/>
        <xdr:cNvSpPr txBox="1"/>
      </xdr:nvSpPr>
      <xdr:spPr>
        <a:xfrm>
          <a:off x="22199600"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118473</xdr:rowOff>
    </xdr:from>
    <xdr:to>
      <xdr:col>112</xdr:col>
      <xdr:colOff>38100</xdr:colOff>
      <xdr:row>108</xdr:row>
      <xdr:rowOff>48623</xdr:rowOff>
    </xdr:to>
    <xdr:sp macro="" textlink="">
      <xdr:nvSpPr>
        <xdr:cNvPr id="836" name="楕円 835"/>
        <xdr:cNvSpPr/>
      </xdr:nvSpPr>
      <xdr:spPr>
        <a:xfrm>
          <a:off x="21272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154577</xdr:rowOff>
    </xdr:from>
    <xdr:to>
      <xdr:col>116</xdr:col>
      <xdr:colOff>63500</xdr:colOff>
      <xdr:row>107</xdr:row>
      <xdr:rowOff>169273</xdr:rowOff>
    </xdr:to>
    <xdr:cxnSp macro="">
      <xdr:nvCxnSpPr>
        <xdr:cNvPr id="837" name="直線コネクタ 836"/>
        <xdr:cNvCxnSpPr/>
      </xdr:nvCxnSpPr>
      <xdr:spPr>
        <a:xfrm flipV="1">
          <a:off x="21323300" y="1849972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118473</xdr:rowOff>
    </xdr:from>
    <xdr:to>
      <xdr:col>107</xdr:col>
      <xdr:colOff>101600</xdr:colOff>
      <xdr:row>108</xdr:row>
      <xdr:rowOff>48623</xdr:rowOff>
    </xdr:to>
    <xdr:sp macro="" textlink="">
      <xdr:nvSpPr>
        <xdr:cNvPr id="838" name="楕円 837"/>
        <xdr:cNvSpPr/>
      </xdr:nvSpPr>
      <xdr:spPr>
        <a:xfrm>
          <a:off x="20383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169273</xdr:rowOff>
    </xdr:from>
    <xdr:to>
      <xdr:col>111</xdr:col>
      <xdr:colOff>177800</xdr:colOff>
      <xdr:row>107</xdr:row>
      <xdr:rowOff>169273</xdr:rowOff>
    </xdr:to>
    <xdr:cxnSp macro="">
      <xdr:nvCxnSpPr>
        <xdr:cNvPr id="839" name="直線コネクタ 838"/>
        <xdr:cNvCxnSpPr/>
      </xdr:nvCxnSpPr>
      <xdr:spPr>
        <a:xfrm>
          <a:off x="20434300" y="18514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120106</xdr:rowOff>
    </xdr:from>
    <xdr:to>
      <xdr:col>102</xdr:col>
      <xdr:colOff>165100</xdr:colOff>
      <xdr:row>108</xdr:row>
      <xdr:rowOff>50256</xdr:rowOff>
    </xdr:to>
    <xdr:sp macro="" textlink="">
      <xdr:nvSpPr>
        <xdr:cNvPr id="840" name="楕円 839"/>
        <xdr:cNvSpPr/>
      </xdr:nvSpPr>
      <xdr:spPr>
        <a:xfrm>
          <a:off x="19494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169273</xdr:rowOff>
    </xdr:from>
    <xdr:to>
      <xdr:col>107</xdr:col>
      <xdr:colOff>50800</xdr:colOff>
      <xdr:row>107</xdr:row>
      <xdr:rowOff>170906</xdr:rowOff>
    </xdr:to>
    <xdr:cxnSp macro="">
      <xdr:nvCxnSpPr>
        <xdr:cNvPr id="841" name="直線コネクタ 840"/>
        <xdr:cNvCxnSpPr/>
      </xdr:nvCxnSpPr>
      <xdr:spPr>
        <a:xfrm flipV="1">
          <a:off x="19545300" y="1851442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118473</xdr:rowOff>
    </xdr:from>
    <xdr:to>
      <xdr:col>98</xdr:col>
      <xdr:colOff>38100</xdr:colOff>
      <xdr:row>108</xdr:row>
      <xdr:rowOff>48623</xdr:rowOff>
    </xdr:to>
    <xdr:sp macro="" textlink="">
      <xdr:nvSpPr>
        <xdr:cNvPr id="842" name="楕円 841"/>
        <xdr:cNvSpPr/>
      </xdr:nvSpPr>
      <xdr:spPr>
        <a:xfrm>
          <a:off x="18605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169273</xdr:rowOff>
    </xdr:from>
    <xdr:to>
      <xdr:col>102</xdr:col>
      <xdr:colOff>114300</xdr:colOff>
      <xdr:row>107</xdr:row>
      <xdr:rowOff>170906</xdr:rowOff>
    </xdr:to>
    <xdr:cxnSp macro="">
      <xdr:nvCxnSpPr>
        <xdr:cNvPr id="843" name="直線コネクタ 842"/>
        <xdr:cNvCxnSpPr/>
      </xdr:nvCxnSpPr>
      <xdr:spPr>
        <a:xfrm>
          <a:off x="18656300" y="1851442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169653</xdr:rowOff>
    </xdr:from>
    <xdr:ext cx="469744" cy="259045"/>
    <xdr:sp macro="" textlink="">
      <xdr:nvSpPr>
        <xdr:cNvPr id="844" name="n_1aveValue【公民館】&#10;一人当たり面積"/>
        <xdr:cNvSpPr txBox="1"/>
      </xdr:nvSpPr>
      <xdr:spPr>
        <a:xfrm>
          <a:off x="21075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845" name="n_2aveValue【公民館】&#10;一人当たり面積"/>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58619</xdr:rowOff>
    </xdr:from>
    <xdr:ext cx="469744" cy="259045"/>
    <xdr:sp macro="" textlink="">
      <xdr:nvSpPr>
        <xdr:cNvPr id="846" name="n_3aveValue【公民館】&#10;一人当たり面積"/>
        <xdr:cNvSpPr txBox="1"/>
      </xdr:nvSpPr>
      <xdr:spPr>
        <a:xfrm>
          <a:off x="19310427" y="1806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27595</xdr:rowOff>
    </xdr:from>
    <xdr:ext cx="469744" cy="259045"/>
    <xdr:sp macro="" textlink="">
      <xdr:nvSpPr>
        <xdr:cNvPr id="847" name="n_4aveValue【公民館】&#10;一人当たり面積"/>
        <xdr:cNvSpPr txBox="1"/>
      </xdr:nvSpPr>
      <xdr:spPr>
        <a:xfrm>
          <a:off x="18421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39750</xdr:rowOff>
    </xdr:from>
    <xdr:ext cx="469744" cy="259045"/>
    <xdr:sp macro="" textlink="">
      <xdr:nvSpPr>
        <xdr:cNvPr id="848" name="n_1mainValue【公民館】&#10;一人当たり面積"/>
        <xdr:cNvSpPr txBox="1"/>
      </xdr:nvSpPr>
      <xdr:spPr>
        <a:xfrm>
          <a:off x="210757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39750</xdr:rowOff>
    </xdr:from>
    <xdr:ext cx="469744" cy="259045"/>
    <xdr:sp macro="" textlink="">
      <xdr:nvSpPr>
        <xdr:cNvPr id="849" name="n_2mainValue【公民館】&#10;一人当たり面積"/>
        <xdr:cNvSpPr txBox="1"/>
      </xdr:nvSpPr>
      <xdr:spPr>
        <a:xfrm>
          <a:off x="20199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41383</xdr:rowOff>
    </xdr:from>
    <xdr:ext cx="469744" cy="259045"/>
    <xdr:sp macro="" textlink="">
      <xdr:nvSpPr>
        <xdr:cNvPr id="850" name="n_3mainValue【公民館】&#10;一人当たり面積"/>
        <xdr:cNvSpPr txBox="1"/>
      </xdr:nvSpPr>
      <xdr:spPr>
        <a:xfrm>
          <a:off x="19310427" y="1855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39750</xdr:rowOff>
    </xdr:from>
    <xdr:ext cx="469744" cy="259045"/>
    <xdr:sp macro="" textlink="">
      <xdr:nvSpPr>
        <xdr:cNvPr id="851" name="n_4mainValue【公民館】&#10;一人当たり面積"/>
        <xdr:cNvSpPr txBox="1"/>
      </xdr:nvSpPr>
      <xdr:spPr>
        <a:xfrm>
          <a:off x="18421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有形固定資産減価償却率で、類似団体と比較して、高いのは学校施設、児童館となっている。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学校施設に関しては、築年数が経過しているものもあるが、耐震としては対応済となっている。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公民館については、建替を実施したことにより、平均を大きく下回っている。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児童館については、老朽化しているものが多く、公共施設等総合管理計画などに基づいた維持管理を実施していく。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和歌山県上富田町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15,575
15,524
57.37
8,573,325
8,485,402
68,635
4,084,846
6,555,636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156210</xdr:rowOff>
    </xdr:from>
    <xdr:to>
      <xdr:col>24</xdr:col>
      <xdr:colOff>62865</xdr:colOff>
      <xdr:row>42</xdr:row>
      <xdr:rowOff>38100</xdr:rowOff>
    </xdr:to>
    <xdr:cxnSp macro="">
      <xdr:nvCxnSpPr>
        <xdr:cNvPr id="57" name="直線コネクタ 56"/>
        <xdr:cNvCxnSpPr/>
      </xdr:nvCxnSpPr>
      <xdr:spPr>
        <a:xfrm flipV="1">
          <a:off x="4634865" y="564261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102887</xdr:rowOff>
    </xdr:from>
    <xdr:ext cx="405111" cy="259045"/>
    <xdr:sp macro="" textlink="">
      <xdr:nvSpPr>
        <xdr:cNvPr id="60" name="【図書館】&#10;有形固定資産減価償却率最大値テキスト"/>
        <xdr:cNvSpPr txBox="1"/>
      </xdr:nvSpPr>
      <xdr:spPr>
        <a:xfrm>
          <a:off x="46736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156210</xdr:rowOff>
    </xdr:from>
    <xdr:to>
      <xdr:col>24</xdr:col>
      <xdr:colOff>152400</xdr:colOff>
      <xdr:row>32</xdr:row>
      <xdr:rowOff>156210</xdr:rowOff>
    </xdr:to>
    <xdr:cxnSp macro="">
      <xdr:nvCxnSpPr>
        <xdr:cNvPr id="61" name="直線コネクタ 60"/>
        <xdr:cNvCxnSpPr/>
      </xdr:nvCxnSpPr>
      <xdr:spPr>
        <a:xfrm>
          <a:off x="4546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118762</xdr:rowOff>
    </xdr:from>
    <xdr:ext cx="405111" cy="259045"/>
    <xdr:sp macro="" textlink="">
      <xdr:nvSpPr>
        <xdr:cNvPr id="62" name="【図書館】&#10;有形固定資産減価償却率平均値テキスト"/>
        <xdr:cNvSpPr txBox="1"/>
      </xdr:nvSpPr>
      <xdr:spPr>
        <a:xfrm>
          <a:off x="4673600" y="611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10160</xdr:rowOff>
    </xdr:from>
    <xdr:to>
      <xdr:col>20</xdr:col>
      <xdr:colOff>38100</xdr:colOff>
      <xdr:row>36</xdr:row>
      <xdr:rowOff>111760</xdr:rowOff>
    </xdr:to>
    <xdr:sp macro="" textlink="">
      <xdr:nvSpPr>
        <xdr:cNvPr id="64" name="フローチャート: 判断 63"/>
        <xdr:cNvSpPr/>
      </xdr:nvSpPr>
      <xdr:spPr>
        <a:xfrm>
          <a:off x="3746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141605</xdr:rowOff>
    </xdr:from>
    <xdr:to>
      <xdr:col>15</xdr:col>
      <xdr:colOff>101600</xdr:colOff>
      <xdr:row>36</xdr:row>
      <xdr:rowOff>71755</xdr:rowOff>
    </xdr:to>
    <xdr:sp macro="" textlink="">
      <xdr:nvSpPr>
        <xdr:cNvPr id="65" name="フローチャート: 判断 64"/>
        <xdr:cNvSpPr/>
      </xdr:nvSpPr>
      <xdr:spPr>
        <a:xfrm>
          <a:off x="28575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105410</xdr:rowOff>
    </xdr:from>
    <xdr:to>
      <xdr:col>10</xdr:col>
      <xdr:colOff>165100</xdr:colOff>
      <xdr:row>36</xdr:row>
      <xdr:rowOff>35560</xdr:rowOff>
    </xdr:to>
    <xdr:sp macro="" textlink="">
      <xdr:nvSpPr>
        <xdr:cNvPr id="66" name="フローチャート: 判断 65"/>
        <xdr:cNvSpPr/>
      </xdr:nvSpPr>
      <xdr:spPr>
        <a:xfrm>
          <a:off x="1968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120650</xdr:rowOff>
    </xdr:from>
    <xdr:to>
      <xdr:col>6</xdr:col>
      <xdr:colOff>38100</xdr:colOff>
      <xdr:row>36</xdr:row>
      <xdr:rowOff>50800</xdr:rowOff>
    </xdr:to>
    <xdr:sp macro="" textlink="">
      <xdr:nvSpPr>
        <xdr:cNvPr id="67" name="フローチャート: 判断 66"/>
        <xdr:cNvSpPr/>
      </xdr:nvSpPr>
      <xdr:spPr>
        <a:xfrm>
          <a:off x="1079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109220</xdr:rowOff>
    </xdr:from>
    <xdr:to>
      <xdr:col>24</xdr:col>
      <xdr:colOff>114300</xdr:colOff>
      <xdr:row>39</xdr:row>
      <xdr:rowOff>39370</xdr:rowOff>
    </xdr:to>
    <xdr:sp macro="" textlink="">
      <xdr:nvSpPr>
        <xdr:cNvPr id="73" name="楕円 72"/>
        <xdr:cNvSpPr/>
      </xdr:nvSpPr>
      <xdr:spPr>
        <a:xfrm>
          <a:off x="4584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87647</xdr:rowOff>
    </xdr:from>
    <xdr:ext cx="405111" cy="259045"/>
    <xdr:sp macro="" textlink="">
      <xdr:nvSpPr>
        <xdr:cNvPr id="74" name="【図書館】&#10;有形固定資産減価償却率該当値テキスト"/>
        <xdr:cNvSpPr txBox="1"/>
      </xdr:nvSpPr>
      <xdr:spPr>
        <a:xfrm>
          <a:off x="4673600"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67310</xdr:rowOff>
    </xdr:from>
    <xdr:to>
      <xdr:col>20</xdr:col>
      <xdr:colOff>38100</xdr:colOff>
      <xdr:row>38</xdr:row>
      <xdr:rowOff>168910</xdr:rowOff>
    </xdr:to>
    <xdr:sp macro="" textlink="">
      <xdr:nvSpPr>
        <xdr:cNvPr id="75" name="楕円 74"/>
        <xdr:cNvSpPr/>
      </xdr:nvSpPr>
      <xdr:spPr>
        <a:xfrm>
          <a:off x="3746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118110</xdr:rowOff>
    </xdr:from>
    <xdr:to>
      <xdr:col>24</xdr:col>
      <xdr:colOff>63500</xdr:colOff>
      <xdr:row>38</xdr:row>
      <xdr:rowOff>160020</xdr:rowOff>
    </xdr:to>
    <xdr:cxnSp macro="">
      <xdr:nvCxnSpPr>
        <xdr:cNvPr id="76" name="直線コネクタ 75"/>
        <xdr:cNvCxnSpPr/>
      </xdr:nvCxnSpPr>
      <xdr:spPr>
        <a:xfrm>
          <a:off x="3797300" y="66332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7" name="楕円 76"/>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118110</xdr:rowOff>
    </xdr:to>
    <xdr:cxnSp macro="">
      <xdr:nvCxnSpPr>
        <xdr:cNvPr id="78" name="直線コネクタ 77"/>
        <xdr:cNvCxnSpPr/>
      </xdr:nvCxnSpPr>
      <xdr:spPr>
        <a:xfrm>
          <a:off x="2908300" y="65913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154940</xdr:rowOff>
    </xdr:from>
    <xdr:to>
      <xdr:col>10</xdr:col>
      <xdr:colOff>165100</xdr:colOff>
      <xdr:row>38</xdr:row>
      <xdr:rowOff>85090</xdr:rowOff>
    </xdr:to>
    <xdr:sp macro="" textlink="">
      <xdr:nvSpPr>
        <xdr:cNvPr id="79" name="楕円 78"/>
        <xdr:cNvSpPr/>
      </xdr:nvSpPr>
      <xdr:spPr>
        <a:xfrm>
          <a:off x="1968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34290</xdr:rowOff>
    </xdr:from>
    <xdr:to>
      <xdr:col>15</xdr:col>
      <xdr:colOff>50800</xdr:colOff>
      <xdr:row>38</xdr:row>
      <xdr:rowOff>76200</xdr:rowOff>
    </xdr:to>
    <xdr:cxnSp macro="">
      <xdr:nvCxnSpPr>
        <xdr:cNvPr id="80" name="直線コネクタ 79"/>
        <xdr:cNvCxnSpPr/>
      </xdr:nvCxnSpPr>
      <xdr:spPr>
        <a:xfrm>
          <a:off x="2019300" y="65493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113030</xdr:rowOff>
    </xdr:from>
    <xdr:to>
      <xdr:col>6</xdr:col>
      <xdr:colOff>38100</xdr:colOff>
      <xdr:row>38</xdr:row>
      <xdr:rowOff>43180</xdr:rowOff>
    </xdr:to>
    <xdr:sp macro="" textlink="">
      <xdr:nvSpPr>
        <xdr:cNvPr id="81" name="楕円 80"/>
        <xdr:cNvSpPr/>
      </xdr:nvSpPr>
      <xdr:spPr>
        <a:xfrm>
          <a:off x="1079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163830</xdr:rowOff>
    </xdr:from>
    <xdr:to>
      <xdr:col>10</xdr:col>
      <xdr:colOff>114300</xdr:colOff>
      <xdr:row>38</xdr:row>
      <xdr:rowOff>34290</xdr:rowOff>
    </xdr:to>
    <xdr:cxnSp macro="">
      <xdr:nvCxnSpPr>
        <xdr:cNvPr id="82" name="直線コネクタ 81"/>
        <xdr:cNvCxnSpPr/>
      </xdr:nvCxnSpPr>
      <xdr:spPr>
        <a:xfrm>
          <a:off x="1130300" y="65074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128287</xdr:rowOff>
    </xdr:from>
    <xdr:ext cx="405111" cy="259045"/>
    <xdr:sp macro="" textlink="">
      <xdr:nvSpPr>
        <xdr:cNvPr id="83" name="n_1aveValue【図書館】&#10;有形固定資産減価償却率"/>
        <xdr:cNvSpPr txBox="1"/>
      </xdr:nvSpPr>
      <xdr:spPr>
        <a:xfrm>
          <a:off x="35820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88282</xdr:rowOff>
    </xdr:from>
    <xdr:ext cx="405111" cy="259045"/>
    <xdr:sp macro="" textlink="">
      <xdr:nvSpPr>
        <xdr:cNvPr id="84" name="n_2aveValue【図書館】&#10;有形固定資産減価償却率"/>
        <xdr:cNvSpPr txBox="1"/>
      </xdr:nvSpPr>
      <xdr:spPr>
        <a:xfrm>
          <a:off x="2705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52087</xdr:rowOff>
    </xdr:from>
    <xdr:ext cx="405111" cy="259045"/>
    <xdr:sp macro="" textlink="">
      <xdr:nvSpPr>
        <xdr:cNvPr id="85" name="n_3aveValue【図書館】&#10;有形固定資産減価償却率"/>
        <xdr:cNvSpPr txBox="1"/>
      </xdr:nvSpPr>
      <xdr:spPr>
        <a:xfrm>
          <a:off x="1816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67327</xdr:rowOff>
    </xdr:from>
    <xdr:ext cx="405111" cy="259045"/>
    <xdr:sp macro="" textlink="">
      <xdr:nvSpPr>
        <xdr:cNvPr id="86" name="n_4aveValue【図書館】&#10;有形固定資産減価償却率"/>
        <xdr:cNvSpPr txBox="1"/>
      </xdr:nvSpPr>
      <xdr:spPr>
        <a:xfrm>
          <a:off x="927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160037</xdr:rowOff>
    </xdr:from>
    <xdr:ext cx="405111" cy="259045"/>
    <xdr:sp macro="" textlink="">
      <xdr:nvSpPr>
        <xdr:cNvPr id="87" name="n_1mainValue【図書館】&#10;有形固定資産減価償却率"/>
        <xdr:cNvSpPr txBox="1"/>
      </xdr:nvSpPr>
      <xdr:spPr>
        <a:xfrm>
          <a:off x="3582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8" name="n_2main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9" name="n_3mainValue【図書館】&#10;有形固定資産減価償却率"/>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34307</xdr:rowOff>
    </xdr:from>
    <xdr:ext cx="405111" cy="259045"/>
    <xdr:sp macro="" textlink="">
      <xdr:nvSpPr>
        <xdr:cNvPr id="90" name="n_4mainValue【図書館】&#10;有形固定資産減価償却率"/>
        <xdr:cNvSpPr txBox="1"/>
      </xdr:nvSpPr>
      <xdr:spPr>
        <a:xfrm>
          <a:off x="927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73914</xdr:rowOff>
    </xdr:to>
    <xdr:cxnSp macro="">
      <xdr:nvCxnSpPr>
        <xdr:cNvPr id="112" name="直線コネクタ 111"/>
        <xdr:cNvCxnSpPr/>
      </xdr:nvCxnSpPr>
      <xdr:spPr>
        <a:xfrm flipV="1">
          <a:off x="10476865" y="604266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3" name="【図書館】&#10;一人当たり面積最小値テキスト"/>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4" name="直線コネクタ 113"/>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15" name="【図書館】&#10;一人当たり面積最大値テキスト"/>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16" name="直線コネクタ 115"/>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7" name="【図書館】&#10;一人当たり面積平均値テキスト"/>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8" name="フローチャート: 判断 117"/>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9" name="フローチャート: 判断 118"/>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0" name="フローチャート: 判断 119"/>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4826</xdr:rowOff>
    </xdr:from>
    <xdr:to>
      <xdr:col>41</xdr:col>
      <xdr:colOff>101600</xdr:colOff>
      <xdr:row>39</xdr:row>
      <xdr:rowOff>106426</xdr:rowOff>
    </xdr:to>
    <xdr:sp macro="" textlink="">
      <xdr:nvSpPr>
        <xdr:cNvPr id="121" name="フローチャート: 判断 120"/>
        <xdr:cNvSpPr/>
      </xdr:nvSpPr>
      <xdr:spPr>
        <a:xfrm>
          <a:off x="7810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135128</xdr:rowOff>
    </xdr:from>
    <xdr:to>
      <xdr:col>36</xdr:col>
      <xdr:colOff>165100</xdr:colOff>
      <xdr:row>39</xdr:row>
      <xdr:rowOff>65278</xdr:rowOff>
    </xdr:to>
    <xdr:sp macro="" textlink="">
      <xdr:nvSpPr>
        <xdr:cNvPr id="122" name="フローチャート: 判断 121"/>
        <xdr:cNvSpPr/>
      </xdr:nvSpPr>
      <xdr:spPr>
        <a:xfrm>
          <a:off x="6921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23114</xdr:rowOff>
    </xdr:from>
    <xdr:to>
      <xdr:col>55</xdr:col>
      <xdr:colOff>50800</xdr:colOff>
      <xdr:row>41</xdr:row>
      <xdr:rowOff>124714</xdr:rowOff>
    </xdr:to>
    <xdr:sp macro="" textlink="">
      <xdr:nvSpPr>
        <xdr:cNvPr id="128" name="楕円 127"/>
        <xdr:cNvSpPr/>
      </xdr:nvSpPr>
      <xdr:spPr>
        <a:xfrm>
          <a:off x="104267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109491</xdr:rowOff>
    </xdr:from>
    <xdr:ext cx="469744" cy="259045"/>
    <xdr:sp macro="" textlink="">
      <xdr:nvSpPr>
        <xdr:cNvPr id="129" name="【図書館】&#10;一人当たり面積該当値テキスト"/>
        <xdr:cNvSpPr txBox="1"/>
      </xdr:nvSpPr>
      <xdr:spPr>
        <a:xfrm>
          <a:off x="10515600" y="696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23114</xdr:rowOff>
    </xdr:from>
    <xdr:to>
      <xdr:col>50</xdr:col>
      <xdr:colOff>165100</xdr:colOff>
      <xdr:row>41</xdr:row>
      <xdr:rowOff>124714</xdr:rowOff>
    </xdr:to>
    <xdr:sp macro="" textlink="">
      <xdr:nvSpPr>
        <xdr:cNvPr id="130" name="楕円 129"/>
        <xdr:cNvSpPr/>
      </xdr:nvSpPr>
      <xdr:spPr>
        <a:xfrm>
          <a:off x="9588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73914</xdr:rowOff>
    </xdr:from>
    <xdr:to>
      <xdr:col>55</xdr:col>
      <xdr:colOff>0</xdr:colOff>
      <xdr:row>41</xdr:row>
      <xdr:rowOff>73914</xdr:rowOff>
    </xdr:to>
    <xdr:cxnSp macro="">
      <xdr:nvCxnSpPr>
        <xdr:cNvPr id="131" name="直線コネクタ 130"/>
        <xdr:cNvCxnSpPr/>
      </xdr:nvCxnSpPr>
      <xdr:spPr>
        <a:xfrm>
          <a:off x="9639300" y="7103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23114</xdr:rowOff>
    </xdr:from>
    <xdr:to>
      <xdr:col>46</xdr:col>
      <xdr:colOff>38100</xdr:colOff>
      <xdr:row>41</xdr:row>
      <xdr:rowOff>124714</xdr:rowOff>
    </xdr:to>
    <xdr:sp macro="" textlink="">
      <xdr:nvSpPr>
        <xdr:cNvPr id="132" name="楕円 131"/>
        <xdr:cNvSpPr/>
      </xdr:nvSpPr>
      <xdr:spPr>
        <a:xfrm>
          <a:off x="8699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73914</xdr:rowOff>
    </xdr:from>
    <xdr:to>
      <xdr:col>50</xdr:col>
      <xdr:colOff>114300</xdr:colOff>
      <xdr:row>41</xdr:row>
      <xdr:rowOff>73914</xdr:rowOff>
    </xdr:to>
    <xdr:cxnSp macro="">
      <xdr:nvCxnSpPr>
        <xdr:cNvPr id="133" name="直線コネクタ 132"/>
        <xdr:cNvCxnSpPr/>
      </xdr:nvCxnSpPr>
      <xdr:spPr>
        <a:xfrm>
          <a:off x="8750300" y="710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23114</xdr:rowOff>
    </xdr:from>
    <xdr:to>
      <xdr:col>41</xdr:col>
      <xdr:colOff>101600</xdr:colOff>
      <xdr:row>41</xdr:row>
      <xdr:rowOff>124714</xdr:rowOff>
    </xdr:to>
    <xdr:sp macro="" textlink="">
      <xdr:nvSpPr>
        <xdr:cNvPr id="134" name="楕円 133"/>
        <xdr:cNvSpPr/>
      </xdr:nvSpPr>
      <xdr:spPr>
        <a:xfrm>
          <a:off x="7810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73914</xdr:rowOff>
    </xdr:from>
    <xdr:to>
      <xdr:col>45</xdr:col>
      <xdr:colOff>177800</xdr:colOff>
      <xdr:row>41</xdr:row>
      <xdr:rowOff>73914</xdr:rowOff>
    </xdr:to>
    <xdr:cxnSp macro="">
      <xdr:nvCxnSpPr>
        <xdr:cNvPr id="135" name="直線コネクタ 134"/>
        <xdr:cNvCxnSpPr/>
      </xdr:nvCxnSpPr>
      <xdr:spPr>
        <a:xfrm>
          <a:off x="7861300" y="710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23114</xdr:rowOff>
    </xdr:from>
    <xdr:to>
      <xdr:col>36</xdr:col>
      <xdr:colOff>165100</xdr:colOff>
      <xdr:row>41</xdr:row>
      <xdr:rowOff>124714</xdr:rowOff>
    </xdr:to>
    <xdr:sp macro="" textlink="">
      <xdr:nvSpPr>
        <xdr:cNvPr id="136" name="楕円 135"/>
        <xdr:cNvSpPr/>
      </xdr:nvSpPr>
      <xdr:spPr>
        <a:xfrm>
          <a:off x="6921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73914</xdr:rowOff>
    </xdr:from>
    <xdr:to>
      <xdr:col>41</xdr:col>
      <xdr:colOff>50800</xdr:colOff>
      <xdr:row>41</xdr:row>
      <xdr:rowOff>73914</xdr:rowOff>
    </xdr:to>
    <xdr:cxnSp macro="">
      <xdr:nvCxnSpPr>
        <xdr:cNvPr id="137" name="直線コネクタ 136"/>
        <xdr:cNvCxnSpPr/>
      </xdr:nvCxnSpPr>
      <xdr:spPr>
        <a:xfrm>
          <a:off x="6972300" y="710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38" name="n_1aveValue【図書館】&#10;一人当たり面積"/>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39" name="n_2aveValue【図書館】&#10;一人当たり面積"/>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122953</xdr:rowOff>
    </xdr:from>
    <xdr:ext cx="469744" cy="259045"/>
    <xdr:sp macro="" textlink="">
      <xdr:nvSpPr>
        <xdr:cNvPr id="140" name="n_3aveValue【図書館】&#10;一人当たり面積"/>
        <xdr:cNvSpPr txBox="1"/>
      </xdr:nvSpPr>
      <xdr:spPr>
        <a:xfrm>
          <a:off x="7626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81805</xdr:rowOff>
    </xdr:from>
    <xdr:ext cx="469744" cy="259045"/>
    <xdr:sp macro="" textlink="">
      <xdr:nvSpPr>
        <xdr:cNvPr id="141" name="n_4aveValue【図書館】&#10;一人当たり面積"/>
        <xdr:cNvSpPr txBox="1"/>
      </xdr:nvSpPr>
      <xdr:spPr>
        <a:xfrm>
          <a:off x="6737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115841</xdr:rowOff>
    </xdr:from>
    <xdr:ext cx="469744" cy="259045"/>
    <xdr:sp macro="" textlink="">
      <xdr:nvSpPr>
        <xdr:cNvPr id="142" name="n_1mainValue【図書館】&#10;一人当たり面積"/>
        <xdr:cNvSpPr txBox="1"/>
      </xdr:nvSpPr>
      <xdr:spPr>
        <a:xfrm>
          <a:off x="93917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115841</xdr:rowOff>
    </xdr:from>
    <xdr:ext cx="469744" cy="259045"/>
    <xdr:sp macro="" textlink="">
      <xdr:nvSpPr>
        <xdr:cNvPr id="143" name="n_2mainValue【図書館】&#10;一人当たり面積"/>
        <xdr:cNvSpPr txBox="1"/>
      </xdr:nvSpPr>
      <xdr:spPr>
        <a:xfrm>
          <a:off x="8515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115841</xdr:rowOff>
    </xdr:from>
    <xdr:ext cx="469744" cy="259045"/>
    <xdr:sp macro="" textlink="">
      <xdr:nvSpPr>
        <xdr:cNvPr id="144" name="n_3mainValue【図書館】&#10;一人当たり面積"/>
        <xdr:cNvSpPr txBox="1"/>
      </xdr:nvSpPr>
      <xdr:spPr>
        <a:xfrm>
          <a:off x="7626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115841</xdr:rowOff>
    </xdr:from>
    <xdr:ext cx="469744" cy="259045"/>
    <xdr:sp macro="" textlink="">
      <xdr:nvSpPr>
        <xdr:cNvPr id="145" name="n_4mainValue【図書館】&#10;一人当たり面積"/>
        <xdr:cNvSpPr txBox="1"/>
      </xdr:nvSpPr>
      <xdr:spPr>
        <a:xfrm>
          <a:off x="6737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171" name="直線コネクタ 170"/>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2"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3" name="直線コネクタ 172"/>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174" name="【体育館・プール】&#10;有形固定資産減価償却率最大値テキスト"/>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175" name="直線コネクタ 174"/>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24328</xdr:rowOff>
    </xdr:from>
    <xdr:ext cx="405111" cy="259045"/>
    <xdr:sp macro="" textlink="">
      <xdr:nvSpPr>
        <xdr:cNvPr id="176" name="【体育館・プール】&#10;有形固定資産減価償却率平均値テキスト"/>
        <xdr:cNvSpPr txBox="1"/>
      </xdr:nvSpPr>
      <xdr:spPr>
        <a:xfrm>
          <a:off x="4673600" y="1031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177" name="フローチャート: 判断 176"/>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78" name="フローチャート: 判断 177"/>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79" name="フローチャート: 判断 178"/>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0" name="フローチャート: 判断 179"/>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1" name="フローチャート: 判断 180"/>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187" name="楕円 186"/>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188" name="【体育館・プール】&#10;有形固定資産減価償却率該当値テキスト"/>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89" name="楕円 188"/>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190" name="直線コネクタ 189"/>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91" name="楕円 190"/>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192" name="直線コネクタ 191"/>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3" name="楕円 192"/>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194" name="直線コネクタ 193"/>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195" name="楕円 194"/>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196" name="直線コネクタ 195"/>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197" name="n_1aveValue【体育館・プー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86921</xdr:rowOff>
    </xdr:from>
    <xdr:ext cx="405111" cy="259045"/>
    <xdr:sp macro="" textlink="">
      <xdr:nvSpPr>
        <xdr:cNvPr id="198" name="n_2aveValue【体育館・プール】&#10;有形固定資産減価償却率"/>
        <xdr:cNvSpPr txBox="1"/>
      </xdr:nvSpPr>
      <xdr:spPr>
        <a:xfrm>
          <a:off x="2705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199" name="n_3aveValue【体育館・プール】&#10;有形固定資産減価償却率"/>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0"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201" name="n_1mainValue【体育館・プール】&#10;有形固定資産減価償却率"/>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202" name="n_2mainValue【体育館・プール】&#10;有形固定資産減価償却率"/>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203" name="n_3mainValue【体育館・プール】&#10;有形固定資産減価償却率"/>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204" name="n_4mainValue【体育館・プール】&#10;有形固定資産減価償却率"/>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230" name="直線コネクタ 229"/>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233" name="【体育館・プール】&#10;一人当たり面積最大値テキスト"/>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234" name="直線コネクタ 233"/>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13443</xdr:rowOff>
    </xdr:from>
    <xdr:ext cx="469744" cy="259045"/>
    <xdr:sp macro="" textlink="">
      <xdr:nvSpPr>
        <xdr:cNvPr id="235" name="【体育館・プール】&#10;一人当たり面積平均値テキスト"/>
        <xdr:cNvSpPr txBox="1"/>
      </xdr:nvSpPr>
      <xdr:spPr>
        <a:xfrm>
          <a:off x="10515600" y="10471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236" name="フローチャート: 判断 235"/>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168547</xdr:rowOff>
    </xdr:from>
    <xdr:to>
      <xdr:col>50</xdr:col>
      <xdr:colOff>165100</xdr:colOff>
      <xdr:row>62</xdr:row>
      <xdr:rowOff>98697</xdr:rowOff>
    </xdr:to>
    <xdr:sp macro="" textlink="">
      <xdr:nvSpPr>
        <xdr:cNvPr id="237" name="フローチャート: 判断 236"/>
        <xdr:cNvSpPr/>
      </xdr:nvSpPr>
      <xdr:spPr>
        <a:xfrm>
          <a:off x="95885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12337</xdr:rowOff>
    </xdr:from>
    <xdr:to>
      <xdr:col>46</xdr:col>
      <xdr:colOff>38100</xdr:colOff>
      <xdr:row>62</xdr:row>
      <xdr:rowOff>113937</xdr:rowOff>
    </xdr:to>
    <xdr:sp macro="" textlink="">
      <xdr:nvSpPr>
        <xdr:cNvPr id="238" name="フローチャート: 判断 237"/>
        <xdr:cNvSpPr/>
      </xdr:nvSpPr>
      <xdr:spPr>
        <a:xfrm>
          <a:off x="8699500" y="1064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33020</xdr:rowOff>
    </xdr:from>
    <xdr:to>
      <xdr:col>41</xdr:col>
      <xdr:colOff>101600</xdr:colOff>
      <xdr:row>62</xdr:row>
      <xdr:rowOff>134620</xdr:rowOff>
    </xdr:to>
    <xdr:sp macro="" textlink="">
      <xdr:nvSpPr>
        <xdr:cNvPr id="239" name="フローチャート: 判断 238"/>
        <xdr:cNvSpPr/>
      </xdr:nvSpPr>
      <xdr:spPr>
        <a:xfrm>
          <a:off x="7810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153307</xdr:rowOff>
    </xdr:from>
    <xdr:to>
      <xdr:col>36</xdr:col>
      <xdr:colOff>165100</xdr:colOff>
      <xdr:row>62</xdr:row>
      <xdr:rowOff>83457</xdr:rowOff>
    </xdr:to>
    <xdr:sp macro="" textlink="">
      <xdr:nvSpPr>
        <xdr:cNvPr id="240" name="フローチャート: 判断 239"/>
        <xdr:cNvSpPr/>
      </xdr:nvSpPr>
      <xdr:spPr>
        <a:xfrm>
          <a:off x="6921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30843</xdr:rowOff>
    </xdr:from>
    <xdr:to>
      <xdr:col>55</xdr:col>
      <xdr:colOff>50800</xdr:colOff>
      <xdr:row>64</xdr:row>
      <xdr:rowOff>132443</xdr:rowOff>
    </xdr:to>
    <xdr:sp macro="" textlink="">
      <xdr:nvSpPr>
        <xdr:cNvPr id="246" name="楕円 245"/>
        <xdr:cNvSpPr/>
      </xdr:nvSpPr>
      <xdr:spPr>
        <a:xfrm>
          <a:off x="10426700" y="110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117220</xdr:rowOff>
    </xdr:from>
    <xdr:ext cx="469744" cy="259045"/>
    <xdr:sp macro="" textlink="">
      <xdr:nvSpPr>
        <xdr:cNvPr id="247" name="【体育館・プール】&#10;一人当たり面積該当値テキスト"/>
        <xdr:cNvSpPr txBox="1"/>
      </xdr:nvSpPr>
      <xdr:spPr>
        <a:xfrm>
          <a:off x="10515600" y="1091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33020</xdr:rowOff>
    </xdr:from>
    <xdr:to>
      <xdr:col>50</xdr:col>
      <xdr:colOff>165100</xdr:colOff>
      <xdr:row>64</xdr:row>
      <xdr:rowOff>134620</xdr:rowOff>
    </xdr:to>
    <xdr:sp macro="" textlink="">
      <xdr:nvSpPr>
        <xdr:cNvPr id="248" name="楕円 247"/>
        <xdr:cNvSpPr/>
      </xdr:nvSpPr>
      <xdr:spPr>
        <a:xfrm>
          <a:off x="9588500" y="110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81643</xdr:rowOff>
    </xdr:from>
    <xdr:to>
      <xdr:col>55</xdr:col>
      <xdr:colOff>0</xdr:colOff>
      <xdr:row>64</xdr:row>
      <xdr:rowOff>83820</xdr:rowOff>
    </xdr:to>
    <xdr:cxnSp macro="">
      <xdr:nvCxnSpPr>
        <xdr:cNvPr id="249" name="直線コネクタ 248"/>
        <xdr:cNvCxnSpPr/>
      </xdr:nvCxnSpPr>
      <xdr:spPr>
        <a:xfrm flipV="1">
          <a:off x="9639300" y="11054443"/>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33020</xdr:rowOff>
    </xdr:from>
    <xdr:to>
      <xdr:col>46</xdr:col>
      <xdr:colOff>38100</xdr:colOff>
      <xdr:row>64</xdr:row>
      <xdr:rowOff>134620</xdr:rowOff>
    </xdr:to>
    <xdr:sp macro="" textlink="">
      <xdr:nvSpPr>
        <xdr:cNvPr id="250" name="楕円 249"/>
        <xdr:cNvSpPr/>
      </xdr:nvSpPr>
      <xdr:spPr>
        <a:xfrm>
          <a:off x="8699500" y="110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83820</xdr:rowOff>
    </xdr:from>
    <xdr:to>
      <xdr:col>50</xdr:col>
      <xdr:colOff>114300</xdr:colOff>
      <xdr:row>64</xdr:row>
      <xdr:rowOff>83820</xdr:rowOff>
    </xdr:to>
    <xdr:cxnSp macro="">
      <xdr:nvCxnSpPr>
        <xdr:cNvPr id="251" name="直線コネクタ 250"/>
        <xdr:cNvCxnSpPr/>
      </xdr:nvCxnSpPr>
      <xdr:spPr>
        <a:xfrm>
          <a:off x="8750300" y="11056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33020</xdr:rowOff>
    </xdr:from>
    <xdr:to>
      <xdr:col>41</xdr:col>
      <xdr:colOff>101600</xdr:colOff>
      <xdr:row>64</xdr:row>
      <xdr:rowOff>134620</xdr:rowOff>
    </xdr:to>
    <xdr:sp macro="" textlink="">
      <xdr:nvSpPr>
        <xdr:cNvPr id="252" name="楕円 251"/>
        <xdr:cNvSpPr/>
      </xdr:nvSpPr>
      <xdr:spPr>
        <a:xfrm>
          <a:off x="7810500" y="110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83820</xdr:rowOff>
    </xdr:from>
    <xdr:to>
      <xdr:col>45</xdr:col>
      <xdr:colOff>177800</xdr:colOff>
      <xdr:row>64</xdr:row>
      <xdr:rowOff>83820</xdr:rowOff>
    </xdr:to>
    <xdr:cxnSp macro="">
      <xdr:nvCxnSpPr>
        <xdr:cNvPr id="253" name="直線コネクタ 252"/>
        <xdr:cNvCxnSpPr/>
      </xdr:nvCxnSpPr>
      <xdr:spPr>
        <a:xfrm>
          <a:off x="7861300" y="11056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33020</xdr:rowOff>
    </xdr:from>
    <xdr:to>
      <xdr:col>36</xdr:col>
      <xdr:colOff>165100</xdr:colOff>
      <xdr:row>64</xdr:row>
      <xdr:rowOff>134620</xdr:rowOff>
    </xdr:to>
    <xdr:sp macro="" textlink="">
      <xdr:nvSpPr>
        <xdr:cNvPr id="254" name="楕円 253"/>
        <xdr:cNvSpPr/>
      </xdr:nvSpPr>
      <xdr:spPr>
        <a:xfrm>
          <a:off x="6921500" y="110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83820</xdr:rowOff>
    </xdr:from>
    <xdr:to>
      <xdr:col>41</xdr:col>
      <xdr:colOff>50800</xdr:colOff>
      <xdr:row>64</xdr:row>
      <xdr:rowOff>83820</xdr:rowOff>
    </xdr:to>
    <xdr:cxnSp macro="">
      <xdr:nvCxnSpPr>
        <xdr:cNvPr id="255" name="直線コネクタ 254"/>
        <xdr:cNvCxnSpPr/>
      </xdr:nvCxnSpPr>
      <xdr:spPr>
        <a:xfrm>
          <a:off x="6972300" y="11056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115224</xdr:rowOff>
    </xdr:from>
    <xdr:ext cx="469744" cy="259045"/>
    <xdr:sp macro="" textlink="">
      <xdr:nvSpPr>
        <xdr:cNvPr id="256" name="n_1aveValue【体育館・プール】&#10;一人当たり面積"/>
        <xdr:cNvSpPr txBox="1"/>
      </xdr:nvSpPr>
      <xdr:spPr>
        <a:xfrm>
          <a:off x="9391727" y="1040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130464</xdr:rowOff>
    </xdr:from>
    <xdr:ext cx="469744" cy="259045"/>
    <xdr:sp macro="" textlink="">
      <xdr:nvSpPr>
        <xdr:cNvPr id="257" name="n_2aveValue【体育館・プール】&#10;一人当たり面積"/>
        <xdr:cNvSpPr txBox="1"/>
      </xdr:nvSpPr>
      <xdr:spPr>
        <a:xfrm>
          <a:off x="8515427" y="1041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151147</xdr:rowOff>
    </xdr:from>
    <xdr:ext cx="469744" cy="259045"/>
    <xdr:sp macro="" textlink="">
      <xdr:nvSpPr>
        <xdr:cNvPr id="258" name="n_3aveValue【体育館・プール】&#10;一人当たり面積"/>
        <xdr:cNvSpPr txBox="1"/>
      </xdr:nvSpPr>
      <xdr:spPr>
        <a:xfrm>
          <a:off x="76264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99984</xdr:rowOff>
    </xdr:from>
    <xdr:ext cx="469744" cy="259045"/>
    <xdr:sp macro="" textlink="">
      <xdr:nvSpPr>
        <xdr:cNvPr id="259" name="n_4aveValue【体育館・プール】&#10;一人当たり面積"/>
        <xdr:cNvSpPr txBox="1"/>
      </xdr:nvSpPr>
      <xdr:spPr>
        <a:xfrm>
          <a:off x="6737427" y="103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125747</xdr:rowOff>
    </xdr:from>
    <xdr:ext cx="469744" cy="259045"/>
    <xdr:sp macro="" textlink="">
      <xdr:nvSpPr>
        <xdr:cNvPr id="260" name="n_1mainValue【体育館・プール】&#10;一人当たり面積"/>
        <xdr:cNvSpPr txBox="1"/>
      </xdr:nvSpPr>
      <xdr:spPr>
        <a:xfrm>
          <a:off x="9391727" y="1109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125747</xdr:rowOff>
    </xdr:from>
    <xdr:ext cx="469744" cy="259045"/>
    <xdr:sp macro="" textlink="">
      <xdr:nvSpPr>
        <xdr:cNvPr id="261" name="n_2mainValue【体育館・プール】&#10;一人当たり面積"/>
        <xdr:cNvSpPr txBox="1"/>
      </xdr:nvSpPr>
      <xdr:spPr>
        <a:xfrm>
          <a:off x="8515427" y="1109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125747</xdr:rowOff>
    </xdr:from>
    <xdr:ext cx="469744" cy="259045"/>
    <xdr:sp macro="" textlink="">
      <xdr:nvSpPr>
        <xdr:cNvPr id="262" name="n_3mainValue【体育館・プール】&#10;一人当たり面積"/>
        <xdr:cNvSpPr txBox="1"/>
      </xdr:nvSpPr>
      <xdr:spPr>
        <a:xfrm>
          <a:off x="7626427" y="1109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125747</xdr:rowOff>
    </xdr:from>
    <xdr:ext cx="469744" cy="259045"/>
    <xdr:sp macro="" textlink="">
      <xdr:nvSpPr>
        <xdr:cNvPr id="263" name="n_4mainValue【体育館・プール】&#10;一人当たり面積"/>
        <xdr:cNvSpPr txBox="1"/>
      </xdr:nvSpPr>
      <xdr:spPr>
        <a:xfrm>
          <a:off x="6737427" y="1109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114300</xdr:rowOff>
    </xdr:to>
    <xdr:cxnSp macro="">
      <xdr:nvCxnSpPr>
        <xdr:cNvPr id="288" name="直線コネクタ 287"/>
        <xdr:cNvCxnSpPr/>
      </xdr:nvCxnSpPr>
      <xdr:spPr>
        <a:xfrm flipV="1">
          <a:off x="4634865" y="1354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291" name="【福祉施設】&#10;有形固定資産減価償却率最大値テキスト"/>
        <xdr:cNvSpPr txBox="1"/>
      </xdr:nvSpPr>
      <xdr:spPr>
        <a:xfrm>
          <a:off x="4673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292" name="直線コネクタ 291"/>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95902</xdr:rowOff>
    </xdr:from>
    <xdr:ext cx="405111" cy="259045"/>
    <xdr:sp macro="" textlink="">
      <xdr:nvSpPr>
        <xdr:cNvPr id="293" name="【福祉施設】&#10;有形固定資産減価償却率平均値テキスト"/>
        <xdr:cNvSpPr txBox="1"/>
      </xdr:nvSpPr>
      <xdr:spPr>
        <a:xfrm>
          <a:off x="4673600" y="1381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294" name="フローチャート: 判断 293"/>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5" name="フローチャート: 判断 294"/>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96" name="フローチャート: 判断 295"/>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297" name="フローチャート: 判断 296"/>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298" name="フローチャート: 判断 297"/>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38736</xdr:rowOff>
    </xdr:from>
    <xdr:to>
      <xdr:col>24</xdr:col>
      <xdr:colOff>114300</xdr:colOff>
      <xdr:row>84</xdr:row>
      <xdr:rowOff>140336</xdr:rowOff>
    </xdr:to>
    <xdr:sp macro="" textlink="">
      <xdr:nvSpPr>
        <xdr:cNvPr id="304" name="楕円 303"/>
        <xdr:cNvSpPr/>
      </xdr:nvSpPr>
      <xdr:spPr>
        <a:xfrm>
          <a:off x="45847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17163</xdr:rowOff>
    </xdr:from>
    <xdr:ext cx="405111" cy="259045"/>
    <xdr:sp macro="" textlink="">
      <xdr:nvSpPr>
        <xdr:cNvPr id="305" name="【福祉施設】&#10;有形固定資産減価償却率該当値テキスト"/>
        <xdr:cNvSpPr txBox="1"/>
      </xdr:nvSpPr>
      <xdr:spPr>
        <a:xfrm>
          <a:off x="4673600"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2539</xdr:rowOff>
    </xdr:from>
    <xdr:to>
      <xdr:col>20</xdr:col>
      <xdr:colOff>38100</xdr:colOff>
      <xdr:row>84</xdr:row>
      <xdr:rowOff>104139</xdr:rowOff>
    </xdr:to>
    <xdr:sp macro="" textlink="">
      <xdr:nvSpPr>
        <xdr:cNvPr id="306" name="楕円 305"/>
        <xdr:cNvSpPr/>
      </xdr:nvSpPr>
      <xdr:spPr>
        <a:xfrm>
          <a:off x="3746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53339</xdr:rowOff>
    </xdr:from>
    <xdr:to>
      <xdr:col>24</xdr:col>
      <xdr:colOff>63500</xdr:colOff>
      <xdr:row>84</xdr:row>
      <xdr:rowOff>89536</xdr:rowOff>
    </xdr:to>
    <xdr:cxnSp macro="">
      <xdr:nvCxnSpPr>
        <xdr:cNvPr id="307" name="直線コネクタ 306"/>
        <xdr:cNvCxnSpPr/>
      </xdr:nvCxnSpPr>
      <xdr:spPr>
        <a:xfrm>
          <a:off x="3797300" y="144551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137795</xdr:rowOff>
    </xdr:from>
    <xdr:to>
      <xdr:col>15</xdr:col>
      <xdr:colOff>101600</xdr:colOff>
      <xdr:row>84</xdr:row>
      <xdr:rowOff>67945</xdr:rowOff>
    </xdr:to>
    <xdr:sp macro="" textlink="">
      <xdr:nvSpPr>
        <xdr:cNvPr id="308" name="楕円 307"/>
        <xdr:cNvSpPr/>
      </xdr:nvSpPr>
      <xdr:spPr>
        <a:xfrm>
          <a:off x="2857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17145</xdr:rowOff>
    </xdr:from>
    <xdr:to>
      <xdr:col>19</xdr:col>
      <xdr:colOff>177800</xdr:colOff>
      <xdr:row>84</xdr:row>
      <xdr:rowOff>53339</xdr:rowOff>
    </xdr:to>
    <xdr:cxnSp macro="">
      <xdr:nvCxnSpPr>
        <xdr:cNvPr id="309" name="直線コネクタ 308"/>
        <xdr:cNvCxnSpPr/>
      </xdr:nvCxnSpPr>
      <xdr:spPr>
        <a:xfrm>
          <a:off x="2908300" y="144189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99695</xdr:rowOff>
    </xdr:from>
    <xdr:to>
      <xdr:col>10</xdr:col>
      <xdr:colOff>165100</xdr:colOff>
      <xdr:row>84</xdr:row>
      <xdr:rowOff>29845</xdr:rowOff>
    </xdr:to>
    <xdr:sp macro="" textlink="">
      <xdr:nvSpPr>
        <xdr:cNvPr id="310" name="楕円 309"/>
        <xdr:cNvSpPr/>
      </xdr:nvSpPr>
      <xdr:spPr>
        <a:xfrm>
          <a:off x="1968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150495</xdr:rowOff>
    </xdr:from>
    <xdr:to>
      <xdr:col>15</xdr:col>
      <xdr:colOff>50800</xdr:colOff>
      <xdr:row>84</xdr:row>
      <xdr:rowOff>17145</xdr:rowOff>
    </xdr:to>
    <xdr:cxnSp macro="">
      <xdr:nvCxnSpPr>
        <xdr:cNvPr id="311" name="直線コネクタ 310"/>
        <xdr:cNvCxnSpPr/>
      </xdr:nvCxnSpPr>
      <xdr:spPr>
        <a:xfrm>
          <a:off x="2019300" y="143808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63500</xdr:rowOff>
    </xdr:from>
    <xdr:to>
      <xdr:col>6</xdr:col>
      <xdr:colOff>38100</xdr:colOff>
      <xdr:row>83</xdr:row>
      <xdr:rowOff>165100</xdr:rowOff>
    </xdr:to>
    <xdr:sp macro="" textlink="">
      <xdr:nvSpPr>
        <xdr:cNvPr id="312" name="楕円 311"/>
        <xdr:cNvSpPr/>
      </xdr:nvSpPr>
      <xdr:spPr>
        <a:xfrm>
          <a:off x="1079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114300</xdr:rowOff>
    </xdr:from>
    <xdr:to>
      <xdr:col>10</xdr:col>
      <xdr:colOff>114300</xdr:colOff>
      <xdr:row>83</xdr:row>
      <xdr:rowOff>150495</xdr:rowOff>
    </xdr:to>
    <xdr:cxnSp macro="">
      <xdr:nvCxnSpPr>
        <xdr:cNvPr id="313" name="直線コネクタ 312"/>
        <xdr:cNvCxnSpPr/>
      </xdr:nvCxnSpPr>
      <xdr:spPr>
        <a:xfrm>
          <a:off x="1130300" y="143446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4" name="n_1aveValue【福祉施設】&#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315" name="n_2aveValue【福祉施設】&#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15891</xdr:rowOff>
    </xdr:from>
    <xdr:ext cx="405111" cy="259045"/>
    <xdr:sp macro="" textlink="">
      <xdr:nvSpPr>
        <xdr:cNvPr id="316" name="n_3aveValue【福祉施設】&#10;有形固定資産減価償却率"/>
        <xdr:cNvSpPr txBox="1"/>
      </xdr:nvSpPr>
      <xdr:spPr>
        <a:xfrm>
          <a:off x="1816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46372</xdr:rowOff>
    </xdr:from>
    <xdr:ext cx="405111" cy="259045"/>
    <xdr:sp macro="" textlink="">
      <xdr:nvSpPr>
        <xdr:cNvPr id="317" name="n_4aveValue【福祉施設】&#10;有形固定資産減価償却率"/>
        <xdr:cNvSpPr txBox="1"/>
      </xdr:nvSpPr>
      <xdr:spPr>
        <a:xfrm>
          <a:off x="927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95266</xdr:rowOff>
    </xdr:from>
    <xdr:ext cx="405111" cy="259045"/>
    <xdr:sp macro="" textlink="">
      <xdr:nvSpPr>
        <xdr:cNvPr id="318" name="n_1mainValue【福祉施設】&#10;有形固定資産減価償却率"/>
        <xdr:cNvSpPr txBox="1"/>
      </xdr:nvSpPr>
      <xdr:spPr>
        <a:xfrm>
          <a:off x="35820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59072</xdr:rowOff>
    </xdr:from>
    <xdr:ext cx="405111" cy="259045"/>
    <xdr:sp macro="" textlink="">
      <xdr:nvSpPr>
        <xdr:cNvPr id="319" name="n_2mainValue【福祉施設】&#10;有形固定資産減価償却率"/>
        <xdr:cNvSpPr txBox="1"/>
      </xdr:nvSpPr>
      <xdr:spPr>
        <a:xfrm>
          <a:off x="2705744"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20972</xdr:rowOff>
    </xdr:from>
    <xdr:ext cx="405111" cy="259045"/>
    <xdr:sp macro="" textlink="">
      <xdr:nvSpPr>
        <xdr:cNvPr id="320" name="n_3mainValue【福祉施設】&#10;有形固定資産減価償却率"/>
        <xdr:cNvSpPr txBox="1"/>
      </xdr:nvSpPr>
      <xdr:spPr>
        <a:xfrm>
          <a:off x="1816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156227</xdr:rowOff>
    </xdr:from>
    <xdr:ext cx="405111" cy="259045"/>
    <xdr:sp macro="" textlink="">
      <xdr:nvSpPr>
        <xdr:cNvPr id="321" name="n_4mainValue【福祉施設】&#10;有形固定資産減価償却率"/>
        <xdr:cNvSpPr txBox="1"/>
      </xdr:nvSpPr>
      <xdr:spPr>
        <a:xfrm>
          <a:off x="927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343" name="直線コネクタ 342"/>
        <xdr:cNvCxnSpPr/>
      </xdr:nvCxnSpPr>
      <xdr:spPr>
        <a:xfrm flipV="1">
          <a:off x="10476865" y="135712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344"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345" name="直線コネクタ 344"/>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346" name="【福祉施設】&#10;一人当たり面積最大値テキスト"/>
        <xdr:cNvSpPr txBox="1"/>
      </xdr:nvSpPr>
      <xdr:spPr>
        <a:xfrm>
          <a:off x="10515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347" name="直線コネクタ 346"/>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348" name="【福祉施設】&#10;一人当たり面積平均値テキスト"/>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349" name="フローチャート: 判断 348"/>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62737</xdr:rowOff>
    </xdr:from>
    <xdr:to>
      <xdr:col>50</xdr:col>
      <xdr:colOff>165100</xdr:colOff>
      <xdr:row>83</xdr:row>
      <xdr:rowOff>164337</xdr:rowOff>
    </xdr:to>
    <xdr:sp macro="" textlink="">
      <xdr:nvSpPr>
        <xdr:cNvPr id="350" name="フローチャート: 判断 349"/>
        <xdr:cNvSpPr/>
      </xdr:nvSpPr>
      <xdr:spPr>
        <a:xfrm>
          <a:off x="9588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51" name="フローチャート: 判断 350"/>
        <xdr:cNvSpPr/>
      </xdr:nvSpPr>
      <xdr:spPr>
        <a:xfrm>
          <a:off x="8699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94742</xdr:rowOff>
    </xdr:from>
    <xdr:to>
      <xdr:col>41</xdr:col>
      <xdr:colOff>101600</xdr:colOff>
      <xdr:row>84</xdr:row>
      <xdr:rowOff>24892</xdr:rowOff>
    </xdr:to>
    <xdr:sp macro="" textlink="">
      <xdr:nvSpPr>
        <xdr:cNvPr id="352" name="フローチャート: 判断 351"/>
        <xdr:cNvSpPr/>
      </xdr:nvSpPr>
      <xdr:spPr>
        <a:xfrm>
          <a:off x="7810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35306</xdr:rowOff>
    </xdr:from>
    <xdr:to>
      <xdr:col>36</xdr:col>
      <xdr:colOff>165100</xdr:colOff>
      <xdr:row>83</xdr:row>
      <xdr:rowOff>136906</xdr:rowOff>
    </xdr:to>
    <xdr:sp macro="" textlink="">
      <xdr:nvSpPr>
        <xdr:cNvPr id="353" name="フローチャート: 判断 352"/>
        <xdr:cNvSpPr/>
      </xdr:nvSpPr>
      <xdr:spPr>
        <a:xfrm>
          <a:off x="6921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359" name="楕円 358"/>
        <xdr:cNvSpPr/>
      </xdr:nvSpPr>
      <xdr:spPr>
        <a:xfrm>
          <a:off x="104267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87392</xdr:rowOff>
    </xdr:from>
    <xdr:ext cx="469744" cy="259045"/>
    <xdr:sp macro="" textlink="">
      <xdr:nvSpPr>
        <xdr:cNvPr id="360" name="【福祉施設】&#10;一人当たり面積該当値テキスト"/>
        <xdr:cNvSpPr txBox="1"/>
      </xdr:nvSpPr>
      <xdr:spPr>
        <a:xfrm>
          <a:off x="10515600" y="1448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1015</xdr:rowOff>
    </xdr:from>
    <xdr:to>
      <xdr:col>50</xdr:col>
      <xdr:colOff>165100</xdr:colOff>
      <xdr:row>85</xdr:row>
      <xdr:rowOff>102615</xdr:rowOff>
    </xdr:to>
    <xdr:sp macro="" textlink="">
      <xdr:nvSpPr>
        <xdr:cNvPr id="361" name="楕円 360"/>
        <xdr:cNvSpPr/>
      </xdr:nvSpPr>
      <xdr:spPr>
        <a:xfrm>
          <a:off x="9588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51815</xdr:rowOff>
    </xdr:from>
    <xdr:to>
      <xdr:col>55</xdr:col>
      <xdr:colOff>0</xdr:colOff>
      <xdr:row>85</xdr:row>
      <xdr:rowOff>51815</xdr:rowOff>
    </xdr:to>
    <xdr:cxnSp macro="">
      <xdr:nvCxnSpPr>
        <xdr:cNvPr id="362" name="直線コネクタ 361"/>
        <xdr:cNvCxnSpPr/>
      </xdr:nvCxnSpPr>
      <xdr:spPr>
        <a:xfrm>
          <a:off x="9639300" y="14625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1015</xdr:rowOff>
    </xdr:from>
    <xdr:to>
      <xdr:col>46</xdr:col>
      <xdr:colOff>38100</xdr:colOff>
      <xdr:row>85</xdr:row>
      <xdr:rowOff>102615</xdr:rowOff>
    </xdr:to>
    <xdr:sp macro="" textlink="">
      <xdr:nvSpPr>
        <xdr:cNvPr id="363" name="楕円 362"/>
        <xdr:cNvSpPr/>
      </xdr:nvSpPr>
      <xdr:spPr>
        <a:xfrm>
          <a:off x="8699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51815</xdr:rowOff>
    </xdr:from>
    <xdr:to>
      <xdr:col>50</xdr:col>
      <xdr:colOff>114300</xdr:colOff>
      <xdr:row>85</xdr:row>
      <xdr:rowOff>51815</xdr:rowOff>
    </xdr:to>
    <xdr:cxnSp macro="">
      <xdr:nvCxnSpPr>
        <xdr:cNvPr id="364" name="直線コネクタ 363"/>
        <xdr:cNvCxnSpPr/>
      </xdr:nvCxnSpPr>
      <xdr:spPr>
        <a:xfrm>
          <a:off x="8750300" y="14625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3302</xdr:rowOff>
    </xdr:from>
    <xdr:to>
      <xdr:col>41</xdr:col>
      <xdr:colOff>101600</xdr:colOff>
      <xdr:row>85</xdr:row>
      <xdr:rowOff>104902</xdr:rowOff>
    </xdr:to>
    <xdr:sp macro="" textlink="">
      <xdr:nvSpPr>
        <xdr:cNvPr id="365" name="楕円 364"/>
        <xdr:cNvSpPr/>
      </xdr:nvSpPr>
      <xdr:spPr>
        <a:xfrm>
          <a:off x="7810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51815</xdr:rowOff>
    </xdr:from>
    <xdr:to>
      <xdr:col>45</xdr:col>
      <xdr:colOff>177800</xdr:colOff>
      <xdr:row>85</xdr:row>
      <xdr:rowOff>54102</xdr:rowOff>
    </xdr:to>
    <xdr:cxnSp macro="">
      <xdr:nvCxnSpPr>
        <xdr:cNvPr id="366" name="直線コネクタ 365"/>
        <xdr:cNvCxnSpPr/>
      </xdr:nvCxnSpPr>
      <xdr:spPr>
        <a:xfrm flipV="1">
          <a:off x="7861300" y="146250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1015</xdr:rowOff>
    </xdr:from>
    <xdr:to>
      <xdr:col>36</xdr:col>
      <xdr:colOff>165100</xdr:colOff>
      <xdr:row>85</xdr:row>
      <xdr:rowOff>102615</xdr:rowOff>
    </xdr:to>
    <xdr:sp macro="" textlink="">
      <xdr:nvSpPr>
        <xdr:cNvPr id="367" name="楕円 366"/>
        <xdr:cNvSpPr/>
      </xdr:nvSpPr>
      <xdr:spPr>
        <a:xfrm>
          <a:off x="6921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51815</xdr:rowOff>
    </xdr:from>
    <xdr:to>
      <xdr:col>41</xdr:col>
      <xdr:colOff>50800</xdr:colOff>
      <xdr:row>85</xdr:row>
      <xdr:rowOff>54102</xdr:rowOff>
    </xdr:to>
    <xdr:cxnSp macro="">
      <xdr:nvCxnSpPr>
        <xdr:cNvPr id="368" name="直線コネクタ 367"/>
        <xdr:cNvCxnSpPr/>
      </xdr:nvCxnSpPr>
      <xdr:spPr>
        <a:xfrm>
          <a:off x="6972300" y="146250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9414</xdr:rowOff>
    </xdr:from>
    <xdr:ext cx="469744" cy="259045"/>
    <xdr:sp macro="" textlink="">
      <xdr:nvSpPr>
        <xdr:cNvPr id="369" name="n_1aveValue【福祉施設】&#10;一人当たり面積"/>
        <xdr:cNvSpPr txBox="1"/>
      </xdr:nvSpPr>
      <xdr:spPr>
        <a:xfrm>
          <a:off x="93917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34562</xdr:rowOff>
    </xdr:from>
    <xdr:ext cx="469744" cy="259045"/>
    <xdr:sp macro="" textlink="">
      <xdr:nvSpPr>
        <xdr:cNvPr id="370" name="n_2aveValue【福祉施設】&#10;一人当たり面積"/>
        <xdr:cNvSpPr txBox="1"/>
      </xdr:nvSpPr>
      <xdr:spPr>
        <a:xfrm>
          <a:off x="8515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41419</xdr:rowOff>
    </xdr:from>
    <xdr:ext cx="469744" cy="259045"/>
    <xdr:sp macro="" textlink="">
      <xdr:nvSpPr>
        <xdr:cNvPr id="371" name="n_3aveValue【福祉施設】&#10;一人当たり面積"/>
        <xdr:cNvSpPr txBox="1"/>
      </xdr:nvSpPr>
      <xdr:spPr>
        <a:xfrm>
          <a:off x="7626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153433</xdr:rowOff>
    </xdr:from>
    <xdr:ext cx="469744" cy="259045"/>
    <xdr:sp macro="" textlink="">
      <xdr:nvSpPr>
        <xdr:cNvPr id="372" name="n_4aveValue【福祉施設】&#10;一人当たり面積"/>
        <xdr:cNvSpPr txBox="1"/>
      </xdr:nvSpPr>
      <xdr:spPr>
        <a:xfrm>
          <a:off x="67374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93742</xdr:rowOff>
    </xdr:from>
    <xdr:ext cx="469744" cy="259045"/>
    <xdr:sp macro="" textlink="">
      <xdr:nvSpPr>
        <xdr:cNvPr id="373" name="n_1mainValue【福祉施設】&#10;一人当たり面積"/>
        <xdr:cNvSpPr txBox="1"/>
      </xdr:nvSpPr>
      <xdr:spPr>
        <a:xfrm>
          <a:off x="93917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93742</xdr:rowOff>
    </xdr:from>
    <xdr:ext cx="469744" cy="259045"/>
    <xdr:sp macro="" textlink="">
      <xdr:nvSpPr>
        <xdr:cNvPr id="374" name="n_2mainValue【福祉施設】&#10;一人当たり面積"/>
        <xdr:cNvSpPr txBox="1"/>
      </xdr:nvSpPr>
      <xdr:spPr>
        <a:xfrm>
          <a:off x="8515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96029</xdr:rowOff>
    </xdr:from>
    <xdr:ext cx="469744" cy="259045"/>
    <xdr:sp macro="" textlink="">
      <xdr:nvSpPr>
        <xdr:cNvPr id="375" name="n_3mainValue【福祉施設】&#10;一人当たり面積"/>
        <xdr:cNvSpPr txBox="1"/>
      </xdr:nvSpPr>
      <xdr:spPr>
        <a:xfrm>
          <a:off x="7626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93742</xdr:rowOff>
    </xdr:from>
    <xdr:ext cx="469744" cy="259045"/>
    <xdr:sp macro="" textlink="">
      <xdr:nvSpPr>
        <xdr:cNvPr id="376" name="n_4mainValue【福祉施設】&#10;一人当たり面積"/>
        <xdr:cNvSpPr txBox="1"/>
      </xdr:nvSpPr>
      <xdr:spPr>
        <a:xfrm>
          <a:off x="6737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23949</xdr:rowOff>
    </xdr:from>
    <xdr:to>
      <xdr:col>24</xdr:col>
      <xdr:colOff>62865</xdr:colOff>
      <xdr:row>108</xdr:row>
      <xdr:rowOff>112123</xdr:rowOff>
    </xdr:to>
    <xdr:cxnSp macro="">
      <xdr:nvCxnSpPr>
        <xdr:cNvPr id="402" name="直線コネクタ 401"/>
        <xdr:cNvCxnSpPr/>
      </xdr:nvCxnSpPr>
      <xdr:spPr>
        <a:xfrm flipV="1">
          <a:off x="4634865" y="1716894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115950</xdr:rowOff>
    </xdr:from>
    <xdr:ext cx="405111" cy="259045"/>
    <xdr:sp macro="" textlink="">
      <xdr:nvSpPr>
        <xdr:cNvPr id="403" name="【市民会館】&#10;有形固定資産減価償却率最小値テキスト"/>
        <xdr:cNvSpPr txBox="1"/>
      </xdr:nvSpPr>
      <xdr:spPr>
        <a:xfrm>
          <a:off x="46736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112123</xdr:rowOff>
    </xdr:from>
    <xdr:to>
      <xdr:col>24</xdr:col>
      <xdr:colOff>152400</xdr:colOff>
      <xdr:row>108</xdr:row>
      <xdr:rowOff>112123</xdr:rowOff>
    </xdr:to>
    <xdr:cxnSp macro="">
      <xdr:nvCxnSpPr>
        <xdr:cNvPr id="404" name="直線コネクタ 403"/>
        <xdr:cNvCxnSpPr/>
      </xdr:nvCxnSpPr>
      <xdr:spPr>
        <a:xfrm>
          <a:off x="4546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142076</xdr:rowOff>
    </xdr:from>
    <xdr:ext cx="340478" cy="259045"/>
    <xdr:sp macro="" textlink="">
      <xdr:nvSpPr>
        <xdr:cNvPr id="405" name="【市民会館】&#10;有形固定資産減価償却率最大値テキスト"/>
        <xdr:cNvSpPr txBox="1"/>
      </xdr:nvSpPr>
      <xdr:spPr>
        <a:xfrm>
          <a:off x="4673600" y="1694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23949</xdr:rowOff>
    </xdr:from>
    <xdr:to>
      <xdr:col>24</xdr:col>
      <xdr:colOff>152400</xdr:colOff>
      <xdr:row>100</xdr:row>
      <xdr:rowOff>23949</xdr:rowOff>
    </xdr:to>
    <xdr:cxnSp macro="">
      <xdr:nvCxnSpPr>
        <xdr:cNvPr id="406" name="直線コネクタ 405"/>
        <xdr:cNvCxnSpPr/>
      </xdr:nvCxnSpPr>
      <xdr:spPr>
        <a:xfrm>
          <a:off x="4546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108329</xdr:rowOff>
    </xdr:from>
    <xdr:ext cx="405111" cy="259045"/>
    <xdr:sp macro="" textlink="">
      <xdr:nvSpPr>
        <xdr:cNvPr id="407" name="【市民会館】&#10;有形固定資産減価償却率平均値テキスト"/>
        <xdr:cNvSpPr txBox="1"/>
      </xdr:nvSpPr>
      <xdr:spPr>
        <a:xfrm>
          <a:off x="46736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408" name="フローチャート: 判断 407"/>
        <xdr:cNvSpPr/>
      </xdr:nvSpPr>
      <xdr:spPr>
        <a:xfrm>
          <a:off x="4584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142966</xdr:rowOff>
    </xdr:from>
    <xdr:to>
      <xdr:col>20</xdr:col>
      <xdr:colOff>38100</xdr:colOff>
      <xdr:row>105</xdr:row>
      <xdr:rowOff>73116</xdr:rowOff>
    </xdr:to>
    <xdr:sp macro="" textlink="">
      <xdr:nvSpPr>
        <xdr:cNvPr id="409" name="フローチャート: 判断 408"/>
        <xdr:cNvSpPr/>
      </xdr:nvSpPr>
      <xdr:spPr>
        <a:xfrm>
          <a:off x="3746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10" name="フローチャート: 判断 409"/>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89081</xdr:rowOff>
    </xdr:from>
    <xdr:to>
      <xdr:col>6</xdr:col>
      <xdr:colOff>38100</xdr:colOff>
      <xdr:row>105</xdr:row>
      <xdr:rowOff>19231</xdr:rowOff>
    </xdr:to>
    <xdr:sp macro="" textlink="">
      <xdr:nvSpPr>
        <xdr:cNvPr id="412" name="フローチャート: 判断 411"/>
        <xdr:cNvSpPr/>
      </xdr:nvSpPr>
      <xdr:spPr>
        <a:xfrm>
          <a:off x="1079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40095</xdr:rowOff>
    </xdr:from>
    <xdr:to>
      <xdr:col>24</xdr:col>
      <xdr:colOff>114300</xdr:colOff>
      <xdr:row>104</xdr:row>
      <xdr:rowOff>141695</xdr:rowOff>
    </xdr:to>
    <xdr:sp macro="" textlink="">
      <xdr:nvSpPr>
        <xdr:cNvPr id="418" name="楕円 417"/>
        <xdr:cNvSpPr/>
      </xdr:nvSpPr>
      <xdr:spPr>
        <a:xfrm>
          <a:off x="45847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62972</xdr:rowOff>
    </xdr:from>
    <xdr:ext cx="405111" cy="259045"/>
    <xdr:sp macro="" textlink="">
      <xdr:nvSpPr>
        <xdr:cNvPr id="419" name="【市民会館】&#10;有形固定資産減価償却率該当値テキスト"/>
        <xdr:cNvSpPr txBox="1"/>
      </xdr:nvSpPr>
      <xdr:spPr>
        <a:xfrm>
          <a:off x="4673600" y="177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5806</xdr:rowOff>
    </xdr:from>
    <xdr:to>
      <xdr:col>20</xdr:col>
      <xdr:colOff>38100</xdr:colOff>
      <xdr:row>104</xdr:row>
      <xdr:rowOff>107406</xdr:rowOff>
    </xdr:to>
    <xdr:sp macro="" textlink="">
      <xdr:nvSpPr>
        <xdr:cNvPr id="420" name="楕円 419"/>
        <xdr:cNvSpPr/>
      </xdr:nvSpPr>
      <xdr:spPr>
        <a:xfrm>
          <a:off x="3746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56606</xdr:rowOff>
    </xdr:from>
    <xdr:to>
      <xdr:col>24</xdr:col>
      <xdr:colOff>63500</xdr:colOff>
      <xdr:row>104</xdr:row>
      <xdr:rowOff>90895</xdr:rowOff>
    </xdr:to>
    <xdr:cxnSp macro="">
      <xdr:nvCxnSpPr>
        <xdr:cNvPr id="421" name="直線コネクタ 420"/>
        <xdr:cNvCxnSpPr/>
      </xdr:nvCxnSpPr>
      <xdr:spPr>
        <a:xfrm>
          <a:off x="3797300" y="1788740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142966</xdr:rowOff>
    </xdr:from>
    <xdr:to>
      <xdr:col>15</xdr:col>
      <xdr:colOff>101600</xdr:colOff>
      <xdr:row>104</xdr:row>
      <xdr:rowOff>73116</xdr:rowOff>
    </xdr:to>
    <xdr:sp macro="" textlink="">
      <xdr:nvSpPr>
        <xdr:cNvPr id="422" name="楕円 421"/>
        <xdr:cNvSpPr/>
      </xdr:nvSpPr>
      <xdr:spPr>
        <a:xfrm>
          <a:off x="28575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22316</xdr:rowOff>
    </xdr:from>
    <xdr:to>
      <xdr:col>19</xdr:col>
      <xdr:colOff>177800</xdr:colOff>
      <xdr:row>104</xdr:row>
      <xdr:rowOff>56606</xdr:rowOff>
    </xdr:to>
    <xdr:cxnSp macro="">
      <xdr:nvCxnSpPr>
        <xdr:cNvPr id="423" name="直線コネクタ 422"/>
        <xdr:cNvCxnSpPr/>
      </xdr:nvCxnSpPr>
      <xdr:spPr>
        <a:xfrm>
          <a:off x="2908300" y="178531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110308</xdr:rowOff>
    </xdr:from>
    <xdr:to>
      <xdr:col>10</xdr:col>
      <xdr:colOff>165100</xdr:colOff>
      <xdr:row>104</xdr:row>
      <xdr:rowOff>40458</xdr:rowOff>
    </xdr:to>
    <xdr:sp macro="" textlink="">
      <xdr:nvSpPr>
        <xdr:cNvPr id="424" name="楕円 423"/>
        <xdr:cNvSpPr/>
      </xdr:nvSpPr>
      <xdr:spPr>
        <a:xfrm>
          <a:off x="1968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161108</xdr:rowOff>
    </xdr:from>
    <xdr:to>
      <xdr:col>15</xdr:col>
      <xdr:colOff>50800</xdr:colOff>
      <xdr:row>104</xdr:row>
      <xdr:rowOff>22316</xdr:rowOff>
    </xdr:to>
    <xdr:cxnSp macro="">
      <xdr:nvCxnSpPr>
        <xdr:cNvPr id="425" name="直線コネクタ 424"/>
        <xdr:cNvCxnSpPr/>
      </xdr:nvCxnSpPr>
      <xdr:spPr>
        <a:xfrm>
          <a:off x="2019300" y="178204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77651</xdr:rowOff>
    </xdr:from>
    <xdr:to>
      <xdr:col>6</xdr:col>
      <xdr:colOff>38100</xdr:colOff>
      <xdr:row>104</xdr:row>
      <xdr:rowOff>7801</xdr:rowOff>
    </xdr:to>
    <xdr:sp macro="" textlink="">
      <xdr:nvSpPr>
        <xdr:cNvPr id="426" name="楕円 425"/>
        <xdr:cNvSpPr/>
      </xdr:nvSpPr>
      <xdr:spPr>
        <a:xfrm>
          <a:off x="1079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128451</xdr:rowOff>
    </xdr:from>
    <xdr:to>
      <xdr:col>10</xdr:col>
      <xdr:colOff>114300</xdr:colOff>
      <xdr:row>103</xdr:row>
      <xdr:rowOff>161108</xdr:rowOff>
    </xdr:to>
    <xdr:cxnSp macro="">
      <xdr:nvCxnSpPr>
        <xdr:cNvPr id="427" name="直線コネクタ 426"/>
        <xdr:cNvCxnSpPr/>
      </xdr:nvCxnSpPr>
      <xdr:spPr>
        <a:xfrm>
          <a:off x="1130300" y="177878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64243</xdr:rowOff>
    </xdr:from>
    <xdr:ext cx="405111" cy="259045"/>
    <xdr:sp macro="" textlink="">
      <xdr:nvSpPr>
        <xdr:cNvPr id="428" name="n_1aveValue【市民会館】&#10;有形固定資産減価償却率"/>
        <xdr:cNvSpPr txBox="1"/>
      </xdr:nvSpPr>
      <xdr:spPr>
        <a:xfrm>
          <a:off x="3582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429" name="n_2aveValue【市民会館】&#10;有形固定資産減価償却率"/>
        <xdr:cNvSpPr txBox="1"/>
      </xdr:nvSpPr>
      <xdr:spPr>
        <a:xfrm>
          <a:off x="2705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430" name="n_3aveValue【市民会館】&#10;有形固定資産減価償却率"/>
        <xdr:cNvSpPr txBox="1"/>
      </xdr:nvSpPr>
      <xdr:spPr>
        <a:xfrm>
          <a:off x="1816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10358</xdr:rowOff>
    </xdr:from>
    <xdr:ext cx="405111" cy="259045"/>
    <xdr:sp macro="" textlink="">
      <xdr:nvSpPr>
        <xdr:cNvPr id="431" name="n_4aveValue【市民会館】&#10;有形固定資産減価償却率"/>
        <xdr:cNvSpPr txBox="1"/>
      </xdr:nvSpPr>
      <xdr:spPr>
        <a:xfrm>
          <a:off x="927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123933</xdr:rowOff>
    </xdr:from>
    <xdr:ext cx="405111" cy="259045"/>
    <xdr:sp macro="" textlink="">
      <xdr:nvSpPr>
        <xdr:cNvPr id="432" name="n_1mainValue【市民会館】&#10;有形固定資産減価償却率"/>
        <xdr:cNvSpPr txBox="1"/>
      </xdr:nvSpPr>
      <xdr:spPr>
        <a:xfrm>
          <a:off x="35820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89643</xdr:rowOff>
    </xdr:from>
    <xdr:ext cx="405111" cy="259045"/>
    <xdr:sp macro="" textlink="">
      <xdr:nvSpPr>
        <xdr:cNvPr id="433" name="n_2mainValue【市民会館】&#10;有形固定資産減価償却率"/>
        <xdr:cNvSpPr txBox="1"/>
      </xdr:nvSpPr>
      <xdr:spPr>
        <a:xfrm>
          <a:off x="2705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56985</xdr:rowOff>
    </xdr:from>
    <xdr:ext cx="405111" cy="259045"/>
    <xdr:sp macro="" textlink="">
      <xdr:nvSpPr>
        <xdr:cNvPr id="434" name="n_3mainValue【市民会館】&#10;有形固定資産減価償却率"/>
        <xdr:cNvSpPr txBox="1"/>
      </xdr:nvSpPr>
      <xdr:spPr>
        <a:xfrm>
          <a:off x="1816744" y="1754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24328</xdr:rowOff>
    </xdr:from>
    <xdr:ext cx="405111" cy="259045"/>
    <xdr:sp macro="" textlink="">
      <xdr:nvSpPr>
        <xdr:cNvPr id="435" name="n_4mainValue【市民会館】&#10;有形固定資産減価償却率"/>
        <xdr:cNvSpPr txBox="1"/>
      </xdr:nvSpPr>
      <xdr:spPr>
        <a:xfrm>
          <a:off x="9277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67056</xdr:rowOff>
    </xdr:from>
    <xdr:to>
      <xdr:col>54</xdr:col>
      <xdr:colOff>189865</xdr:colOff>
      <xdr:row>108</xdr:row>
      <xdr:rowOff>57913</xdr:rowOff>
    </xdr:to>
    <xdr:cxnSp macro="">
      <xdr:nvCxnSpPr>
        <xdr:cNvPr id="457" name="直線コネクタ 456"/>
        <xdr:cNvCxnSpPr/>
      </xdr:nvCxnSpPr>
      <xdr:spPr>
        <a:xfrm flipV="1">
          <a:off x="10476865" y="17212056"/>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458" name="【市民会館】&#10;一人当たり面積最小値テキスト"/>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459" name="直線コネクタ 458"/>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13733</xdr:rowOff>
    </xdr:from>
    <xdr:ext cx="469744" cy="259045"/>
    <xdr:sp macro="" textlink="">
      <xdr:nvSpPr>
        <xdr:cNvPr id="460" name="【市民会館】&#10;一人当たり面積最大値テキスト"/>
        <xdr:cNvSpPr txBox="1"/>
      </xdr:nvSpPr>
      <xdr:spPr>
        <a:xfrm>
          <a:off x="10515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67056</xdr:rowOff>
    </xdr:from>
    <xdr:to>
      <xdr:col>55</xdr:col>
      <xdr:colOff>88900</xdr:colOff>
      <xdr:row>100</xdr:row>
      <xdr:rowOff>67056</xdr:rowOff>
    </xdr:to>
    <xdr:cxnSp macro="">
      <xdr:nvCxnSpPr>
        <xdr:cNvPr id="461" name="直線コネクタ 460"/>
        <xdr:cNvCxnSpPr/>
      </xdr:nvCxnSpPr>
      <xdr:spPr>
        <a:xfrm>
          <a:off x="10388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62" name="【市民会館】&#10;一人当たり面積平均値テキスト"/>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3" name="フローチャート: 判断 462"/>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121413</xdr:rowOff>
    </xdr:from>
    <xdr:to>
      <xdr:col>50</xdr:col>
      <xdr:colOff>165100</xdr:colOff>
      <xdr:row>105</xdr:row>
      <xdr:rowOff>51563</xdr:rowOff>
    </xdr:to>
    <xdr:sp macro="" textlink="">
      <xdr:nvSpPr>
        <xdr:cNvPr id="464" name="フローチャート: 判断 463"/>
        <xdr:cNvSpPr/>
      </xdr:nvSpPr>
      <xdr:spPr>
        <a:xfrm>
          <a:off x="9588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153415</xdr:rowOff>
    </xdr:from>
    <xdr:to>
      <xdr:col>46</xdr:col>
      <xdr:colOff>38100</xdr:colOff>
      <xdr:row>105</xdr:row>
      <xdr:rowOff>83565</xdr:rowOff>
    </xdr:to>
    <xdr:sp macro="" textlink="">
      <xdr:nvSpPr>
        <xdr:cNvPr id="465" name="フローチャート: 判断 464"/>
        <xdr:cNvSpPr/>
      </xdr:nvSpPr>
      <xdr:spPr>
        <a:xfrm>
          <a:off x="8699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64263</xdr:rowOff>
    </xdr:from>
    <xdr:to>
      <xdr:col>41</xdr:col>
      <xdr:colOff>101600</xdr:colOff>
      <xdr:row>104</xdr:row>
      <xdr:rowOff>165863</xdr:rowOff>
    </xdr:to>
    <xdr:sp macro="" textlink="">
      <xdr:nvSpPr>
        <xdr:cNvPr id="466" name="フローチャート: 判断 465"/>
        <xdr:cNvSpPr/>
      </xdr:nvSpPr>
      <xdr:spPr>
        <a:xfrm>
          <a:off x="7810500" y="1789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48261</xdr:rowOff>
    </xdr:from>
    <xdr:to>
      <xdr:col>36</xdr:col>
      <xdr:colOff>165100</xdr:colOff>
      <xdr:row>104</xdr:row>
      <xdr:rowOff>149861</xdr:rowOff>
    </xdr:to>
    <xdr:sp macro="" textlink="">
      <xdr:nvSpPr>
        <xdr:cNvPr id="467" name="フローチャート: 判断 466"/>
        <xdr:cNvSpPr/>
      </xdr:nvSpPr>
      <xdr:spPr>
        <a:xfrm>
          <a:off x="692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41402</xdr:rowOff>
    </xdr:from>
    <xdr:to>
      <xdr:col>55</xdr:col>
      <xdr:colOff>50800</xdr:colOff>
      <xdr:row>105</xdr:row>
      <xdr:rowOff>143002</xdr:rowOff>
    </xdr:to>
    <xdr:sp macro="" textlink="">
      <xdr:nvSpPr>
        <xdr:cNvPr id="473" name="楕円 472"/>
        <xdr:cNvSpPr/>
      </xdr:nvSpPr>
      <xdr:spPr>
        <a:xfrm>
          <a:off x="104267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19829</xdr:rowOff>
    </xdr:from>
    <xdr:ext cx="469744" cy="259045"/>
    <xdr:sp macro="" textlink="">
      <xdr:nvSpPr>
        <xdr:cNvPr id="474" name="【市民会館】&#10;一人当たり面積該当値テキスト"/>
        <xdr:cNvSpPr txBox="1"/>
      </xdr:nvSpPr>
      <xdr:spPr>
        <a:xfrm>
          <a:off x="10515600" y="180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41402</xdr:rowOff>
    </xdr:from>
    <xdr:to>
      <xdr:col>50</xdr:col>
      <xdr:colOff>165100</xdr:colOff>
      <xdr:row>105</xdr:row>
      <xdr:rowOff>143002</xdr:rowOff>
    </xdr:to>
    <xdr:sp macro="" textlink="">
      <xdr:nvSpPr>
        <xdr:cNvPr id="475" name="楕円 474"/>
        <xdr:cNvSpPr/>
      </xdr:nvSpPr>
      <xdr:spPr>
        <a:xfrm>
          <a:off x="9588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92202</xdr:rowOff>
    </xdr:from>
    <xdr:to>
      <xdr:col>55</xdr:col>
      <xdr:colOff>0</xdr:colOff>
      <xdr:row>105</xdr:row>
      <xdr:rowOff>92202</xdr:rowOff>
    </xdr:to>
    <xdr:cxnSp macro="">
      <xdr:nvCxnSpPr>
        <xdr:cNvPr id="476" name="直線コネクタ 475"/>
        <xdr:cNvCxnSpPr/>
      </xdr:nvCxnSpPr>
      <xdr:spPr>
        <a:xfrm>
          <a:off x="9639300" y="18094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43687</xdr:rowOff>
    </xdr:from>
    <xdr:to>
      <xdr:col>46</xdr:col>
      <xdr:colOff>38100</xdr:colOff>
      <xdr:row>105</xdr:row>
      <xdr:rowOff>145287</xdr:rowOff>
    </xdr:to>
    <xdr:sp macro="" textlink="">
      <xdr:nvSpPr>
        <xdr:cNvPr id="477" name="楕円 476"/>
        <xdr:cNvSpPr/>
      </xdr:nvSpPr>
      <xdr:spPr>
        <a:xfrm>
          <a:off x="8699500" y="180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92202</xdr:rowOff>
    </xdr:from>
    <xdr:to>
      <xdr:col>50</xdr:col>
      <xdr:colOff>114300</xdr:colOff>
      <xdr:row>105</xdr:row>
      <xdr:rowOff>94487</xdr:rowOff>
    </xdr:to>
    <xdr:cxnSp macro="">
      <xdr:nvCxnSpPr>
        <xdr:cNvPr id="478" name="直線コネクタ 477"/>
        <xdr:cNvCxnSpPr/>
      </xdr:nvCxnSpPr>
      <xdr:spPr>
        <a:xfrm flipV="1">
          <a:off x="8750300" y="180944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43687</xdr:rowOff>
    </xdr:from>
    <xdr:to>
      <xdr:col>41</xdr:col>
      <xdr:colOff>101600</xdr:colOff>
      <xdr:row>105</xdr:row>
      <xdr:rowOff>145287</xdr:rowOff>
    </xdr:to>
    <xdr:sp macro="" textlink="">
      <xdr:nvSpPr>
        <xdr:cNvPr id="479" name="楕円 478"/>
        <xdr:cNvSpPr/>
      </xdr:nvSpPr>
      <xdr:spPr>
        <a:xfrm>
          <a:off x="7810500" y="180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94487</xdr:rowOff>
    </xdr:from>
    <xdr:to>
      <xdr:col>45</xdr:col>
      <xdr:colOff>177800</xdr:colOff>
      <xdr:row>105</xdr:row>
      <xdr:rowOff>94487</xdr:rowOff>
    </xdr:to>
    <xdr:cxnSp macro="">
      <xdr:nvCxnSpPr>
        <xdr:cNvPr id="480" name="直線コネクタ 479"/>
        <xdr:cNvCxnSpPr/>
      </xdr:nvCxnSpPr>
      <xdr:spPr>
        <a:xfrm>
          <a:off x="7861300" y="18096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81" name="楕円 480"/>
        <xdr:cNvSpPr/>
      </xdr:nvSpPr>
      <xdr:spPr>
        <a:xfrm>
          <a:off x="6921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92202</xdr:rowOff>
    </xdr:from>
    <xdr:to>
      <xdr:col>41</xdr:col>
      <xdr:colOff>50800</xdr:colOff>
      <xdr:row>105</xdr:row>
      <xdr:rowOff>94487</xdr:rowOff>
    </xdr:to>
    <xdr:cxnSp macro="">
      <xdr:nvCxnSpPr>
        <xdr:cNvPr id="482" name="直線コネクタ 481"/>
        <xdr:cNvCxnSpPr/>
      </xdr:nvCxnSpPr>
      <xdr:spPr>
        <a:xfrm>
          <a:off x="6972300" y="180944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68090</xdr:rowOff>
    </xdr:from>
    <xdr:ext cx="469744" cy="259045"/>
    <xdr:sp macro="" textlink="">
      <xdr:nvSpPr>
        <xdr:cNvPr id="483" name="n_1aveValue【市民会館】&#10;一人当たり面積"/>
        <xdr:cNvSpPr txBox="1"/>
      </xdr:nvSpPr>
      <xdr:spPr>
        <a:xfrm>
          <a:off x="93917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100092</xdr:rowOff>
    </xdr:from>
    <xdr:ext cx="469744" cy="259045"/>
    <xdr:sp macro="" textlink="">
      <xdr:nvSpPr>
        <xdr:cNvPr id="484" name="n_2aveValue【市民会館】&#10;一人当たり面積"/>
        <xdr:cNvSpPr txBox="1"/>
      </xdr:nvSpPr>
      <xdr:spPr>
        <a:xfrm>
          <a:off x="8515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10940</xdr:rowOff>
    </xdr:from>
    <xdr:ext cx="469744" cy="259045"/>
    <xdr:sp macro="" textlink="">
      <xdr:nvSpPr>
        <xdr:cNvPr id="485" name="n_3aveValue【市民会館】&#10;一人当たり面積"/>
        <xdr:cNvSpPr txBox="1"/>
      </xdr:nvSpPr>
      <xdr:spPr>
        <a:xfrm>
          <a:off x="7626427" y="1767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166388</xdr:rowOff>
    </xdr:from>
    <xdr:ext cx="469744" cy="259045"/>
    <xdr:sp macro="" textlink="">
      <xdr:nvSpPr>
        <xdr:cNvPr id="486" name="n_4aveValue【市民会館】&#10;一人当たり面積"/>
        <xdr:cNvSpPr txBox="1"/>
      </xdr:nvSpPr>
      <xdr:spPr>
        <a:xfrm>
          <a:off x="6737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134129</xdr:rowOff>
    </xdr:from>
    <xdr:ext cx="469744" cy="259045"/>
    <xdr:sp macro="" textlink="">
      <xdr:nvSpPr>
        <xdr:cNvPr id="487" name="n_1mainValue【市民会館】&#10;一人当たり面積"/>
        <xdr:cNvSpPr txBox="1"/>
      </xdr:nvSpPr>
      <xdr:spPr>
        <a:xfrm>
          <a:off x="93917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136414</xdr:rowOff>
    </xdr:from>
    <xdr:ext cx="469744" cy="259045"/>
    <xdr:sp macro="" textlink="">
      <xdr:nvSpPr>
        <xdr:cNvPr id="488" name="n_2mainValue【市民会館】&#10;一人当たり面積"/>
        <xdr:cNvSpPr txBox="1"/>
      </xdr:nvSpPr>
      <xdr:spPr>
        <a:xfrm>
          <a:off x="8515427" y="1813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136414</xdr:rowOff>
    </xdr:from>
    <xdr:ext cx="469744" cy="259045"/>
    <xdr:sp macro="" textlink="">
      <xdr:nvSpPr>
        <xdr:cNvPr id="489" name="n_3mainValue【市民会館】&#10;一人当たり面積"/>
        <xdr:cNvSpPr txBox="1"/>
      </xdr:nvSpPr>
      <xdr:spPr>
        <a:xfrm>
          <a:off x="7626427" y="1813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134129</xdr:rowOff>
    </xdr:from>
    <xdr:ext cx="469744" cy="259045"/>
    <xdr:sp macro="" textlink="">
      <xdr:nvSpPr>
        <xdr:cNvPr id="490" name="n_4mainValue【市民会館】&#10;一人当たり面積"/>
        <xdr:cNvSpPr txBox="1"/>
      </xdr:nvSpPr>
      <xdr:spPr>
        <a:xfrm>
          <a:off x="6737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515" name="直線コネクタ 514"/>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516" name="【一般廃棄物処理施設】&#10;有形固定資産減価償却率最小値テキスト"/>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517" name="直線コネクタ 516"/>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518"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519" name="直線コネクタ 518"/>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520" name="【一般廃棄物処理施設】&#10;有形固定資産減価償却率平均値テキスト"/>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21" name="フローチャート: 判断 520"/>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522" name="フローチャート: 判断 521"/>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523" name="フローチャート: 判断 522"/>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524" name="フローチャート: 判断 523"/>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25" name="フローチャート: 判断 524"/>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531" name="楕円 530"/>
        <xdr:cNvSpPr/>
      </xdr:nvSpPr>
      <xdr:spPr>
        <a:xfrm>
          <a:off x="162687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66692</xdr:rowOff>
    </xdr:from>
    <xdr:ext cx="405111" cy="259045"/>
    <xdr:sp macro="" textlink="">
      <xdr:nvSpPr>
        <xdr:cNvPr id="532" name="【一般廃棄物処理施設】&#10;有形固定資産減価償却率該当値テキスト"/>
        <xdr:cNvSpPr txBox="1"/>
      </xdr:nvSpPr>
      <xdr:spPr>
        <a:xfrm>
          <a:off x="16357600"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533" name="楕円 532"/>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76200</xdr:rowOff>
    </xdr:from>
    <xdr:to>
      <xdr:col>85</xdr:col>
      <xdr:colOff>127000</xdr:colOff>
      <xdr:row>38</xdr:row>
      <xdr:rowOff>139065</xdr:rowOff>
    </xdr:to>
    <xdr:cxnSp macro="">
      <xdr:nvCxnSpPr>
        <xdr:cNvPr id="534" name="直線コネクタ 533"/>
        <xdr:cNvCxnSpPr/>
      </xdr:nvCxnSpPr>
      <xdr:spPr>
        <a:xfrm>
          <a:off x="15481300" y="659130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133985</xdr:rowOff>
    </xdr:from>
    <xdr:to>
      <xdr:col>76</xdr:col>
      <xdr:colOff>165100</xdr:colOff>
      <xdr:row>38</xdr:row>
      <xdr:rowOff>64135</xdr:rowOff>
    </xdr:to>
    <xdr:sp macro="" textlink="">
      <xdr:nvSpPr>
        <xdr:cNvPr id="535" name="楕円 534"/>
        <xdr:cNvSpPr/>
      </xdr:nvSpPr>
      <xdr:spPr>
        <a:xfrm>
          <a:off x="14541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13335</xdr:rowOff>
    </xdr:from>
    <xdr:to>
      <xdr:col>81</xdr:col>
      <xdr:colOff>50800</xdr:colOff>
      <xdr:row>38</xdr:row>
      <xdr:rowOff>76200</xdr:rowOff>
    </xdr:to>
    <xdr:cxnSp macro="">
      <xdr:nvCxnSpPr>
        <xdr:cNvPr id="536" name="直線コネクタ 535"/>
        <xdr:cNvCxnSpPr/>
      </xdr:nvCxnSpPr>
      <xdr:spPr>
        <a:xfrm>
          <a:off x="14592300" y="65284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71120</xdr:rowOff>
    </xdr:from>
    <xdr:to>
      <xdr:col>72</xdr:col>
      <xdr:colOff>38100</xdr:colOff>
      <xdr:row>38</xdr:row>
      <xdr:rowOff>1270</xdr:rowOff>
    </xdr:to>
    <xdr:sp macro="" textlink="">
      <xdr:nvSpPr>
        <xdr:cNvPr id="537" name="楕円 536"/>
        <xdr:cNvSpPr/>
      </xdr:nvSpPr>
      <xdr:spPr>
        <a:xfrm>
          <a:off x="1365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121920</xdr:rowOff>
    </xdr:from>
    <xdr:to>
      <xdr:col>76</xdr:col>
      <xdr:colOff>114300</xdr:colOff>
      <xdr:row>38</xdr:row>
      <xdr:rowOff>13335</xdr:rowOff>
    </xdr:to>
    <xdr:cxnSp macro="">
      <xdr:nvCxnSpPr>
        <xdr:cNvPr id="538" name="直線コネクタ 537"/>
        <xdr:cNvCxnSpPr/>
      </xdr:nvCxnSpPr>
      <xdr:spPr>
        <a:xfrm>
          <a:off x="13703300" y="64655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8255</xdr:rowOff>
    </xdr:from>
    <xdr:to>
      <xdr:col>67</xdr:col>
      <xdr:colOff>101600</xdr:colOff>
      <xdr:row>37</xdr:row>
      <xdr:rowOff>109855</xdr:rowOff>
    </xdr:to>
    <xdr:sp macro="" textlink="">
      <xdr:nvSpPr>
        <xdr:cNvPr id="539" name="楕円 538"/>
        <xdr:cNvSpPr/>
      </xdr:nvSpPr>
      <xdr:spPr>
        <a:xfrm>
          <a:off x="12763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59055</xdr:rowOff>
    </xdr:from>
    <xdr:to>
      <xdr:col>71</xdr:col>
      <xdr:colOff>177800</xdr:colOff>
      <xdr:row>37</xdr:row>
      <xdr:rowOff>121920</xdr:rowOff>
    </xdr:to>
    <xdr:cxnSp macro="">
      <xdr:nvCxnSpPr>
        <xdr:cNvPr id="540" name="直線コネクタ 539"/>
        <xdr:cNvCxnSpPr/>
      </xdr:nvCxnSpPr>
      <xdr:spPr>
        <a:xfrm>
          <a:off x="12814300" y="64027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541" name="n_1aveValue【一般廃棄物処理施設】&#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542" name="n_2aveValue【一般廃棄物処理施設】&#10;有形固定資産減価償却率"/>
        <xdr:cNvSpPr txBox="1"/>
      </xdr:nvSpPr>
      <xdr:spPr>
        <a:xfrm>
          <a:off x="14389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543" name="n_3aveValue【一般廃棄物処理施設】&#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544" name="n_4aveValue【一般廃棄物処理施設】&#10;有形固定資産減価償却率"/>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118127</xdr:rowOff>
    </xdr:from>
    <xdr:ext cx="405111" cy="259045"/>
    <xdr:sp macro="" textlink="">
      <xdr:nvSpPr>
        <xdr:cNvPr id="545" name="n_1mainValue【一般廃棄物処理施設】&#10;有形固定資産減価償却率"/>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80662</xdr:rowOff>
    </xdr:from>
    <xdr:ext cx="405111" cy="259045"/>
    <xdr:sp macro="" textlink="">
      <xdr:nvSpPr>
        <xdr:cNvPr id="546" name="n_2mainValue【一般廃棄物処理施設】&#10;有形固定資産減価償却率"/>
        <xdr:cNvSpPr txBox="1"/>
      </xdr:nvSpPr>
      <xdr:spPr>
        <a:xfrm>
          <a:off x="14389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547" name="n_3mainValue【一般廃棄物処理施設】&#10;有形固定資産減価償却率"/>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126382</xdr:rowOff>
    </xdr:from>
    <xdr:ext cx="405111" cy="259045"/>
    <xdr:sp macro="" textlink="">
      <xdr:nvSpPr>
        <xdr:cNvPr id="548" name="n_4mainValue【一般廃棄物処理施設】&#10;有形固定資産減価償却率"/>
        <xdr:cNvSpPr txBox="1"/>
      </xdr:nvSpPr>
      <xdr:spPr>
        <a:xfrm>
          <a:off x="12611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2" name="テキスト ボックス 56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4" name="テキスト ボックス 56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6" name="テキスト ボックス 56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574" name="直線コネクタ 573"/>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575" name="【一般廃棄物処理施設】&#10;一人当たり有形固定資産（償却資産）額最小値テキスト"/>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576" name="直線コネクタ 575"/>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577" name="【一般廃棄物処理施設】&#10;一人当たり有形固定資産（償却資産）額最大値テキスト"/>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578" name="直線コネクタ 577"/>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171349</xdr:rowOff>
    </xdr:from>
    <xdr:ext cx="599010" cy="259045"/>
    <xdr:sp macro="" textlink="">
      <xdr:nvSpPr>
        <xdr:cNvPr id="579" name="【一般廃棄物処理施設】&#10;一人当たり有形固定資産（償却資産）額平均値テキスト"/>
        <xdr:cNvSpPr txBox="1"/>
      </xdr:nvSpPr>
      <xdr:spPr>
        <a:xfrm>
          <a:off x="22199600" y="6686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580" name="フローチャート: 判断 579"/>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85597</xdr:rowOff>
    </xdr:from>
    <xdr:to>
      <xdr:col>112</xdr:col>
      <xdr:colOff>38100</xdr:colOff>
      <xdr:row>40</xdr:row>
      <xdr:rowOff>15747</xdr:rowOff>
    </xdr:to>
    <xdr:sp macro="" textlink="">
      <xdr:nvSpPr>
        <xdr:cNvPr id="581" name="フローチャート: 判断 580"/>
        <xdr:cNvSpPr/>
      </xdr:nvSpPr>
      <xdr:spPr>
        <a:xfrm>
          <a:off x="21272500" y="677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99215</xdr:rowOff>
    </xdr:from>
    <xdr:to>
      <xdr:col>107</xdr:col>
      <xdr:colOff>101600</xdr:colOff>
      <xdr:row>40</xdr:row>
      <xdr:rowOff>29365</xdr:rowOff>
    </xdr:to>
    <xdr:sp macro="" textlink="">
      <xdr:nvSpPr>
        <xdr:cNvPr id="582" name="フローチャート: 判断 581"/>
        <xdr:cNvSpPr/>
      </xdr:nvSpPr>
      <xdr:spPr>
        <a:xfrm>
          <a:off x="20383500" y="678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92814</xdr:rowOff>
    </xdr:from>
    <xdr:to>
      <xdr:col>102</xdr:col>
      <xdr:colOff>165100</xdr:colOff>
      <xdr:row>40</xdr:row>
      <xdr:rowOff>22964</xdr:rowOff>
    </xdr:to>
    <xdr:sp macro="" textlink="">
      <xdr:nvSpPr>
        <xdr:cNvPr id="583" name="フローチャート: 判断 582"/>
        <xdr:cNvSpPr/>
      </xdr:nvSpPr>
      <xdr:spPr>
        <a:xfrm>
          <a:off x="19494500" y="677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62260</xdr:rowOff>
    </xdr:from>
    <xdr:to>
      <xdr:col>98</xdr:col>
      <xdr:colOff>38100</xdr:colOff>
      <xdr:row>39</xdr:row>
      <xdr:rowOff>163860</xdr:rowOff>
    </xdr:to>
    <xdr:sp macro="" textlink="">
      <xdr:nvSpPr>
        <xdr:cNvPr id="584" name="フローチャート: 判断 583"/>
        <xdr:cNvSpPr/>
      </xdr:nvSpPr>
      <xdr:spPr>
        <a:xfrm>
          <a:off x="18605500" y="67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33205</xdr:rowOff>
    </xdr:from>
    <xdr:to>
      <xdr:col>116</xdr:col>
      <xdr:colOff>114300</xdr:colOff>
      <xdr:row>42</xdr:row>
      <xdr:rowOff>134805</xdr:rowOff>
    </xdr:to>
    <xdr:sp macro="" textlink="">
      <xdr:nvSpPr>
        <xdr:cNvPr id="590" name="楕円 589"/>
        <xdr:cNvSpPr/>
      </xdr:nvSpPr>
      <xdr:spPr>
        <a:xfrm>
          <a:off x="22110700" y="72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119582</xdr:rowOff>
    </xdr:from>
    <xdr:ext cx="469744" cy="259045"/>
    <xdr:sp macro="" textlink="">
      <xdr:nvSpPr>
        <xdr:cNvPr id="591" name="【一般廃棄物処理施設】&#10;一人当たり有形固定資産（償却資産）額該当値テキスト"/>
        <xdr:cNvSpPr txBox="1"/>
      </xdr:nvSpPr>
      <xdr:spPr>
        <a:xfrm>
          <a:off x="22199600" y="71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33202</xdr:rowOff>
    </xdr:from>
    <xdr:to>
      <xdr:col>112</xdr:col>
      <xdr:colOff>38100</xdr:colOff>
      <xdr:row>42</xdr:row>
      <xdr:rowOff>134802</xdr:rowOff>
    </xdr:to>
    <xdr:sp macro="" textlink="">
      <xdr:nvSpPr>
        <xdr:cNvPr id="592" name="楕円 591"/>
        <xdr:cNvSpPr/>
      </xdr:nvSpPr>
      <xdr:spPr>
        <a:xfrm>
          <a:off x="21272500" y="723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84002</xdr:rowOff>
    </xdr:from>
    <xdr:to>
      <xdr:col>116</xdr:col>
      <xdr:colOff>63500</xdr:colOff>
      <xdr:row>42</xdr:row>
      <xdr:rowOff>84005</xdr:rowOff>
    </xdr:to>
    <xdr:cxnSp macro="">
      <xdr:nvCxnSpPr>
        <xdr:cNvPr id="593" name="直線コネクタ 592"/>
        <xdr:cNvCxnSpPr/>
      </xdr:nvCxnSpPr>
      <xdr:spPr>
        <a:xfrm>
          <a:off x="21323300" y="7284902"/>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33215</xdr:rowOff>
    </xdr:from>
    <xdr:to>
      <xdr:col>107</xdr:col>
      <xdr:colOff>101600</xdr:colOff>
      <xdr:row>42</xdr:row>
      <xdr:rowOff>134815</xdr:rowOff>
    </xdr:to>
    <xdr:sp macro="" textlink="">
      <xdr:nvSpPr>
        <xdr:cNvPr id="594" name="楕円 593"/>
        <xdr:cNvSpPr/>
      </xdr:nvSpPr>
      <xdr:spPr>
        <a:xfrm>
          <a:off x="20383500" y="723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84002</xdr:rowOff>
    </xdr:from>
    <xdr:to>
      <xdr:col>111</xdr:col>
      <xdr:colOff>177800</xdr:colOff>
      <xdr:row>42</xdr:row>
      <xdr:rowOff>84015</xdr:rowOff>
    </xdr:to>
    <xdr:cxnSp macro="">
      <xdr:nvCxnSpPr>
        <xdr:cNvPr id="595" name="直線コネクタ 594"/>
        <xdr:cNvCxnSpPr/>
      </xdr:nvCxnSpPr>
      <xdr:spPr>
        <a:xfrm flipV="1">
          <a:off x="20434300" y="7284902"/>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33234</xdr:rowOff>
    </xdr:from>
    <xdr:to>
      <xdr:col>102</xdr:col>
      <xdr:colOff>165100</xdr:colOff>
      <xdr:row>42</xdr:row>
      <xdr:rowOff>134834</xdr:rowOff>
    </xdr:to>
    <xdr:sp macro="" textlink="">
      <xdr:nvSpPr>
        <xdr:cNvPr id="596" name="楕円 595"/>
        <xdr:cNvSpPr/>
      </xdr:nvSpPr>
      <xdr:spPr>
        <a:xfrm>
          <a:off x="19494500" y="72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84015</xdr:rowOff>
    </xdr:from>
    <xdr:to>
      <xdr:col>107</xdr:col>
      <xdr:colOff>50800</xdr:colOff>
      <xdr:row>42</xdr:row>
      <xdr:rowOff>84034</xdr:rowOff>
    </xdr:to>
    <xdr:cxnSp macro="">
      <xdr:nvCxnSpPr>
        <xdr:cNvPr id="597" name="直線コネクタ 596"/>
        <xdr:cNvCxnSpPr/>
      </xdr:nvCxnSpPr>
      <xdr:spPr>
        <a:xfrm flipV="1">
          <a:off x="19545300" y="728491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33199</xdr:rowOff>
    </xdr:from>
    <xdr:to>
      <xdr:col>98</xdr:col>
      <xdr:colOff>38100</xdr:colOff>
      <xdr:row>42</xdr:row>
      <xdr:rowOff>134799</xdr:rowOff>
    </xdr:to>
    <xdr:sp macro="" textlink="">
      <xdr:nvSpPr>
        <xdr:cNvPr id="598" name="楕円 597"/>
        <xdr:cNvSpPr/>
      </xdr:nvSpPr>
      <xdr:spPr>
        <a:xfrm>
          <a:off x="18605500" y="72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83999</xdr:rowOff>
    </xdr:from>
    <xdr:to>
      <xdr:col>102</xdr:col>
      <xdr:colOff>114300</xdr:colOff>
      <xdr:row>42</xdr:row>
      <xdr:rowOff>84034</xdr:rowOff>
    </xdr:to>
    <xdr:cxnSp macro="">
      <xdr:nvCxnSpPr>
        <xdr:cNvPr id="599" name="直線コネクタ 598"/>
        <xdr:cNvCxnSpPr/>
      </xdr:nvCxnSpPr>
      <xdr:spPr>
        <a:xfrm>
          <a:off x="18656300" y="7284899"/>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32274</xdr:rowOff>
    </xdr:from>
    <xdr:ext cx="599010" cy="259045"/>
    <xdr:sp macro="" textlink="">
      <xdr:nvSpPr>
        <xdr:cNvPr id="600" name="n_1aveValue【一般廃棄物処理施設】&#10;一人当たり有形固定資産（償却資産）額"/>
        <xdr:cNvSpPr txBox="1"/>
      </xdr:nvSpPr>
      <xdr:spPr>
        <a:xfrm>
          <a:off x="21011095" y="654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45892</xdr:rowOff>
    </xdr:from>
    <xdr:ext cx="599010" cy="259045"/>
    <xdr:sp macro="" textlink="">
      <xdr:nvSpPr>
        <xdr:cNvPr id="601" name="n_2aveValue【一般廃棄物処理施設】&#10;一人当たり有形固定資産（償却資産）額"/>
        <xdr:cNvSpPr txBox="1"/>
      </xdr:nvSpPr>
      <xdr:spPr>
        <a:xfrm>
          <a:off x="20134795" y="656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39491</xdr:rowOff>
    </xdr:from>
    <xdr:ext cx="599010" cy="259045"/>
    <xdr:sp macro="" textlink="">
      <xdr:nvSpPr>
        <xdr:cNvPr id="602" name="n_3aveValue【一般廃棄物処理施設】&#10;一人当たり有形固定資産（償却資産）額"/>
        <xdr:cNvSpPr txBox="1"/>
      </xdr:nvSpPr>
      <xdr:spPr>
        <a:xfrm>
          <a:off x="19245795" y="655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8937</xdr:rowOff>
    </xdr:from>
    <xdr:ext cx="599010" cy="259045"/>
    <xdr:sp macro="" textlink="">
      <xdr:nvSpPr>
        <xdr:cNvPr id="603" name="n_4aveValue【一般廃棄物処理施設】&#10;一人当たり有形固定資産（償却資産）額"/>
        <xdr:cNvSpPr txBox="1"/>
      </xdr:nvSpPr>
      <xdr:spPr>
        <a:xfrm>
          <a:off x="18356795" y="652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125929</xdr:rowOff>
    </xdr:from>
    <xdr:ext cx="469744" cy="259045"/>
    <xdr:sp macro="" textlink="">
      <xdr:nvSpPr>
        <xdr:cNvPr id="604" name="n_1mainValue【一般廃棄物処理施設】&#10;一人当たり有形固定資産（償却資産）額"/>
        <xdr:cNvSpPr txBox="1"/>
      </xdr:nvSpPr>
      <xdr:spPr>
        <a:xfrm>
          <a:off x="21075728" y="732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125942</xdr:rowOff>
    </xdr:from>
    <xdr:ext cx="469744" cy="259045"/>
    <xdr:sp macro="" textlink="">
      <xdr:nvSpPr>
        <xdr:cNvPr id="605" name="n_2mainValue【一般廃棄物処理施設】&#10;一人当たり有形固定資産（償却資産）額"/>
        <xdr:cNvSpPr txBox="1"/>
      </xdr:nvSpPr>
      <xdr:spPr>
        <a:xfrm>
          <a:off x="20199428" y="7326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125961</xdr:rowOff>
    </xdr:from>
    <xdr:ext cx="469744" cy="259045"/>
    <xdr:sp macro="" textlink="">
      <xdr:nvSpPr>
        <xdr:cNvPr id="606" name="n_3mainValue【一般廃棄物処理施設】&#10;一人当たり有形固定資産（償却資産）額"/>
        <xdr:cNvSpPr txBox="1"/>
      </xdr:nvSpPr>
      <xdr:spPr>
        <a:xfrm>
          <a:off x="19310428" y="732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125926</xdr:rowOff>
    </xdr:from>
    <xdr:ext cx="469744" cy="259045"/>
    <xdr:sp macro="" textlink="">
      <xdr:nvSpPr>
        <xdr:cNvPr id="607" name="n_4mainValue【一般廃棄物処理施設】&#10;一人当たり有形固定資産（償却資産）額"/>
        <xdr:cNvSpPr txBox="1"/>
      </xdr:nvSpPr>
      <xdr:spPr>
        <a:xfrm>
          <a:off x="18421428" y="732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9" name="直線コネクタ 6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0" name="テキスト ボックス 61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1" name="直線コネクタ 6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2" name="テキスト ボックス 6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3" name="直線コネクタ 6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4" name="テキスト ボックス 6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5" name="直線コネクタ 6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6" name="テキスト ボックス 6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630" name="直線コネクタ 629"/>
        <xdr:cNvCxnSpPr/>
      </xdr:nvCxnSpPr>
      <xdr:spPr>
        <a:xfrm flipV="1">
          <a:off x="16318864" y="97566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31"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2" name="直線コネクタ 631"/>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633" name="【保健センター・保健所】&#10;有形固定資産減価償却率最大値テキスト"/>
        <xdr:cNvSpPr txBox="1"/>
      </xdr:nvSpPr>
      <xdr:spPr>
        <a:xfrm>
          <a:off x="16357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634" name="直線コネクタ 633"/>
        <xdr:cNvCxnSpPr/>
      </xdr:nvCxnSpPr>
      <xdr:spPr>
        <a:xfrm>
          <a:off x="16230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1795</xdr:rowOff>
    </xdr:from>
    <xdr:ext cx="405111" cy="259045"/>
    <xdr:sp macro="" textlink="">
      <xdr:nvSpPr>
        <xdr:cNvPr id="635" name="【保健センター・保健所】&#10;有形固定資産減価償却率平均値テキスト"/>
        <xdr:cNvSpPr txBox="1"/>
      </xdr:nvSpPr>
      <xdr:spPr>
        <a:xfrm>
          <a:off x="16357600" y="10117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636" name="フローチャート: 判断 635"/>
        <xdr:cNvSpPr/>
      </xdr:nvSpPr>
      <xdr:spPr>
        <a:xfrm>
          <a:off x="16268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148082</xdr:rowOff>
    </xdr:from>
    <xdr:to>
      <xdr:col>81</xdr:col>
      <xdr:colOff>101600</xdr:colOff>
      <xdr:row>60</xdr:row>
      <xdr:rowOff>78232</xdr:rowOff>
    </xdr:to>
    <xdr:sp macro="" textlink="">
      <xdr:nvSpPr>
        <xdr:cNvPr id="637" name="フローチャート: 判断 636"/>
        <xdr:cNvSpPr/>
      </xdr:nvSpPr>
      <xdr:spPr>
        <a:xfrm>
          <a:off x="154305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141224</xdr:rowOff>
    </xdr:from>
    <xdr:to>
      <xdr:col>76</xdr:col>
      <xdr:colOff>165100</xdr:colOff>
      <xdr:row>60</xdr:row>
      <xdr:rowOff>71374</xdr:rowOff>
    </xdr:to>
    <xdr:sp macro="" textlink="">
      <xdr:nvSpPr>
        <xdr:cNvPr id="638" name="フローチャート: 判断 637"/>
        <xdr:cNvSpPr/>
      </xdr:nvSpPr>
      <xdr:spPr>
        <a:xfrm>
          <a:off x="14541500" y="1025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113792</xdr:rowOff>
    </xdr:from>
    <xdr:to>
      <xdr:col>72</xdr:col>
      <xdr:colOff>38100</xdr:colOff>
      <xdr:row>60</xdr:row>
      <xdr:rowOff>43942</xdr:rowOff>
    </xdr:to>
    <xdr:sp macro="" textlink="">
      <xdr:nvSpPr>
        <xdr:cNvPr id="639" name="フローチャート: 判断 638"/>
        <xdr:cNvSpPr/>
      </xdr:nvSpPr>
      <xdr:spPr>
        <a:xfrm>
          <a:off x="13652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125222</xdr:rowOff>
    </xdr:from>
    <xdr:to>
      <xdr:col>67</xdr:col>
      <xdr:colOff>101600</xdr:colOff>
      <xdr:row>60</xdr:row>
      <xdr:rowOff>55372</xdr:rowOff>
    </xdr:to>
    <xdr:sp macro="" textlink="">
      <xdr:nvSpPr>
        <xdr:cNvPr id="640" name="フローチャート: 判断 639"/>
        <xdr:cNvSpPr/>
      </xdr:nvSpPr>
      <xdr:spPr>
        <a:xfrm>
          <a:off x="12763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168656</xdr:rowOff>
    </xdr:from>
    <xdr:to>
      <xdr:col>85</xdr:col>
      <xdr:colOff>177800</xdr:colOff>
      <xdr:row>60</xdr:row>
      <xdr:rowOff>98806</xdr:rowOff>
    </xdr:to>
    <xdr:sp macro="" textlink="">
      <xdr:nvSpPr>
        <xdr:cNvPr id="646" name="楕円 645"/>
        <xdr:cNvSpPr/>
      </xdr:nvSpPr>
      <xdr:spPr>
        <a:xfrm>
          <a:off x="16268700" y="10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147083</xdr:rowOff>
    </xdr:from>
    <xdr:ext cx="405111" cy="259045"/>
    <xdr:sp macro="" textlink="">
      <xdr:nvSpPr>
        <xdr:cNvPr id="647" name="【保健センター・保健所】&#10;有形固定資産減価償却率該当値テキスト"/>
        <xdr:cNvSpPr txBox="1"/>
      </xdr:nvSpPr>
      <xdr:spPr>
        <a:xfrm>
          <a:off x="16357600" y="1026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138938</xdr:rowOff>
    </xdr:from>
    <xdr:to>
      <xdr:col>81</xdr:col>
      <xdr:colOff>101600</xdr:colOff>
      <xdr:row>60</xdr:row>
      <xdr:rowOff>69088</xdr:rowOff>
    </xdr:to>
    <xdr:sp macro="" textlink="">
      <xdr:nvSpPr>
        <xdr:cNvPr id="648" name="楕円 647"/>
        <xdr:cNvSpPr/>
      </xdr:nvSpPr>
      <xdr:spPr>
        <a:xfrm>
          <a:off x="154305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18288</xdr:rowOff>
    </xdr:from>
    <xdr:to>
      <xdr:col>85</xdr:col>
      <xdr:colOff>127000</xdr:colOff>
      <xdr:row>60</xdr:row>
      <xdr:rowOff>48006</xdr:rowOff>
    </xdr:to>
    <xdr:cxnSp macro="">
      <xdr:nvCxnSpPr>
        <xdr:cNvPr id="649" name="直線コネクタ 648"/>
        <xdr:cNvCxnSpPr/>
      </xdr:nvCxnSpPr>
      <xdr:spPr>
        <a:xfrm>
          <a:off x="15481300" y="1030528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88646</xdr:rowOff>
    </xdr:from>
    <xdr:to>
      <xdr:col>76</xdr:col>
      <xdr:colOff>165100</xdr:colOff>
      <xdr:row>60</xdr:row>
      <xdr:rowOff>18796</xdr:rowOff>
    </xdr:to>
    <xdr:sp macro="" textlink="">
      <xdr:nvSpPr>
        <xdr:cNvPr id="650" name="楕円 649"/>
        <xdr:cNvSpPr/>
      </xdr:nvSpPr>
      <xdr:spPr>
        <a:xfrm>
          <a:off x="14541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139446</xdr:rowOff>
    </xdr:from>
    <xdr:to>
      <xdr:col>81</xdr:col>
      <xdr:colOff>50800</xdr:colOff>
      <xdr:row>60</xdr:row>
      <xdr:rowOff>18288</xdr:rowOff>
    </xdr:to>
    <xdr:cxnSp macro="">
      <xdr:nvCxnSpPr>
        <xdr:cNvPr id="651" name="直線コネクタ 650"/>
        <xdr:cNvCxnSpPr/>
      </xdr:nvCxnSpPr>
      <xdr:spPr>
        <a:xfrm>
          <a:off x="14592300" y="102549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36068</xdr:rowOff>
    </xdr:from>
    <xdr:to>
      <xdr:col>72</xdr:col>
      <xdr:colOff>38100</xdr:colOff>
      <xdr:row>59</xdr:row>
      <xdr:rowOff>137668</xdr:rowOff>
    </xdr:to>
    <xdr:sp macro="" textlink="">
      <xdr:nvSpPr>
        <xdr:cNvPr id="652" name="楕円 651"/>
        <xdr:cNvSpPr/>
      </xdr:nvSpPr>
      <xdr:spPr>
        <a:xfrm>
          <a:off x="13652500" y="101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86868</xdr:rowOff>
    </xdr:from>
    <xdr:to>
      <xdr:col>76</xdr:col>
      <xdr:colOff>114300</xdr:colOff>
      <xdr:row>59</xdr:row>
      <xdr:rowOff>139446</xdr:rowOff>
    </xdr:to>
    <xdr:cxnSp macro="">
      <xdr:nvCxnSpPr>
        <xdr:cNvPr id="653" name="直線コネクタ 652"/>
        <xdr:cNvCxnSpPr/>
      </xdr:nvCxnSpPr>
      <xdr:spPr>
        <a:xfrm>
          <a:off x="13703300" y="1020241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168656</xdr:rowOff>
    </xdr:from>
    <xdr:to>
      <xdr:col>67</xdr:col>
      <xdr:colOff>101600</xdr:colOff>
      <xdr:row>59</xdr:row>
      <xdr:rowOff>98806</xdr:rowOff>
    </xdr:to>
    <xdr:sp macro="" textlink="">
      <xdr:nvSpPr>
        <xdr:cNvPr id="654" name="楕円 653"/>
        <xdr:cNvSpPr/>
      </xdr:nvSpPr>
      <xdr:spPr>
        <a:xfrm>
          <a:off x="12763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48006</xdr:rowOff>
    </xdr:from>
    <xdr:to>
      <xdr:col>71</xdr:col>
      <xdr:colOff>177800</xdr:colOff>
      <xdr:row>59</xdr:row>
      <xdr:rowOff>86868</xdr:rowOff>
    </xdr:to>
    <xdr:cxnSp macro="">
      <xdr:nvCxnSpPr>
        <xdr:cNvPr id="655" name="直線コネクタ 654"/>
        <xdr:cNvCxnSpPr/>
      </xdr:nvCxnSpPr>
      <xdr:spPr>
        <a:xfrm>
          <a:off x="12814300" y="1016355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69359</xdr:rowOff>
    </xdr:from>
    <xdr:ext cx="405111" cy="259045"/>
    <xdr:sp macro="" textlink="">
      <xdr:nvSpPr>
        <xdr:cNvPr id="656" name="n_1aveValue【保健センター・保健所】&#10;有形固定資産減価償却率"/>
        <xdr:cNvSpPr txBox="1"/>
      </xdr:nvSpPr>
      <xdr:spPr>
        <a:xfrm>
          <a:off x="15266044" y="1035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62501</xdr:rowOff>
    </xdr:from>
    <xdr:ext cx="405111" cy="259045"/>
    <xdr:sp macro="" textlink="">
      <xdr:nvSpPr>
        <xdr:cNvPr id="657" name="n_2aveValue【保健センター・保健所】&#10;有形固定資産減価償却率"/>
        <xdr:cNvSpPr txBox="1"/>
      </xdr:nvSpPr>
      <xdr:spPr>
        <a:xfrm>
          <a:off x="14389744" y="1034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35069</xdr:rowOff>
    </xdr:from>
    <xdr:ext cx="405111" cy="259045"/>
    <xdr:sp macro="" textlink="">
      <xdr:nvSpPr>
        <xdr:cNvPr id="658" name="n_3aveValue【保健センター・保健所】&#10;有形固定資産減価償却率"/>
        <xdr:cNvSpPr txBox="1"/>
      </xdr:nvSpPr>
      <xdr:spPr>
        <a:xfrm>
          <a:off x="135007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46499</xdr:rowOff>
    </xdr:from>
    <xdr:ext cx="405111" cy="259045"/>
    <xdr:sp macro="" textlink="">
      <xdr:nvSpPr>
        <xdr:cNvPr id="659" name="n_4aveValue【保健センター・保健所】&#10;有形固定資産減価償却率"/>
        <xdr:cNvSpPr txBox="1"/>
      </xdr:nvSpPr>
      <xdr:spPr>
        <a:xfrm>
          <a:off x="126117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85615</xdr:rowOff>
    </xdr:from>
    <xdr:ext cx="405111" cy="259045"/>
    <xdr:sp macro="" textlink="">
      <xdr:nvSpPr>
        <xdr:cNvPr id="660" name="n_1mainValue【保健センター・保健所】&#10;有形固定資産減価償却率"/>
        <xdr:cNvSpPr txBox="1"/>
      </xdr:nvSpPr>
      <xdr:spPr>
        <a:xfrm>
          <a:off x="15266044" y="1002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35323</xdr:rowOff>
    </xdr:from>
    <xdr:ext cx="405111" cy="259045"/>
    <xdr:sp macro="" textlink="">
      <xdr:nvSpPr>
        <xdr:cNvPr id="661" name="n_2mainValue【保健センター・保健所】&#10;有形固定資産減価償却率"/>
        <xdr:cNvSpPr txBox="1"/>
      </xdr:nvSpPr>
      <xdr:spPr>
        <a:xfrm>
          <a:off x="14389744" y="99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154195</xdr:rowOff>
    </xdr:from>
    <xdr:ext cx="405111" cy="259045"/>
    <xdr:sp macro="" textlink="">
      <xdr:nvSpPr>
        <xdr:cNvPr id="662" name="n_3mainValue【保健センター・保健所】&#10;有形固定資産減価償却率"/>
        <xdr:cNvSpPr txBox="1"/>
      </xdr:nvSpPr>
      <xdr:spPr>
        <a:xfrm>
          <a:off x="13500744" y="992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115333</xdr:rowOff>
    </xdr:from>
    <xdr:ext cx="405111" cy="259045"/>
    <xdr:sp macro="" textlink="">
      <xdr:nvSpPr>
        <xdr:cNvPr id="663" name="n_4mainValue【保健センター・保健所】&#10;有形固定資産減価償却率"/>
        <xdr:cNvSpPr txBox="1"/>
      </xdr:nvSpPr>
      <xdr:spPr>
        <a:xfrm>
          <a:off x="12611744" y="98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4" name="直線コネクタ 6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685" name="直線コネクタ 684"/>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686" name="【保健センター・保健所】&#10;一人当たり面積最小値テキスト"/>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687" name="直線コネクタ 686"/>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688" name="【保健センター・保健所】&#10;一人当たり面積最大値テキスト"/>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689" name="直線コネクタ 688"/>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65803</xdr:rowOff>
    </xdr:from>
    <xdr:ext cx="469744" cy="259045"/>
    <xdr:sp macro="" textlink="">
      <xdr:nvSpPr>
        <xdr:cNvPr id="690" name="【保健センター・保健所】&#10;一人当たり面積平均値テキスト"/>
        <xdr:cNvSpPr txBox="1"/>
      </xdr:nvSpPr>
      <xdr:spPr>
        <a:xfrm>
          <a:off x="22199600" y="1035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691" name="フローチャート: 判断 690"/>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36068</xdr:rowOff>
    </xdr:from>
    <xdr:to>
      <xdr:col>112</xdr:col>
      <xdr:colOff>38100</xdr:colOff>
      <xdr:row>60</xdr:row>
      <xdr:rowOff>137668</xdr:rowOff>
    </xdr:to>
    <xdr:sp macro="" textlink="">
      <xdr:nvSpPr>
        <xdr:cNvPr id="692" name="フローチャート: 判断 691"/>
        <xdr:cNvSpPr/>
      </xdr:nvSpPr>
      <xdr:spPr>
        <a:xfrm>
          <a:off x="21272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40640</xdr:rowOff>
    </xdr:from>
    <xdr:to>
      <xdr:col>107</xdr:col>
      <xdr:colOff>101600</xdr:colOff>
      <xdr:row>60</xdr:row>
      <xdr:rowOff>142240</xdr:rowOff>
    </xdr:to>
    <xdr:sp macro="" textlink="">
      <xdr:nvSpPr>
        <xdr:cNvPr id="693" name="フローチャート: 判断 692"/>
        <xdr:cNvSpPr/>
      </xdr:nvSpPr>
      <xdr:spPr>
        <a:xfrm>
          <a:off x="20383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31496</xdr:rowOff>
    </xdr:from>
    <xdr:to>
      <xdr:col>102</xdr:col>
      <xdr:colOff>165100</xdr:colOff>
      <xdr:row>60</xdr:row>
      <xdr:rowOff>133096</xdr:rowOff>
    </xdr:to>
    <xdr:sp macro="" textlink="">
      <xdr:nvSpPr>
        <xdr:cNvPr id="694" name="フローチャート: 判断 693"/>
        <xdr:cNvSpPr/>
      </xdr:nvSpPr>
      <xdr:spPr>
        <a:xfrm>
          <a:off x="194945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45212</xdr:rowOff>
    </xdr:from>
    <xdr:to>
      <xdr:col>98</xdr:col>
      <xdr:colOff>38100</xdr:colOff>
      <xdr:row>60</xdr:row>
      <xdr:rowOff>146812</xdr:rowOff>
    </xdr:to>
    <xdr:sp macro="" textlink="">
      <xdr:nvSpPr>
        <xdr:cNvPr id="695" name="フローチャート: 判断 694"/>
        <xdr:cNvSpPr/>
      </xdr:nvSpPr>
      <xdr:spPr>
        <a:xfrm>
          <a:off x="186055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68072</xdr:rowOff>
    </xdr:from>
    <xdr:to>
      <xdr:col>116</xdr:col>
      <xdr:colOff>114300</xdr:colOff>
      <xdr:row>62</xdr:row>
      <xdr:rowOff>169672</xdr:rowOff>
    </xdr:to>
    <xdr:sp macro="" textlink="">
      <xdr:nvSpPr>
        <xdr:cNvPr id="701" name="楕円 700"/>
        <xdr:cNvSpPr/>
      </xdr:nvSpPr>
      <xdr:spPr>
        <a:xfrm>
          <a:off x="221107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154449</xdr:rowOff>
    </xdr:from>
    <xdr:ext cx="469744" cy="259045"/>
    <xdr:sp macro="" textlink="">
      <xdr:nvSpPr>
        <xdr:cNvPr id="702" name="【保健センター・保健所】&#10;一人当たり面積該当値テキスト"/>
        <xdr:cNvSpPr txBox="1"/>
      </xdr:nvSpPr>
      <xdr:spPr>
        <a:xfrm>
          <a:off x="22199600" y="106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68072</xdr:rowOff>
    </xdr:from>
    <xdr:to>
      <xdr:col>112</xdr:col>
      <xdr:colOff>38100</xdr:colOff>
      <xdr:row>62</xdr:row>
      <xdr:rowOff>169672</xdr:rowOff>
    </xdr:to>
    <xdr:sp macro="" textlink="">
      <xdr:nvSpPr>
        <xdr:cNvPr id="703" name="楕円 702"/>
        <xdr:cNvSpPr/>
      </xdr:nvSpPr>
      <xdr:spPr>
        <a:xfrm>
          <a:off x="21272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118872</xdr:rowOff>
    </xdr:from>
    <xdr:to>
      <xdr:col>116</xdr:col>
      <xdr:colOff>63500</xdr:colOff>
      <xdr:row>62</xdr:row>
      <xdr:rowOff>118872</xdr:rowOff>
    </xdr:to>
    <xdr:cxnSp macro="">
      <xdr:nvCxnSpPr>
        <xdr:cNvPr id="704" name="直線コネクタ 703"/>
        <xdr:cNvCxnSpPr/>
      </xdr:nvCxnSpPr>
      <xdr:spPr>
        <a:xfrm>
          <a:off x="21323300" y="1074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68072</xdr:rowOff>
    </xdr:from>
    <xdr:to>
      <xdr:col>107</xdr:col>
      <xdr:colOff>101600</xdr:colOff>
      <xdr:row>62</xdr:row>
      <xdr:rowOff>169672</xdr:rowOff>
    </xdr:to>
    <xdr:sp macro="" textlink="">
      <xdr:nvSpPr>
        <xdr:cNvPr id="705" name="楕円 704"/>
        <xdr:cNvSpPr/>
      </xdr:nvSpPr>
      <xdr:spPr>
        <a:xfrm>
          <a:off x="20383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118872</xdr:rowOff>
    </xdr:from>
    <xdr:to>
      <xdr:col>111</xdr:col>
      <xdr:colOff>177800</xdr:colOff>
      <xdr:row>62</xdr:row>
      <xdr:rowOff>118872</xdr:rowOff>
    </xdr:to>
    <xdr:cxnSp macro="">
      <xdr:nvCxnSpPr>
        <xdr:cNvPr id="706" name="直線コネクタ 705"/>
        <xdr:cNvCxnSpPr/>
      </xdr:nvCxnSpPr>
      <xdr:spPr>
        <a:xfrm>
          <a:off x="20434300" y="1074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68072</xdr:rowOff>
    </xdr:from>
    <xdr:to>
      <xdr:col>102</xdr:col>
      <xdr:colOff>165100</xdr:colOff>
      <xdr:row>62</xdr:row>
      <xdr:rowOff>169672</xdr:rowOff>
    </xdr:to>
    <xdr:sp macro="" textlink="">
      <xdr:nvSpPr>
        <xdr:cNvPr id="707" name="楕円 706"/>
        <xdr:cNvSpPr/>
      </xdr:nvSpPr>
      <xdr:spPr>
        <a:xfrm>
          <a:off x="19494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118872</xdr:rowOff>
    </xdr:from>
    <xdr:to>
      <xdr:col>107</xdr:col>
      <xdr:colOff>50800</xdr:colOff>
      <xdr:row>62</xdr:row>
      <xdr:rowOff>118872</xdr:rowOff>
    </xdr:to>
    <xdr:cxnSp macro="">
      <xdr:nvCxnSpPr>
        <xdr:cNvPr id="708" name="直線コネクタ 707"/>
        <xdr:cNvCxnSpPr/>
      </xdr:nvCxnSpPr>
      <xdr:spPr>
        <a:xfrm>
          <a:off x="19545300" y="1074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68072</xdr:rowOff>
    </xdr:from>
    <xdr:to>
      <xdr:col>98</xdr:col>
      <xdr:colOff>38100</xdr:colOff>
      <xdr:row>62</xdr:row>
      <xdr:rowOff>169672</xdr:rowOff>
    </xdr:to>
    <xdr:sp macro="" textlink="">
      <xdr:nvSpPr>
        <xdr:cNvPr id="709" name="楕円 708"/>
        <xdr:cNvSpPr/>
      </xdr:nvSpPr>
      <xdr:spPr>
        <a:xfrm>
          <a:off x="18605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118872</xdr:rowOff>
    </xdr:from>
    <xdr:to>
      <xdr:col>102</xdr:col>
      <xdr:colOff>114300</xdr:colOff>
      <xdr:row>62</xdr:row>
      <xdr:rowOff>118872</xdr:rowOff>
    </xdr:to>
    <xdr:cxnSp macro="">
      <xdr:nvCxnSpPr>
        <xdr:cNvPr id="710" name="直線コネクタ 709"/>
        <xdr:cNvCxnSpPr/>
      </xdr:nvCxnSpPr>
      <xdr:spPr>
        <a:xfrm>
          <a:off x="18656300" y="1074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154195</xdr:rowOff>
    </xdr:from>
    <xdr:ext cx="469744" cy="259045"/>
    <xdr:sp macro="" textlink="">
      <xdr:nvSpPr>
        <xdr:cNvPr id="711" name="n_1aveValue【保健センター・保健所】&#10;一人当たり面積"/>
        <xdr:cNvSpPr txBox="1"/>
      </xdr:nvSpPr>
      <xdr:spPr>
        <a:xfrm>
          <a:off x="210757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158767</xdr:rowOff>
    </xdr:from>
    <xdr:ext cx="469744" cy="259045"/>
    <xdr:sp macro="" textlink="">
      <xdr:nvSpPr>
        <xdr:cNvPr id="712" name="n_2aveValue【保健センター・保健所】&#10;一人当たり面積"/>
        <xdr:cNvSpPr txBox="1"/>
      </xdr:nvSpPr>
      <xdr:spPr>
        <a:xfrm>
          <a:off x="20199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149623</xdr:rowOff>
    </xdr:from>
    <xdr:ext cx="469744" cy="259045"/>
    <xdr:sp macro="" textlink="">
      <xdr:nvSpPr>
        <xdr:cNvPr id="713" name="n_3aveValue【保健センター・保健所】&#10;一人当たり面積"/>
        <xdr:cNvSpPr txBox="1"/>
      </xdr:nvSpPr>
      <xdr:spPr>
        <a:xfrm>
          <a:off x="19310427" y="100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163339</xdr:rowOff>
    </xdr:from>
    <xdr:ext cx="469744" cy="259045"/>
    <xdr:sp macro="" textlink="">
      <xdr:nvSpPr>
        <xdr:cNvPr id="714" name="n_4aveValue【保健センター・保健所】&#10;一人当たり面積"/>
        <xdr:cNvSpPr txBox="1"/>
      </xdr:nvSpPr>
      <xdr:spPr>
        <a:xfrm>
          <a:off x="1842142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160799</xdr:rowOff>
    </xdr:from>
    <xdr:ext cx="469744" cy="259045"/>
    <xdr:sp macro="" textlink="">
      <xdr:nvSpPr>
        <xdr:cNvPr id="715" name="n_1mainValue【保健センター・保健所】&#10;一人当たり面積"/>
        <xdr:cNvSpPr txBox="1"/>
      </xdr:nvSpPr>
      <xdr:spPr>
        <a:xfrm>
          <a:off x="210757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160799</xdr:rowOff>
    </xdr:from>
    <xdr:ext cx="469744" cy="259045"/>
    <xdr:sp macro="" textlink="">
      <xdr:nvSpPr>
        <xdr:cNvPr id="716" name="n_2mainValue【保健センター・保健所】&#10;一人当たり面積"/>
        <xdr:cNvSpPr txBox="1"/>
      </xdr:nvSpPr>
      <xdr:spPr>
        <a:xfrm>
          <a:off x="20199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160799</xdr:rowOff>
    </xdr:from>
    <xdr:ext cx="469744" cy="259045"/>
    <xdr:sp macro="" textlink="">
      <xdr:nvSpPr>
        <xdr:cNvPr id="717" name="n_3mainValue【保健センター・保健所】&#10;一人当たり面積"/>
        <xdr:cNvSpPr txBox="1"/>
      </xdr:nvSpPr>
      <xdr:spPr>
        <a:xfrm>
          <a:off x="19310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160799</xdr:rowOff>
    </xdr:from>
    <xdr:ext cx="469744" cy="259045"/>
    <xdr:sp macro="" textlink="">
      <xdr:nvSpPr>
        <xdr:cNvPr id="718" name="n_4mainValue【保健センター・保健所】&#10;一人当たり面積"/>
        <xdr:cNvSpPr txBox="1"/>
      </xdr:nvSpPr>
      <xdr:spPr>
        <a:xfrm>
          <a:off x="18421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743" name="直線コネクタ 742"/>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4"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5" name="直線コネクタ 74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746"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747" name="直線コネクタ 746"/>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48"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9" name="フローチャート: 判断 748"/>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109220</xdr:rowOff>
    </xdr:from>
    <xdr:to>
      <xdr:col>81</xdr:col>
      <xdr:colOff>101600</xdr:colOff>
      <xdr:row>82</xdr:row>
      <xdr:rowOff>39370</xdr:rowOff>
    </xdr:to>
    <xdr:sp macro="" textlink="">
      <xdr:nvSpPr>
        <xdr:cNvPr id="750" name="フローチャート: 判断 749"/>
        <xdr:cNvSpPr/>
      </xdr:nvSpPr>
      <xdr:spPr>
        <a:xfrm>
          <a:off x="15430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51" name="フローチャート: 判断 750"/>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752" name="フローチャート: 判断 751"/>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99695</xdr:rowOff>
    </xdr:from>
    <xdr:to>
      <xdr:col>67</xdr:col>
      <xdr:colOff>101600</xdr:colOff>
      <xdr:row>82</xdr:row>
      <xdr:rowOff>29845</xdr:rowOff>
    </xdr:to>
    <xdr:sp macro="" textlink="">
      <xdr:nvSpPr>
        <xdr:cNvPr id="753" name="フローチャート: 判断 752"/>
        <xdr:cNvSpPr/>
      </xdr:nvSpPr>
      <xdr:spPr>
        <a:xfrm>
          <a:off x="12763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158750</xdr:rowOff>
    </xdr:from>
    <xdr:to>
      <xdr:col>85</xdr:col>
      <xdr:colOff>177800</xdr:colOff>
      <xdr:row>82</xdr:row>
      <xdr:rowOff>88900</xdr:rowOff>
    </xdr:to>
    <xdr:sp macro="" textlink="">
      <xdr:nvSpPr>
        <xdr:cNvPr id="759" name="楕円 758"/>
        <xdr:cNvSpPr/>
      </xdr:nvSpPr>
      <xdr:spPr>
        <a:xfrm>
          <a:off x="16268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137177</xdr:rowOff>
    </xdr:from>
    <xdr:ext cx="405111" cy="259045"/>
    <xdr:sp macro="" textlink="">
      <xdr:nvSpPr>
        <xdr:cNvPr id="760" name="【消防施設】&#10;有形固定資産減価償却率該当値テキスト"/>
        <xdr:cNvSpPr txBox="1"/>
      </xdr:nvSpPr>
      <xdr:spPr>
        <a:xfrm>
          <a:off x="16357600"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111125</xdr:rowOff>
    </xdr:from>
    <xdr:to>
      <xdr:col>81</xdr:col>
      <xdr:colOff>101600</xdr:colOff>
      <xdr:row>82</xdr:row>
      <xdr:rowOff>41275</xdr:rowOff>
    </xdr:to>
    <xdr:sp macro="" textlink="">
      <xdr:nvSpPr>
        <xdr:cNvPr id="761" name="楕円 760"/>
        <xdr:cNvSpPr/>
      </xdr:nvSpPr>
      <xdr:spPr>
        <a:xfrm>
          <a:off x="15430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161925</xdr:rowOff>
    </xdr:from>
    <xdr:to>
      <xdr:col>85</xdr:col>
      <xdr:colOff>127000</xdr:colOff>
      <xdr:row>82</xdr:row>
      <xdr:rowOff>38100</xdr:rowOff>
    </xdr:to>
    <xdr:cxnSp macro="">
      <xdr:nvCxnSpPr>
        <xdr:cNvPr id="762" name="直線コネクタ 761"/>
        <xdr:cNvCxnSpPr/>
      </xdr:nvCxnSpPr>
      <xdr:spPr>
        <a:xfrm>
          <a:off x="15481300" y="140493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63" name="楕円 762"/>
        <xdr:cNvSpPr/>
      </xdr:nvSpPr>
      <xdr:spPr>
        <a:xfrm>
          <a:off x="14541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114300</xdr:rowOff>
    </xdr:from>
    <xdr:to>
      <xdr:col>81</xdr:col>
      <xdr:colOff>50800</xdr:colOff>
      <xdr:row>81</xdr:row>
      <xdr:rowOff>161925</xdr:rowOff>
    </xdr:to>
    <xdr:cxnSp macro="">
      <xdr:nvCxnSpPr>
        <xdr:cNvPr id="764" name="直線コネクタ 763"/>
        <xdr:cNvCxnSpPr/>
      </xdr:nvCxnSpPr>
      <xdr:spPr>
        <a:xfrm>
          <a:off x="14592300" y="140017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15875</xdr:rowOff>
    </xdr:from>
    <xdr:to>
      <xdr:col>72</xdr:col>
      <xdr:colOff>38100</xdr:colOff>
      <xdr:row>81</xdr:row>
      <xdr:rowOff>117475</xdr:rowOff>
    </xdr:to>
    <xdr:sp macro="" textlink="">
      <xdr:nvSpPr>
        <xdr:cNvPr id="765" name="楕円 764"/>
        <xdr:cNvSpPr/>
      </xdr:nvSpPr>
      <xdr:spPr>
        <a:xfrm>
          <a:off x="13652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66675</xdr:rowOff>
    </xdr:from>
    <xdr:to>
      <xdr:col>76</xdr:col>
      <xdr:colOff>114300</xdr:colOff>
      <xdr:row>81</xdr:row>
      <xdr:rowOff>114300</xdr:rowOff>
    </xdr:to>
    <xdr:cxnSp macro="">
      <xdr:nvCxnSpPr>
        <xdr:cNvPr id="766" name="直線コネクタ 765"/>
        <xdr:cNvCxnSpPr/>
      </xdr:nvCxnSpPr>
      <xdr:spPr>
        <a:xfrm>
          <a:off x="13703300" y="139541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44450</xdr:rowOff>
    </xdr:from>
    <xdr:to>
      <xdr:col>67</xdr:col>
      <xdr:colOff>101600</xdr:colOff>
      <xdr:row>81</xdr:row>
      <xdr:rowOff>146050</xdr:rowOff>
    </xdr:to>
    <xdr:sp macro="" textlink="">
      <xdr:nvSpPr>
        <xdr:cNvPr id="767" name="楕円 766"/>
        <xdr:cNvSpPr/>
      </xdr:nvSpPr>
      <xdr:spPr>
        <a:xfrm>
          <a:off x="1276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66675</xdr:rowOff>
    </xdr:from>
    <xdr:to>
      <xdr:col>71</xdr:col>
      <xdr:colOff>177800</xdr:colOff>
      <xdr:row>81</xdr:row>
      <xdr:rowOff>95250</xdr:rowOff>
    </xdr:to>
    <xdr:cxnSp macro="">
      <xdr:nvCxnSpPr>
        <xdr:cNvPr id="768" name="直線コネクタ 767"/>
        <xdr:cNvCxnSpPr/>
      </xdr:nvCxnSpPr>
      <xdr:spPr>
        <a:xfrm flipV="1">
          <a:off x="12814300" y="139541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55897</xdr:rowOff>
    </xdr:from>
    <xdr:ext cx="405111" cy="259045"/>
    <xdr:sp macro="" textlink="">
      <xdr:nvSpPr>
        <xdr:cNvPr id="769" name="n_1aveValue【消防施設】&#10;有形固定資産減価償却率"/>
        <xdr:cNvSpPr txBox="1"/>
      </xdr:nvSpPr>
      <xdr:spPr>
        <a:xfrm>
          <a:off x="15266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770" name="n_2aveValue【消防施設】&#10;有形固定資産減価償却率"/>
        <xdr:cNvSpPr txBox="1"/>
      </xdr:nvSpPr>
      <xdr:spPr>
        <a:xfrm>
          <a:off x="14389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137177</xdr:rowOff>
    </xdr:from>
    <xdr:ext cx="405111" cy="259045"/>
    <xdr:sp macro="" textlink="">
      <xdr:nvSpPr>
        <xdr:cNvPr id="771" name="n_3aveValue【消防施設】&#10;有形固定資産減価償却率"/>
        <xdr:cNvSpPr txBox="1"/>
      </xdr:nvSpPr>
      <xdr:spPr>
        <a:xfrm>
          <a:off x="13500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20972</xdr:rowOff>
    </xdr:from>
    <xdr:ext cx="405111" cy="259045"/>
    <xdr:sp macro="" textlink="">
      <xdr:nvSpPr>
        <xdr:cNvPr id="772" name="n_4aveValue【消防施設】&#10;有形固定資産減価償却率"/>
        <xdr:cNvSpPr txBox="1"/>
      </xdr:nvSpPr>
      <xdr:spPr>
        <a:xfrm>
          <a:off x="12611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32402</xdr:rowOff>
    </xdr:from>
    <xdr:ext cx="405111" cy="259045"/>
    <xdr:sp macro="" textlink="">
      <xdr:nvSpPr>
        <xdr:cNvPr id="773" name="n_1mainValue【消防施設】&#10;有形固定資産減価償却率"/>
        <xdr:cNvSpPr txBox="1"/>
      </xdr:nvSpPr>
      <xdr:spPr>
        <a:xfrm>
          <a:off x="152660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774" name="n_2mainValue【消防施設】&#10;有形固定資産減価償却率"/>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134002</xdr:rowOff>
    </xdr:from>
    <xdr:ext cx="405111" cy="259045"/>
    <xdr:sp macro="" textlink="">
      <xdr:nvSpPr>
        <xdr:cNvPr id="775" name="n_3mainValue【消防施設】&#10;有形固定資産減価償却率"/>
        <xdr:cNvSpPr txBox="1"/>
      </xdr:nvSpPr>
      <xdr:spPr>
        <a:xfrm>
          <a:off x="13500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776" name="n_4mainValue【消防施設】&#10;有形固定資産減価償却率"/>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7" name="直線コネクタ 7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8" name="テキスト ボックス 7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9" name="直線コネクタ 7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0" name="テキスト ボックス 7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1" name="直線コネクタ 7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2" name="テキスト ボックス 7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3" name="直線コネクタ 7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4" name="テキスト ボックス 7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5" name="直線コネクタ 7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6" name="テキスト ボックス 7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7" name="直線コネクタ 7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8" name="テキスト ボックス 7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802" name="直線コネクタ 801"/>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803" name="【消防施設】&#10;一人当たり面積最小値テキスト"/>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804" name="直線コネクタ 803"/>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805" name="【消防施設】&#10;一人当たり面積最大値テキスト"/>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806" name="直線コネクタ 805"/>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137540</xdr:rowOff>
    </xdr:from>
    <xdr:ext cx="469744" cy="259045"/>
    <xdr:sp macro="" textlink="">
      <xdr:nvSpPr>
        <xdr:cNvPr id="807" name="【消防施設】&#10;一人当たり面積平均値テキスト"/>
        <xdr:cNvSpPr txBox="1"/>
      </xdr:nvSpPr>
      <xdr:spPr>
        <a:xfrm>
          <a:off x="22199600"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808" name="フローチャート: 判断 807"/>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65677</xdr:rowOff>
    </xdr:from>
    <xdr:to>
      <xdr:col>112</xdr:col>
      <xdr:colOff>38100</xdr:colOff>
      <xdr:row>84</xdr:row>
      <xdr:rowOff>167277</xdr:rowOff>
    </xdr:to>
    <xdr:sp macro="" textlink="">
      <xdr:nvSpPr>
        <xdr:cNvPr id="809" name="フローチャート: 判断 808"/>
        <xdr:cNvSpPr/>
      </xdr:nvSpPr>
      <xdr:spPr>
        <a:xfrm>
          <a:off x="21272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810" name="フローチャート: 判断 809"/>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811" name="フローチャート: 判断 810"/>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162016</xdr:rowOff>
    </xdr:from>
    <xdr:to>
      <xdr:col>98</xdr:col>
      <xdr:colOff>38100</xdr:colOff>
      <xdr:row>84</xdr:row>
      <xdr:rowOff>92166</xdr:rowOff>
    </xdr:to>
    <xdr:sp macro="" textlink="">
      <xdr:nvSpPr>
        <xdr:cNvPr id="812" name="フローチャート: 判断 811"/>
        <xdr:cNvSpPr/>
      </xdr:nvSpPr>
      <xdr:spPr>
        <a:xfrm>
          <a:off x="18605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157118</xdr:rowOff>
    </xdr:from>
    <xdr:to>
      <xdr:col>116</xdr:col>
      <xdr:colOff>114300</xdr:colOff>
      <xdr:row>85</xdr:row>
      <xdr:rowOff>87268</xdr:rowOff>
    </xdr:to>
    <xdr:sp macro="" textlink="">
      <xdr:nvSpPr>
        <xdr:cNvPr id="818" name="楕円 817"/>
        <xdr:cNvSpPr/>
      </xdr:nvSpPr>
      <xdr:spPr>
        <a:xfrm>
          <a:off x="221107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135545</xdr:rowOff>
    </xdr:from>
    <xdr:ext cx="469744" cy="259045"/>
    <xdr:sp macro="" textlink="">
      <xdr:nvSpPr>
        <xdr:cNvPr id="819" name="【消防施設】&#10;一人当たり面積該当値テキスト"/>
        <xdr:cNvSpPr txBox="1"/>
      </xdr:nvSpPr>
      <xdr:spPr>
        <a:xfrm>
          <a:off x="22199600"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157118</xdr:rowOff>
    </xdr:from>
    <xdr:to>
      <xdr:col>112</xdr:col>
      <xdr:colOff>38100</xdr:colOff>
      <xdr:row>85</xdr:row>
      <xdr:rowOff>87268</xdr:rowOff>
    </xdr:to>
    <xdr:sp macro="" textlink="">
      <xdr:nvSpPr>
        <xdr:cNvPr id="820" name="楕円 819"/>
        <xdr:cNvSpPr/>
      </xdr:nvSpPr>
      <xdr:spPr>
        <a:xfrm>
          <a:off x="21272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36468</xdr:rowOff>
    </xdr:from>
    <xdr:to>
      <xdr:col>116</xdr:col>
      <xdr:colOff>63500</xdr:colOff>
      <xdr:row>85</xdr:row>
      <xdr:rowOff>36468</xdr:rowOff>
    </xdr:to>
    <xdr:cxnSp macro="">
      <xdr:nvCxnSpPr>
        <xdr:cNvPr id="821" name="直線コネクタ 820"/>
        <xdr:cNvCxnSpPr/>
      </xdr:nvCxnSpPr>
      <xdr:spPr>
        <a:xfrm>
          <a:off x="21323300" y="146097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157118</xdr:rowOff>
    </xdr:from>
    <xdr:to>
      <xdr:col>107</xdr:col>
      <xdr:colOff>101600</xdr:colOff>
      <xdr:row>85</xdr:row>
      <xdr:rowOff>87268</xdr:rowOff>
    </xdr:to>
    <xdr:sp macro="" textlink="">
      <xdr:nvSpPr>
        <xdr:cNvPr id="822" name="楕円 821"/>
        <xdr:cNvSpPr/>
      </xdr:nvSpPr>
      <xdr:spPr>
        <a:xfrm>
          <a:off x="20383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36468</xdr:rowOff>
    </xdr:from>
    <xdr:to>
      <xdr:col>111</xdr:col>
      <xdr:colOff>177800</xdr:colOff>
      <xdr:row>85</xdr:row>
      <xdr:rowOff>36468</xdr:rowOff>
    </xdr:to>
    <xdr:cxnSp macro="">
      <xdr:nvCxnSpPr>
        <xdr:cNvPr id="823" name="直線コネクタ 822"/>
        <xdr:cNvCxnSpPr/>
      </xdr:nvCxnSpPr>
      <xdr:spPr>
        <a:xfrm>
          <a:off x="20434300" y="1460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157118</xdr:rowOff>
    </xdr:from>
    <xdr:to>
      <xdr:col>102</xdr:col>
      <xdr:colOff>165100</xdr:colOff>
      <xdr:row>85</xdr:row>
      <xdr:rowOff>87268</xdr:rowOff>
    </xdr:to>
    <xdr:sp macro="" textlink="">
      <xdr:nvSpPr>
        <xdr:cNvPr id="824" name="楕円 823"/>
        <xdr:cNvSpPr/>
      </xdr:nvSpPr>
      <xdr:spPr>
        <a:xfrm>
          <a:off x="19494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36468</xdr:rowOff>
    </xdr:from>
    <xdr:to>
      <xdr:col>107</xdr:col>
      <xdr:colOff>50800</xdr:colOff>
      <xdr:row>85</xdr:row>
      <xdr:rowOff>36468</xdr:rowOff>
    </xdr:to>
    <xdr:cxnSp macro="">
      <xdr:nvCxnSpPr>
        <xdr:cNvPr id="825" name="直線コネクタ 824"/>
        <xdr:cNvCxnSpPr/>
      </xdr:nvCxnSpPr>
      <xdr:spPr>
        <a:xfrm>
          <a:off x="19545300" y="1460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157118</xdr:rowOff>
    </xdr:from>
    <xdr:to>
      <xdr:col>98</xdr:col>
      <xdr:colOff>38100</xdr:colOff>
      <xdr:row>85</xdr:row>
      <xdr:rowOff>87268</xdr:rowOff>
    </xdr:to>
    <xdr:sp macro="" textlink="">
      <xdr:nvSpPr>
        <xdr:cNvPr id="826" name="楕円 825"/>
        <xdr:cNvSpPr/>
      </xdr:nvSpPr>
      <xdr:spPr>
        <a:xfrm>
          <a:off x="18605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36468</xdr:rowOff>
    </xdr:from>
    <xdr:to>
      <xdr:col>102</xdr:col>
      <xdr:colOff>114300</xdr:colOff>
      <xdr:row>85</xdr:row>
      <xdr:rowOff>36468</xdr:rowOff>
    </xdr:to>
    <xdr:cxnSp macro="">
      <xdr:nvCxnSpPr>
        <xdr:cNvPr id="827" name="直線コネクタ 826"/>
        <xdr:cNvCxnSpPr/>
      </xdr:nvCxnSpPr>
      <xdr:spPr>
        <a:xfrm>
          <a:off x="18656300" y="1460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12354</xdr:rowOff>
    </xdr:from>
    <xdr:ext cx="469744" cy="259045"/>
    <xdr:sp macro="" textlink="">
      <xdr:nvSpPr>
        <xdr:cNvPr id="828" name="n_1aveValue【消防施設】&#10;一人当たり面積"/>
        <xdr:cNvSpPr txBox="1"/>
      </xdr:nvSpPr>
      <xdr:spPr>
        <a:xfrm>
          <a:off x="21075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829" name="n_2aveValue【消防施設】&#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22151</xdr:rowOff>
    </xdr:from>
    <xdr:ext cx="469744" cy="259045"/>
    <xdr:sp macro="" textlink="">
      <xdr:nvSpPr>
        <xdr:cNvPr id="830" name="n_3aveValue【消防施設】&#10;一人当たり面積"/>
        <xdr:cNvSpPr txBox="1"/>
      </xdr:nvSpPr>
      <xdr:spPr>
        <a:xfrm>
          <a:off x="19310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108693</xdr:rowOff>
    </xdr:from>
    <xdr:ext cx="469744" cy="259045"/>
    <xdr:sp macro="" textlink="">
      <xdr:nvSpPr>
        <xdr:cNvPr id="831" name="n_4aveValue【消防施設】&#10;一人当たり面積"/>
        <xdr:cNvSpPr txBox="1"/>
      </xdr:nvSpPr>
      <xdr:spPr>
        <a:xfrm>
          <a:off x="184214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78395</xdr:rowOff>
    </xdr:from>
    <xdr:ext cx="469744" cy="259045"/>
    <xdr:sp macro="" textlink="">
      <xdr:nvSpPr>
        <xdr:cNvPr id="832" name="n_1mainValue【消防施設】&#10;一人当たり面積"/>
        <xdr:cNvSpPr txBox="1"/>
      </xdr:nvSpPr>
      <xdr:spPr>
        <a:xfrm>
          <a:off x="21075727" y="146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78395</xdr:rowOff>
    </xdr:from>
    <xdr:ext cx="469744" cy="259045"/>
    <xdr:sp macro="" textlink="">
      <xdr:nvSpPr>
        <xdr:cNvPr id="833" name="n_2mainValue【消防施設】&#10;一人当たり面積"/>
        <xdr:cNvSpPr txBox="1"/>
      </xdr:nvSpPr>
      <xdr:spPr>
        <a:xfrm>
          <a:off x="20199427" y="146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78395</xdr:rowOff>
    </xdr:from>
    <xdr:ext cx="469744" cy="259045"/>
    <xdr:sp macro="" textlink="">
      <xdr:nvSpPr>
        <xdr:cNvPr id="834" name="n_3mainValue【消防施設】&#10;一人当たり面積"/>
        <xdr:cNvSpPr txBox="1"/>
      </xdr:nvSpPr>
      <xdr:spPr>
        <a:xfrm>
          <a:off x="19310427" y="146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78395</xdr:rowOff>
    </xdr:from>
    <xdr:ext cx="469744" cy="259045"/>
    <xdr:sp macro="" textlink="">
      <xdr:nvSpPr>
        <xdr:cNvPr id="835" name="n_4mainValue【消防施設】&#10;一人当たり面積"/>
        <xdr:cNvSpPr txBox="1"/>
      </xdr:nvSpPr>
      <xdr:spPr>
        <a:xfrm>
          <a:off x="18421427" y="146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861" name="直線コネクタ 860"/>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62"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63" name="直線コネクタ 862"/>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864" name="【庁舎】&#10;有形固定資産減価償却率最大値テキスト"/>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865" name="直線コネクタ 864"/>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154413</xdr:rowOff>
    </xdr:from>
    <xdr:ext cx="405111" cy="259045"/>
    <xdr:sp macro="" textlink="">
      <xdr:nvSpPr>
        <xdr:cNvPr id="866" name="【庁舎】&#10;有形固定資産減価償却率平均値テキスト"/>
        <xdr:cNvSpPr txBox="1"/>
      </xdr:nvSpPr>
      <xdr:spPr>
        <a:xfrm>
          <a:off x="16357600" y="1781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867" name="フローチャート: 判断 866"/>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868" name="フローチャート: 判断 867"/>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869" name="フローチャート: 判断 868"/>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870" name="フローチャート: 判断 869"/>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871" name="フローチャート: 判断 870"/>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22134</xdr:rowOff>
    </xdr:from>
    <xdr:to>
      <xdr:col>85</xdr:col>
      <xdr:colOff>177800</xdr:colOff>
      <xdr:row>106</xdr:row>
      <xdr:rowOff>123734</xdr:rowOff>
    </xdr:to>
    <xdr:sp macro="" textlink="">
      <xdr:nvSpPr>
        <xdr:cNvPr id="877" name="楕円 876"/>
        <xdr:cNvSpPr/>
      </xdr:nvSpPr>
      <xdr:spPr>
        <a:xfrm>
          <a:off x="162687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561</xdr:rowOff>
    </xdr:from>
    <xdr:ext cx="405111" cy="259045"/>
    <xdr:sp macro="" textlink="">
      <xdr:nvSpPr>
        <xdr:cNvPr id="878" name="【庁舎】&#10;有形固定資産減価償却率該当値テキスト"/>
        <xdr:cNvSpPr txBox="1"/>
      </xdr:nvSpPr>
      <xdr:spPr>
        <a:xfrm>
          <a:off x="16357600"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56424</xdr:rowOff>
    </xdr:from>
    <xdr:to>
      <xdr:col>81</xdr:col>
      <xdr:colOff>101600</xdr:colOff>
      <xdr:row>106</xdr:row>
      <xdr:rowOff>158024</xdr:rowOff>
    </xdr:to>
    <xdr:sp macro="" textlink="">
      <xdr:nvSpPr>
        <xdr:cNvPr id="879" name="楕円 878"/>
        <xdr:cNvSpPr/>
      </xdr:nvSpPr>
      <xdr:spPr>
        <a:xfrm>
          <a:off x="15430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72934</xdr:rowOff>
    </xdr:from>
    <xdr:to>
      <xdr:col>85</xdr:col>
      <xdr:colOff>127000</xdr:colOff>
      <xdr:row>106</xdr:row>
      <xdr:rowOff>107224</xdr:rowOff>
    </xdr:to>
    <xdr:cxnSp macro="">
      <xdr:nvCxnSpPr>
        <xdr:cNvPr id="880" name="直線コネクタ 879"/>
        <xdr:cNvCxnSpPr/>
      </xdr:nvCxnSpPr>
      <xdr:spPr>
        <a:xfrm flipV="1">
          <a:off x="15481300" y="1824663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105411</xdr:rowOff>
    </xdr:from>
    <xdr:to>
      <xdr:col>76</xdr:col>
      <xdr:colOff>165100</xdr:colOff>
      <xdr:row>106</xdr:row>
      <xdr:rowOff>35561</xdr:rowOff>
    </xdr:to>
    <xdr:sp macro="" textlink="">
      <xdr:nvSpPr>
        <xdr:cNvPr id="881" name="楕円 880"/>
        <xdr:cNvSpPr/>
      </xdr:nvSpPr>
      <xdr:spPr>
        <a:xfrm>
          <a:off x="1454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156211</xdr:rowOff>
    </xdr:from>
    <xdr:to>
      <xdr:col>81</xdr:col>
      <xdr:colOff>50800</xdr:colOff>
      <xdr:row>106</xdr:row>
      <xdr:rowOff>107224</xdr:rowOff>
    </xdr:to>
    <xdr:cxnSp macro="">
      <xdr:nvCxnSpPr>
        <xdr:cNvPr id="882" name="直線コネクタ 881"/>
        <xdr:cNvCxnSpPr/>
      </xdr:nvCxnSpPr>
      <xdr:spPr>
        <a:xfrm>
          <a:off x="14592300" y="18158461"/>
          <a:ext cx="889000" cy="1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883" name="楕円 882"/>
        <xdr:cNvSpPr/>
      </xdr:nvSpPr>
      <xdr:spPr>
        <a:xfrm>
          <a:off x="13652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107224</xdr:rowOff>
    </xdr:from>
    <xdr:to>
      <xdr:col>76</xdr:col>
      <xdr:colOff>114300</xdr:colOff>
      <xdr:row>105</xdr:row>
      <xdr:rowOff>156211</xdr:rowOff>
    </xdr:to>
    <xdr:cxnSp macro="">
      <xdr:nvCxnSpPr>
        <xdr:cNvPr id="884" name="直線コネクタ 883"/>
        <xdr:cNvCxnSpPr/>
      </xdr:nvCxnSpPr>
      <xdr:spPr>
        <a:xfrm>
          <a:off x="13703300" y="18109474"/>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105411</xdr:rowOff>
    </xdr:from>
    <xdr:to>
      <xdr:col>67</xdr:col>
      <xdr:colOff>101600</xdr:colOff>
      <xdr:row>107</xdr:row>
      <xdr:rowOff>35561</xdr:rowOff>
    </xdr:to>
    <xdr:sp macro="" textlink="">
      <xdr:nvSpPr>
        <xdr:cNvPr id="885" name="楕円 884"/>
        <xdr:cNvSpPr/>
      </xdr:nvSpPr>
      <xdr:spPr>
        <a:xfrm>
          <a:off x="12763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107224</xdr:rowOff>
    </xdr:from>
    <xdr:to>
      <xdr:col>71</xdr:col>
      <xdr:colOff>177800</xdr:colOff>
      <xdr:row>106</xdr:row>
      <xdr:rowOff>156211</xdr:rowOff>
    </xdr:to>
    <xdr:cxnSp macro="">
      <xdr:nvCxnSpPr>
        <xdr:cNvPr id="886" name="直線コネクタ 885"/>
        <xdr:cNvCxnSpPr/>
      </xdr:nvCxnSpPr>
      <xdr:spPr>
        <a:xfrm flipV="1">
          <a:off x="12814300" y="18109474"/>
          <a:ext cx="889000" cy="2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887" name="n_1aveValue【庁舎】&#10;有形固定資産減価償却率"/>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888" name="n_2aveValue【庁舎】&#10;有形固定資産減価償却率"/>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889" name="n_3aveValue【庁舎】&#10;有形固定資産減価償却率"/>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890" name="n_4aveValue【庁舎】&#10;有形固定資産減価償却率"/>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149151</xdr:rowOff>
    </xdr:from>
    <xdr:ext cx="405111" cy="259045"/>
    <xdr:sp macro="" textlink="">
      <xdr:nvSpPr>
        <xdr:cNvPr id="891" name="n_1mainValue【庁舎】&#10;有形固定資産減価償却率"/>
        <xdr:cNvSpPr txBox="1"/>
      </xdr:nvSpPr>
      <xdr:spPr>
        <a:xfrm>
          <a:off x="152660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26688</xdr:rowOff>
    </xdr:from>
    <xdr:ext cx="405111" cy="259045"/>
    <xdr:sp macro="" textlink="">
      <xdr:nvSpPr>
        <xdr:cNvPr id="892" name="n_2mainValue【庁舎】&#10;有形固定資産減価償却率"/>
        <xdr:cNvSpPr txBox="1"/>
      </xdr:nvSpPr>
      <xdr:spPr>
        <a:xfrm>
          <a:off x="14389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149151</xdr:rowOff>
    </xdr:from>
    <xdr:ext cx="405111" cy="259045"/>
    <xdr:sp macro="" textlink="">
      <xdr:nvSpPr>
        <xdr:cNvPr id="893" name="n_3mainValue【庁舎】&#10;有形固定資産減価償却率"/>
        <xdr:cNvSpPr txBox="1"/>
      </xdr:nvSpPr>
      <xdr:spPr>
        <a:xfrm>
          <a:off x="13500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26688</xdr:rowOff>
    </xdr:from>
    <xdr:ext cx="405111" cy="259045"/>
    <xdr:sp macro="" textlink="">
      <xdr:nvSpPr>
        <xdr:cNvPr id="894" name="n_4mainValue【庁舎】&#10;有形固定資産減価償却率"/>
        <xdr:cNvSpPr txBox="1"/>
      </xdr:nvSpPr>
      <xdr:spPr>
        <a:xfrm>
          <a:off x="12611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5" name="テキスト ボックス 9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6" name="直線コネクタ 9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7" name="テキスト ボックス 9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8" name="直線コネクタ 9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9" name="テキスト ボックス 9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0" name="直線コネクタ 9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1" name="テキスト ボックス 9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2" name="直線コネクタ 9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3" name="テキスト ボックス 9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4" name="直線コネクタ 9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5" name="テキスト ボックス 9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919" name="直線コネクタ 918"/>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920" name="【庁舎】&#10;一人当たり面積最小値テキスト"/>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921" name="直線コネクタ 920"/>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922" name="【庁舎】&#10;一人当たり面積最大値テキスト"/>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923" name="直線コネクタ 922"/>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25416</xdr:rowOff>
    </xdr:from>
    <xdr:ext cx="469744" cy="259045"/>
    <xdr:sp macro="" textlink="">
      <xdr:nvSpPr>
        <xdr:cNvPr id="924" name="【庁舎】&#10;一人当たり面積平均値テキスト"/>
        <xdr:cNvSpPr txBox="1"/>
      </xdr:nvSpPr>
      <xdr:spPr>
        <a:xfrm>
          <a:off x="22199600" y="1819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925" name="フローチャート: 判断 924"/>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26" name="フローチャート: 判断 925"/>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34925</xdr:rowOff>
    </xdr:from>
    <xdr:to>
      <xdr:col>107</xdr:col>
      <xdr:colOff>101600</xdr:colOff>
      <xdr:row>106</xdr:row>
      <xdr:rowOff>136525</xdr:rowOff>
    </xdr:to>
    <xdr:sp macro="" textlink="">
      <xdr:nvSpPr>
        <xdr:cNvPr id="927" name="フローチャート: 判断 926"/>
        <xdr:cNvSpPr/>
      </xdr:nvSpPr>
      <xdr:spPr>
        <a:xfrm>
          <a:off x="20383500" y="1820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53975</xdr:rowOff>
    </xdr:from>
    <xdr:to>
      <xdr:col>102</xdr:col>
      <xdr:colOff>165100</xdr:colOff>
      <xdr:row>106</xdr:row>
      <xdr:rowOff>155575</xdr:rowOff>
    </xdr:to>
    <xdr:sp macro="" textlink="">
      <xdr:nvSpPr>
        <xdr:cNvPr id="928" name="フローチャート: 判断 927"/>
        <xdr:cNvSpPr/>
      </xdr:nvSpPr>
      <xdr:spPr>
        <a:xfrm>
          <a:off x="19494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929" name="フローチャート: 判断 928"/>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61595</xdr:rowOff>
    </xdr:from>
    <xdr:to>
      <xdr:col>116</xdr:col>
      <xdr:colOff>114300</xdr:colOff>
      <xdr:row>108</xdr:row>
      <xdr:rowOff>163195</xdr:rowOff>
    </xdr:to>
    <xdr:sp macro="" textlink="">
      <xdr:nvSpPr>
        <xdr:cNvPr id="935" name="楕円 934"/>
        <xdr:cNvSpPr/>
      </xdr:nvSpPr>
      <xdr:spPr>
        <a:xfrm>
          <a:off x="22110700" y="185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147972</xdr:rowOff>
    </xdr:from>
    <xdr:ext cx="469744" cy="259045"/>
    <xdr:sp macro="" textlink="">
      <xdr:nvSpPr>
        <xdr:cNvPr id="936" name="【庁舎】&#10;一人当たり面積該当値テキスト"/>
        <xdr:cNvSpPr txBox="1"/>
      </xdr:nvSpPr>
      <xdr:spPr>
        <a:xfrm>
          <a:off x="22199600" y="1849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61595</xdr:rowOff>
    </xdr:from>
    <xdr:to>
      <xdr:col>112</xdr:col>
      <xdr:colOff>38100</xdr:colOff>
      <xdr:row>108</xdr:row>
      <xdr:rowOff>163195</xdr:rowOff>
    </xdr:to>
    <xdr:sp macro="" textlink="">
      <xdr:nvSpPr>
        <xdr:cNvPr id="937" name="楕円 936"/>
        <xdr:cNvSpPr/>
      </xdr:nvSpPr>
      <xdr:spPr>
        <a:xfrm>
          <a:off x="21272500" y="185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112395</xdr:rowOff>
    </xdr:from>
    <xdr:to>
      <xdr:col>116</xdr:col>
      <xdr:colOff>63500</xdr:colOff>
      <xdr:row>108</xdr:row>
      <xdr:rowOff>112395</xdr:rowOff>
    </xdr:to>
    <xdr:cxnSp macro="">
      <xdr:nvCxnSpPr>
        <xdr:cNvPr id="938" name="直線コネクタ 937"/>
        <xdr:cNvCxnSpPr/>
      </xdr:nvCxnSpPr>
      <xdr:spPr>
        <a:xfrm>
          <a:off x="21323300" y="18628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63500</xdr:rowOff>
    </xdr:from>
    <xdr:to>
      <xdr:col>107</xdr:col>
      <xdr:colOff>101600</xdr:colOff>
      <xdr:row>108</xdr:row>
      <xdr:rowOff>165100</xdr:rowOff>
    </xdr:to>
    <xdr:sp macro="" textlink="">
      <xdr:nvSpPr>
        <xdr:cNvPr id="939" name="楕円 938"/>
        <xdr:cNvSpPr/>
      </xdr:nvSpPr>
      <xdr:spPr>
        <a:xfrm>
          <a:off x="20383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112395</xdr:rowOff>
    </xdr:from>
    <xdr:to>
      <xdr:col>111</xdr:col>
      <xdr:colOff>177800</xdr:colOff>
      <xdr:row>108</xdr:row>
      <xdr:rowOff>114300</xdr:rowOff>
    </xdr:to>
    <xdr:cxnSp macro="">
      <xdr:nvCxnSpPr>
        <xdr:cNvPr id="940" name="直線コネクタ 939"/>
        <xdr:cNvCxnSpPr/>
      </xdr:nvCxnSpPr>
      <xdr:spPr>
        <a:xfrm flipV="1">
          <a:off x="20434300" y="186289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63500</xdr:rowOff>
    </xdr:from>
    <xdr:to>
      <xdr:col>102</xdr:col>
      <xdr:colOff>165100</xdr:colOff>
      <xdr:row>108</xdr:row>
      <xdr:rowOff>165100</xdr:rowOff>
    </xdr:to>
    <xdr:sp macro="" textlink="">
      <xdr:nvSpPr>
        <xdr:cNvPr id="941" name="楕円 940"/>
        <xdr:cNvSpPr/>
      </xdr:nvSpPr>
      <xdr:spPr>
        <a:xfrm>
          <a:off x="19494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114300</xdr:rowOff>
    </xdr:from>
    <xdr:to>
      <xdr:col>107</xdr:col>
      <xdr:colOff>50800</xdr:colOff>
      <xdr:row>108</xdr:row>
      <xdr:rowOff>114300</xdr:rowOff>
    </xdr:to>
    <xdr:cxnSp macro="">
      <xdr:nvCxnSpPr>
        <xdr:cNvPr id="942" name="直線コネクタ 941"/>
        <xdr:cNvCxnSpPr/>
      </xdr:nvCxnSpPr>
      <xdr:spPr>
        <a:xfrm>
          <a:off x="19545300" y="186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61595</xdr:rowOff>
    </xdr:from>
    <xdr:to>
      <xdr:col>98</xdr:col>
      <xdr:colOff>38100</xdr:colOff>
      <xdr:row>108</xdr:row>
      <xdr:rowOff>163195</xdr:rowOff>
    </xdr:to>
    <xdr:sp macro="" textlink="">
      <xdr:nvSpPr>
        <xdr:cNvPr id="943" name="楕円 942"/>
        <xdr:cNvSpPr/>
      </xdr:nvSpPr>
      <xdr:spPr>
        <a:xfrm>
          <a:off x="18605500" y="185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112395</xdr:rowOff>
    </xdr:from>
    <xdr:to>
      <xdr:col>102</xdr:col>
      <xdr:colOff>114300</xdr:colOff>
      <xdr:row>108</xdr:row>
      <xdr:rowOff>114300</xdr:rowOff>
    </xdr:to>
    <xdr:cxnSp macro="">
      <xdr:nvCxnSpPr>
        <xdr:cNvPr id="944" name="直線コネクタ 943"/>
        <xdr:cNvCxnSpPr/>
      </xdr:nvCxnSpPr>
      <xdr:spPr>
        <a:xfrm>
          <a:off x="18656300" y="186289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45" name="n_1aveValue【庁舎】&#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153052</xdr:rowOff>
    </xdr:from>
    <xdr:ext cx="469744" cy="259045"/>
    <xdr:sp macro="" textlink="">
      <xdr:nvSpPr>
        <xdr:cNvPr id="946" name="n_2aveValue【庁舎】&#10;一人当たり面積"/>
        <xdr:cNvSpPr txBox="1"/>
      </xdr:nvSpPr>
      <xdr:spPr>
        <a:xfrm>
          <a:off x="20199427" y="1798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652</xdr:rowOff>
    </xdr:from>
    <xdr:ext cx="469744" cy="259045"/>
    <xdr:sp macro="" textlink="">
      <xdr:nvSpPr>
        <xdr:cNvPr id="947" name="n_3aveValue【庁舎】&#10;一人当たり面積"/>
        <xdr:cNvSpPr txBox="1"/>
      </xdr:nvSpPr>
      <xdr:spPr>
        <a:xfrm>
          <a:off x="19310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948" name="n_4aveValue【庁舎】&#10;一人当たり面積"/>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154322</xdr:rowOff>
    </xdr:from>
    <xdr:ext cx="469744" cy="259045"/>
    <xdr:sp macro="" textlink="">
      <xdr:nvSpPr>
        <xdr:cNvPr id="949" name="n_1mainValue【庁舎】&#10;一人当たり面積"/>
        <xdr:cNvSpPr txBox="1"/>
      </xdr:nvSpPr>
      <xdr:spPr>
        <a:xfrm>
          <a:off x="21075727" y="186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156227</xdr:rowOff>
    </xdr:from>
    <xdr:ext cx="469744" cy="259045"/>
    <xdr:sp macro="" textlink="">
      <xdr:nvSpPr>
        <xdr:cNvPr id="950" name="n_2mainValue【庁舎】&#10;一人当たり面積"/>
        <xdr:cNvSpPr txBox="1"/>
      </xdr:nvSpPr>
      <xdr:spPr>
        <a:xfrm>
          <a:off x="20199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156227</xdr:rowOff>
    </xdr:from>
    <xdr:ext cx="469744" cy="259045"/>
    <xdr:sp macro="" textlink="">
      <xdr:nvSpPr>
        <xdr:cNvPr id="951" name="n_3mainValue【庁舎】&#10;一人当たり面積"/>
        <xdr:cNvSpPr txBox="1"/>
      </xdr:nvSpPr>
      <xdr:spPr>
        <a:xfrm>
          <a:off x="19310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154322</xdr:rowOff>
    </xdr:from>
    <xdr:ext cx="469744" cy="259045"/>
    <xdr:sp macro="" textlink="">
      <xdr:nvSpPr>
        <xdr:cNvPr id="952" name="n_4mainValue【庁舎】&#10;一人当たり面積"/>
        <xdr:cNvSpPr txBox="1"/>
      </xdr:nvSpPr>
      <xdr:spPr>
        <a:xfrm>
          <a:off x="18421427" y="186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有形固定資産減価償却率で、類似団体と比較して高いのは、図書館、体育館・プール、福祉施設、庁舎となっている。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体育館・プールについては、令和３年度に老朽化したプールを解体撤去している。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福祉施設については、社会福祉協議会と改修や維持管理についての協議が必要。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庁舎については、耐震改修はしているものの、建築から４０年余りが経過しているので維持管理の面で、改修の検討が必要となってくる。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和歌山県上富田町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15,575
15,524
57.37
8,573,325
8,485,402
68,635
4,084,846
6,555,636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ja-JP" sz="1100" b="0" i="0" baseline="0">
              <a:solidFill>
                <a:schemeClr val="dk1"/>
              </a:solidFill>
              <a:effectLst/>
              <a:latin typeface="+mn-lt"/>
              <a:ea typeface="+mn-ea"/>
              <a:cs typeface="+mn-cs"/>
            </a:rPr>
            <a:t>数値は変化なく、</a:t>
          </a:r>
          <a:r>
            <a:rPr kumimoji="1" lang="ja-JP" altLang="ja-JP" sz="1100">
              <a:solidFill>
                <a:schemeClr val="dk1"/>
              </a:solidFill>
              <a:effectLst/>
              <a:latin typeface="+mn-lt"/>
              <a:ea typeface="+mn-ea"/>
              <a:cs typeface="+mn-cs"/>
            </a:rPr>
            <a:t>類似団体内平均値と</a:t>
          </a:r>
          <a:r>
            <a:rPr kumimoji="1" lang="ja-JP" altLang="en-US" sz="1100">
              <a:solidFill>
                <a:schemeClr val="dk1"/>
              </a:solidFill>
              <a:effectLst/>
              <a:latin typeface="+mn-lt"/>
              <a:ea typeface="+mn-ea"/>
              <a:cs typeface="+mn-cs"/>
            </a:rPr>
            <a:t>全国平均値</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回っているが、依然として</a:t>
          </a:r>
          <a:r>
            <a:rPr kumimoji="1" lang="ja-JP" altLang="en-US" sz="1100">
              <a:solidFill>
                <a:schemeClr val="dk1"/>
              </a:solidFill>
              <a:effectLst/>
              <a:latin typeface="+mn-lt"/>
              <a:ea typeface="+mn-ea"/>
              <a:cs typeface="+mn-cs"/>
            </a:rPr>
            <a:t>和歌山県平均値</a:t>
          </a:r>
          <a:r>
            <a:rPr kumimoji="1" lang="ja-JP" altLang="ja-JP" sz="1100">
              <a:solidFill>
                <a:schemeClr val="dk1"/>
              </a:solidFill>
              <a:effectLst/>
              <a:latin typeface="+mn-lt"/>
              <a:ea typeface="+mn-ea"/>
              <a:cs typeface="+mn-cs"/>
            </a:rPr>
            <a:t>よりは</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今後も税収等の歳入において安易に増を見込むことができないため、事業の優先度を見極め、経費削減を徹底することで歳出を抑えつつ、継続して安定した歳入確保を図る取組みを行う。</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72" name="直線コネクタ 71"/>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5" name="直線コネクタ 74"/>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165629</xdr:rowOff>
    </xdr:from>
    <xdr:to>
      <xdr:col>19</xdr:col>
      <xdr:colOff>184150</xdr:colOff>
      <xdr:row>43</xdr:row>
      <xdr:rowOff>95779</xdr:rowOff>
    </xdr:to>
    <xdr:sp macro="" textlink="">
      <xdr:nvSpPr>
        <xdr:cNvPr id="76" name="フローチャート: 判断 75"/>
        <xdr:cNvSpPr/>
      </xdr:nvSpPr>
      <xdr:spPr>
        <a:xfrm>
          <a:off x="4064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80556</xdr:rowOff>
    </xdr:from>
    <xdr:ext cx="736600" cy="259045"/>
    <xdr:sp macro="" textlink="">
      <xdr:nvSpPr>
        <xdr:cNvPr id="77" name="テキスト ボックス 76"/>
        <xdr:cNvSpPr txBox="1"/>
      </xdr:nvSpPr>
      <xdr:spPr>
        <a:xfrm>
          <a:off x="3733800" y="7452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24871</xdr:rowOff>
    </xdr:to>
    <xdr:cxnSp macro="">
      <xdr:nvCxnSpPr>
        <xdr:cNvPr id="78" name="直線コネクタ 77"/>
        <xdr:cNvCxnSpPr/>
      </xdr:nvCxnSpPr>
      <xdr:spPr>
        <a:xfrm flipV="1">
          <a:off x="2336800" y="738716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9" name="フローチャート: 判断 78"/>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80" name="テキスト ボックス 79"/>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24871</xdr:rowOff>
    </xdr:from>
    <xdr:to>
      <xdr:col>11</xdr:col>
      <xdr:colOff>31750</xdr:colOff>
      <xdr:row>43</xdr:row>
      <xdr:rowOff>34925</xdr:rowOff>
    </xdr:to>
    <xdr:cxnSp macro="">
      <xdr:nvCxnSpPr>
        <xdr:cNvPr id="81" name="直線コネクタ 80"/>
        <xdr:cNvCxnSpPr/>
      </xdr:nvCxnSpPr>
      <xdr:spPr>
        <a:xfrm flipV="1">
          <a:off x="1447800" y="73972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145521</xdr:rowOff>
    </xdr:from>
    <xdr:to>
      <xdr:col>11</xdr:col>
      <xdr:colOff>82550</xdr:colOff>
      <xdr:row>43</xdr:row>
      <xdr:rowOff>75671</xdr:rowOff>
    </xdr:to>
    <xdr:sp macro="" textlink="">
      <xdr:nvSpPr>
        <xdr:cNvPr id="82" name="フローチャート: 判断 81"/>
        <xdr:cNvSpPr/>
      </xdr:nvSpPr>
      <xdr:spPr>
        <a:xfrm>
          <a:off x="2286000" y="7346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60448</xdr:rowOff>
    </xdr:from>
    <xdr:ext cx="762000" cy="259045"/>
    <xdr:sp macro="" textlink="">
      <xdr:nvSpPr>
        <xdr:cNvPr id="83" name="テキスト ボックス 82"/>
        <xdr:cNvSpPr txBox="1"/>
      </xdr:nvSpPr>
      <xdr:spPr>
        <a:xfrm>
          <a:off x="1955800" y="743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4" name="フローチャート: 判断 83"/>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5" name="テキスト ボックス 84"/>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91" name="楕円 90"/>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92"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3" name="楕円 92"/>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4" name="テキスト ボックス 9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5" name="楕円 94"/>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6" name="テキスト ボックス 95"/>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145521</xdr:rowOff>
    </xdr:from>
    <xdr:to>
      <xdr:col>11</xdr:col>
      <xdr:colOff>82550</xdr:colOff>
      <xdr:row>43</xdr:row>
      <xdr:rowOff>75671</xdr:rowOff>
    </xdr:to>
    <xdr:sp macro="" textlink="">
      <xdr:nvSpPr>
        <xdr:cNvPr id="97" name="楕円 96"/>
        <xdr:cNvSpPr/>
      </xdr:nvSpPr>
      <xdr:spPr>
        <a:xfrm>
          <a:off x="2286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85848</xdr:rowOff>
    </xdr:from>
    <xdr:ext cx="762000" cy="259045"/>
    <xdr:sp macro="" textlink="">
      <xdr:nvSpPr>
        <xdr:cNvPr id="98" name="テキスト ボックス 97"/>
        <xdr:cNvSpPr txBox="1"/>
      </xdr:nvSpPr>
      <xdr:spPr>
        <a:xfrm>
          <a:off x="1955800" y="711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9" name="楕円 98"/>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100" name="テキスト ボックス 99"/>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前年度と比較して</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となって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、類似団体の平均値を下回っている。主な要因としては、歳入のうち、経常的なものかつ一般財源である収入（</a:t>
          </a:r>
          <a:r>
            <a:rPr lang="ja-JP" altLang="en-US" sz="1100" b="0" i="0" baseline="0">
              <a:solidFill>
                <a:schemeClr val="dk1"/>
              </a:solidFill>
              <a:effectLst/>
              <a:latin typeface="+mn-lt"/>
              <a:ea typeface="+mn-ea"/>
              <a:cs typeface="+mn-cs"/>
            </a:rPr>
            <a:t>たばこ税</a:t>
          </a:r>
          <a:r>
            <a:rPr lang="ja-JP" altLang="ja-JP" sz="1100" b="0" i="0" baseline="0">
              <a:solidFill>
                <a:schemeClr val="dk1"/>
              </a:solidFill>
              <a:effectLst/>
              <a:latin typeface="+mn-lt"/>
              <a:ea typeface="+mn-ea"/>
              <a:cs typeface="+mn-cs"/>
            </a:rPr>
            <a:t>及び固定資産税など）が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したためである。歳出に関しては、前回と大きく変わらないが、今後も引き続き、歳出全体での抑制に加え、経常的に支出している補助金等の抜本的な見直しに向けて取組みを行う。</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72602</xdr:rowOff>
    </xdr:from>
    <xdr:to>
      <xdr:col>23</xdr:col>
      <xdr:colOff>133350</xdr:colOff>
      <xdr:row>62</xdr:row>
      <xdr:rowOff>124883</xdr:rowOff>
    </xdr:to>
    <xdr:cxnSp macro="">
      <xdr:nvCxnSpPr>
        <xdr:cNvPr id="135" name="直線コネクタ 134"/>
        <xdr:cNvCxnSpPr/>
      </xdr:nvCxnSpPr>
      <xdr:spPr>
        <a:xfrm>
          <a:off x="4114800" y="10702502"/>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6"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72602</xdr:rowOff>
    </xdr:from>
    <xdr:to>
      <xdr:col>19</xdr:col>
      <xdr:colOff>133350</xdr:colOff>
      <xdr:row>62</xdr:row>
      <xdr:rowOff>96731</xdr:rowOff>
    </xdr:to>
    <xdr:cxnSp macro="">
      <xdr:nvCxnSpPr>
        <xdr:cNvPr id="138" name="直線コネクタ 137"/>
        <xdr:cNvCxnSpPr/>
      </xdr:nvCxnSpPr>
      <xdr:spPr>
        <a:xfrm flipV="1">
          <a:off x="3225800" y="1070250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9" name="フローチャート: 判断 138"/>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40" name="テキスト ボックス 139"/>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62</xdr:row>
      <xdr:rowOff>96731</xdr:rowOff>
    </xdr:to>
    <xdr:cxnSp macro="">
      <xdr:nvCxnSpPr>
        <xdr:cNvPr id="141" name="直線コネクタ 140"/>
        <xdr:cNvCxnSpPr/>
      </xdr:nvCxnSpPr>
      <xdr:spPr>
        <a:xfrm>
          <a:off x="2336800" y="1072261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2" name="フローチャート: 判断 141"/>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43" name="テキスト ボックス 142"/>
        <xdr:cNvSpPr txBox="1"/>
      </xdr:nvSpPr>
      <xdr:spPr>
        <a:xfrm>
          <a:off x="2844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62</xdr:row>
      <xdr:rowOff>144992</xdr:rowOff>
    </xdr:to>
    <xdr:cxnSp macro="">
      <xdr:nvCxnSpPr>
        <xdr:cNvPr id="144" name="直線コネクタ 143"/>
        <xdr:cNvCxnSpPr/>
      </xdr:nvCxnSpPr>
      <xdr:spPr>
        <a:xfrm flipV="1">
          <a:off x="1447800" y="10722610"/>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5" name="フローチャート: 判断 144"/>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6" name="テキスト ボックス 145"/>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7" name="フローチャート: 判断 146"/>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8" name="テキスト ボックス 147"/>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54" name="楕円 153"/>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90610</xdr:rowOff>
    </xdr:from>
    <xdr:ext cx="762000" cy="259045"/>
    <xdr:sp macro="" textlink="">
      <xdr:nvSpPr>
        <xdr:cNvPr id="155" name="財政構造の弾力性該当値テキスト"/>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21802</xdr:rowOff>
    </xdr:from>
    <xdr:to>
      <xdr:col>19</xdr:col>
      <xdr:colOff>184150</xdr:colOff>
      <xdr:row>62</xdr:row>
      <xdr:rowOff>123402</xdr:rowOff>
    </xdr:to>
    <xdr:sp macro="" textlink="">
      <xdr:nvSpPr>
        <xdr:cNvPr id="156" name="楕円 155"/>
        <xdr:cNvSpPr/>
      </xdr:nvSpPr>
      <xdr:spPr>
        <a:xfrm>
          <a:off x="4064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133579</xdr:rowOff>
    </xdr:from>
    <xdr:ext cx="736600" cy="259045"/>
    <xdr:sp macro="" textlink="">
      <xdr:nvSpPr>
        <xdr:cNvPr id="157" name="テキスト ボックス 156"/>
        <xdr:cNvSpPr txBox="1"/>
      </xdr:nvSpPr>
      <xdr:spPr>
        <a:xfrm>
          <a:off x="3733800" y="10420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45931</xdr:rowOff>
    </xdr:from>
    <xdr:to>
      <xdr:col>15</xdr:col>
      <xdr:colOff>133350</xdr:colOff>
      <xdr:row>62</xdr:row>
      <xdr:rowOff>147531</xdr:rowOff>
    </xdr:to>
    <xdr:sp macro="" textlink="">
      <xdr:nvSpPr>
        <xdr:cNvPr id="158" name="楕円 157"/>
        <xdr:cNvSpPr/>
      </xdr:nvSpPr>
      <xdr:spPr>
        <a:xfrm>
          <a:off x="3175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157708</xdr:rowOff>
    </xdr:from>
    <xdr:ext cx="762000" cy="259045"/>
    <xdr:sp macro="" textlink="">
      <xdr:nvSpPr>
        <xdr:cNvPr id="159" name="テキスト ボックス 158"/>
        <xdr:cNvSpPr txBox="1"/>
      </xdr:nvSpPr>
      <xdr:spPr>
        <a:xfrm>
          <a:off x="2844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60" name="楕円 159"/>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61" name="テキスト ボックス 160"/>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94192</xdr:rowOff>
    </xdr:from>
    <xdr:to>
      <xdr:col>7</xdr:col>
      <xdr:colOff>31750</xdr:colOff>
      <xdr:row>63</xdr:row>
      <xdr:rowOff>24342</xdr:rowOff>
    </xdr:to>
    <xdr:sp macro="" textlink="">
      <xdr:nvSpPr>
        <xdr:cNvPr id="162" name="楕円 161"/>
        <xdr:cNvSpPr/>
      </xdr:nvSpPr>
      <xdr:spPr>
        <a:xfrm>
          <a:off x="1397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9119</xdr:rowOff>
    </xdr:from>
    <xdr:ext cx="762000" cy="259045"/>
    <xdr:sp macro="" textlink="">
      <xdr:nvSpPr>
        <xdr:cNvPr id="163" name="テキスト ボックス 162"/>
        <xdr:cNvSpPr txBox="1"/>
      </xdr:nvSpPr>
      <xdr:spPr>
        <a:xfrm>
          <a:off x="1066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行財政改革による定員管理の適正化や各種手当等の廃止、見直し、及び各歳出削減の継続した取り組みのため、類似団体、全国、県の各平均を大きく下回っている。今後も行政運営の効率化とサービス向上のバランスを測りながら、引き続き改善に向けて取組み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14016</xdr:rowOff>
    </xdr:from>
    <xdr:to>
      <xdr:col>23</xdr:col>
      <xdr:colOff>133350</xdr:colOff>
      <xdr:row>81</xdr:row>
      <xdr:rowOff>163533</xdr:rowOff>
    </xdr:to>
    <xdr:cxnSp macro="">
      <xdr:nvCxnSpPr>
        <xdr:cNvPr id="198" name="直線コネクタ 197"/>
        <xdr:cNvCxnSpPr/>
      </xdr:nvCxnSpPr>
      <xdr:spPr>
        <a:xfrm>
          <a:off x="4114800" y="13901466"/>
          <a:ext cx="838200" cy="14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978</xdr:rowOff>
    </xdr:from>
    <xdr:to>
      <xdr:col>19</xdr:col>
      <xdr:colOff>133350</xdr:colOff>
      <xdr:row>81</xdr:row>
      <xdr:rowOff>14016</xdr:rowOff>
    </xdr:to>
    <xdr:cxnSp macro="">
      <xdr:nvCxnSpPr>
        <xdr:cNvPr id="201" name="直線コネクタ 200"/>
        <xdr:cNvCxnSpPr/>
      </xdr:nvCxnSpPr>
      <xdr:spPr>
        <a:xfrm>
          <a:off x="3225800" y="13888428"/>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51488</xdr:rowOff>
    </xdr:from>
    <xdr:to>
      <xdr:col>19</xdr:col>
      <xdr:colOff>184150</xdr:colOff>
      <xdr:row>84</xdr:row>
      <xdr:rowOff>153088</xdr:rowOff>
    </xdr:to>
    <xdr:sp macro="" textlink="">
      <xdr:nvSpPr>
        <xdr:cNvPr id="202" name="フローチャート: 判断 201"/>
        <xdr:cNvSpPr/>
      </xdr:nvSpPr>
      <xdr:spPr>
        <a:xfrm>
          <a:off x="4064000" y="144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137865</xdr:rowOff>
    </xdr:from>
    <xdr:ext cx="736600" cy="259045"/>
    <xdr:sp macro="" textlink="">
      <xdr:nvSpPr>
        <xdr:cNvPr id="203" name="テキスト ボックス 202"/>
        <xdr:cNvSpPr txBox="1"/>
      </xdr:nvSpPr>
      <xdr:spPr>
        <a:xfrm>
          <a:off x="3733800" y="1453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978</xdr:rowOff>
    </xdr:from>
    <xdr:to>
      <xdr:col>15</xdr:col>
      <xdr:colOff>82550</xdr:colOff>
      <xdr:row>81</xdr:row>
      <xdr:rowOff>6615</xdr:rowOff>
    </xdr:to>
    <xdr:cxnSp macro="">
      <xdr:nvCxnSpPr>
        <xdr:cNvPr id="204" name="直線コネクタ 203"/>
        <xdr:cNvCxnSpPr/>
      </xdr:nvCxnSpPr>
      <xdr:spPr>
        <a:xfrm flipV="1">
          <a:off x="2336800" y="13888428"/>
          <a:ext cx="889000" cy="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156307</xdr:rowOff>
    </xdr:from>
    <xdr:to>
      <xdr:col>15</xdr:col>
      <xdr:colOff>133350</xdr:colOff>
      <xdr:row>84</xdr:row>
      <xdr:rowOff>86457</xdr:rowOff>
    </xdr:to>
    <xdr:sp macro="" textlink="">
      <xdr:nvSpPr>
        <xdr:cNvPr id="205" name="フローチャート: 判断 204"/>
        <xdr:cNvSpPr/>
      </xdr:nvSpPr>
      <xdr:spPr>
        <a:xfrm>
          <a:off x="3175000" y="143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71234</xdr:rowOff>
    </xdr:from>
    <xdr:ext cx="762000" cy="259045"/>
    <xdr:sp macro="" textlink="">
      <xdr:nvSpPr>
        <xdr:cNvPr id="206" name="テキスト ボックス 205"/>
        <xdr:cNvSpPr txBox="1"/>
      </xdr:nvSpPr>
      <xdr:spPr>
        <a:xfrm>
          <a:off x="2844800" y="1447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143946</xdr:rowOff>
    </xdr:from>
    <xdr:to>
      <xdr:col>11</xdr:col>
      <xdr:colOff>31750</xdr:colOff>
      <xdr:row>81</xdr:row>
      <xdr:rowOff>6615</xdr:rowOff>
    </xdr:to>
    <xdr:cxnSp macro="">
      <xdr:nvCxnSpPr>
        <xdr:cNvPr id="207" name="直線コネクタ 206"/>
        <xdr:cNvCxnSpPr/>
      </xdr:nvCxnSpPr>
      <xdr:spPr>
        <a:xfrm>
          <a:off x="1447800" y="13859946"/>
          <a:ext cx="889000" cy="3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95951</xdr:rowOff>
    </xdr:from>
    <xdr:to>
      <xdr:col>11</xdr:col>
      <xdr:colOff>82550</xdr:colOff>
      <xdr:row>84</xdr:row>
      <xdr:rowOff>26101</xdr:rowOff>
    </xdr:to>
    <xdr:sp macro="" textlink="">
      <xdr:nvSpPr>
        <xdr:cNvPr id="208" name="フローチャート: 判断 207"/>
        <xdr:cNvSpPr/>
      </xdr:nvSpPr>
      <xdr:spPr>
        <a:xfrm>
          <a:off x="2286000" y="14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10878</xdr:rowOff>
    </xdr:from>
    <xdr:ext cx="762000" cy="259045"/>
    <xdr:sp macro="" textlink="">
      <xdr:nvSpPr>
        <xdr:cNvPr id="209" name="テキスト ボックス 208"/>
        <xdr:cNvSpPr txBox="1"/>
      </xdr:nvSpPr>
      <xdr:spPr>
        <a:xfrm>
          <a:off x="1955800" y="1441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38071</xdr:rowOff>
    </xdr:from>
    <xdr:to>
      <xdr:col>7</xdr:col>
      <xdr:colOff>31750</xdr:colOff>
      <xdr:row>83</xdr:row>
      <xdr:rowOff>139671</xdr:rowOff>
    </xdr:to>
    <xdr:sp macro="" textlink="">
      <xdr:nvSpPr>
        <xdr:cNvPr id="210" name="フローチャート: 判断 209"/>
        <xdr:cNvSpPr/>
      </xdr:nvSpPr>
      <xdr:spPr>
        <a:xfrm>
          <a:off x="1397000" y="142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124448</xdr:rowOff>
    </xdr:from>
    <xdr:ext cx="762000" cy="259045"/>
    <xdr:sp macro="" textlink="">
      <xdr:nvSpPr>
        <xdr:cNvPr id="211" name="テキスト ボックス 210"/>
        <xdr:cNvSpPr txBox="1"/>
      </xdr:nvSpPr>
      <xdr:spPr>
        <a:xfrm>
          <a:off x="1066800" y="1435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112733</xdr:rowOff>
    </xdr:from>
    <xdr:to>
      <xdr:col>23</xdr:col>
      <xdr:colOff>184150</xdr:colOff>
      <xdr:row>82</xdr:row>
      <xdr:rowOff>42883</xdr:rowOff>
    </xdr:to>
    <xdr:sp macro="" textlink="">
      <xdr:nvSpPr>
        <xdr:cNvPr id="217" name="楕円 216"/>
        <xdr:cNvSpPr/>
      </xdr:nvSpPr>
      <xdr:spPr>
        <a:xfrm>
          <a:off x="4902200" y="1400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129260</xdr:rowOff>
    </xdr:from>
    <xdr:ext cx="762000" cy="259045"/>
    <xdr:sp macro="" textlink="">
      <xdr:nvSpPr>
        <xdr:cNvPr id="218" name="人件費・物件費等の状況該当値テキスト"/>
        <xdr:cNvSpPr txBox="1"/>
      </xdr:nvSpPr>
      <xdr:spPr>
        <a:xfrm>
          <a:off x="5041900" y="1384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134666</xdr:rowOff>
    </xdr:from>
    <xdr:to>
      <xdr:col>19</xdr:col>
      <xdr:colOff>184150</xdr:colOff>
      <xdr:row>81</xdr:row>
      <xdr:rowOff>64816</xdr:rowOff>
    </xdr:to>
    <xdr:sp macro="" textlink="">
      <xdr:nvSpPr>
        <xdr:cNvPr id="219" name="楕円 218"/>
        <xdr:cNvSpPr/>
      </xdr:nvSpPr>
      <xdr:spPr>
        <a:xfrm>
          <a:off x="4064000" y="138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74993</xdr:rowOff>
    </xdr:from>
    <xdr:ext cx="736600" cy="259045"/>
    <xdr:sp macro="" textlink="">
      <xdr:nvSpPr>
        <xdr:cNvPr id="220" name="テキスト ボックス 219"/>
        <xdr:cNvSpPr txBox="1"/>
      </xdr:nvSpPr>
      <xdr:spPr>
        <a:xfrm>
          <a:off x="3733800" y="13619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121628</xdr:rowOff>
    </xdr:from>
    <xdr:to>
      <xdr:col>15</xdr:col>
      <xdr:colOff>133350</xdr:colOff>
      <xdr:row>81</xdr:row>
      <xdr:rowOff>51778</xdr:rowOff>
    </xdr:to>
    <xdr:sp macro="" textlink="">
      <xdr:nvSpPr>
        <xdr:cNvPr id="221" name="楕円 220"/>
        <xdr:cNvSpPr/>
      </xdr:nvSpPr>
      <xdr:spPr>
        <a:xfrm>
          <a:off x="3175000" y="138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61955</xdr:rowOff>
    </xdr:from>
    <xdr:ext cx="762000" cy="259045"/>
    <xdr:sp macro="" textlink="">
      <xdr:nvSpPr>
        <xdr:cNvPr id="222" name="テキスト ボックス 221"/>
        <xdr:cNvSpPr txBox="1"/>
      </xdr:nvSpPr>
      <xdr:spPr>
        <a:xfrm>
          <a:off x="2844800" y="1360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127265</xdr:rowOff>
    </xdr:from>
    <xdr:to>
      <xdr:col>11</xdr:col>
      <xdr:colOff>82550</xdr:colOff>
      <xdr:row>81</xdr:row>
      <xdr:rowOff>57415</xdr:rowOff>
    </xdr:to>
    <xdr:sp macro="" textlink="">
      <xdr:nvSpPr>
        <xdr:cNvPr id="223" name="楕円 222"/>
        <xdr:cNvSpPr/>
      </xdr:nvSpPr>
      <xdr:spPr>
        <a:xfrm>
          <a:off x="2286000" y="1384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67592</xdr:rowOff>
    </xdr:from>
    <xdr:ext cx="762000" cy="259045"/>
    <xdr:sp macro="" textlink="">
      <xdr:nvSpPr>
        <xdr:cNvPr id="224" name="テキスト ボックス 223"/>
        <xdr:cNvSpPr txBox="1"/>
      </xdr:nvSpPr>
      <xdr:spPr>
        <a:xfrm>
          <a:off x="1955800" y="13612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93146</xdr:rowOff>
    </xdr:from>
    <xdr:to>
      <xdr:col>7</xdr:col>
      <xdr:colOff>31750</xdr:colOff>
      <xdr:row>81</xdr:row>
      <xdr:rowOff>23296</xdr:rowOff>
    </xdr:to>
    <xdr:sp macro="" textlink="">
      <xdr:nvSpPr>
        <xdr:cNvPr id="225" name="楕円 224"/>
        <xdr:cNvSpPr/>
      </xdr:nvSpPr>
      <xdr:spPr>
        <a:xfrm>
          <a:off x="1397000" y="1380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33473</xdr:rowOff>
    </xdr:from>
    <xdr:ext cx="762000" cy="259045"/>
    <xdr:sp macro="" textlink="">
      <xdr:nvSpPr>
        <xdr:cNvPr id="226" name="テキスト ボックス 225"/>
        <xdr:cNvSpPr txBox="1"/>
      </xdr:nvSpPr>
      <xdr:spPr>
        <a:xfrm>
          <a:off x="1066800" y="1357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前年度と比較して数値は増加し、類似団体の平均値から</a:t>
          </a:r>
          <a:r>
            <a:rPr kumimoji="1" lang="ja-JP" altLang="en-US" sz="1100" b="0" i="0" baseline="0">
              <a:solidFill>
                <a:schemeClr val="dk1"/>
              </a:solidFill>
              <a:effectLst/>
              <a:latin typeface="+mn-lt"/>
              <a:ea typeface="+mn-ea"/>
              <a:cs typeface="+mn-cs"/>
            </a:rPr>
            <a:t>も上</a:t>
          </a:r>
          <a:r>
            <a:rPr kumimoji="1" lang="ja-JP" altLang="ja-JP" sz="1100" b="0" i="0" baseline="0">
              <a:solidFill>
                <a:schemeClr val="dk1"/>
              </a:solidFill>
              <a:effectLst/>
              <a:latin typeface="+mn-lt"/>
              <a:ea typeface="+mn-ea"/>
              <a:cs typeface="+mn-cs"/>
            </a:rPr>
            <a:t>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既に各種手当等の廃止や見直しを実施しているが、更なる効率化を進め、行政サービスの確保を考慮しながら、今後も引き続き抑制に取り組む。</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10161</xdr:rowOff>
    </xdr:from>
    <xdr:to>
      <xdr:col>81</xdr:col>
      <xdr:colOff>44450</xdr:colOff>
      <xdr:row>85</xdr:row>
      <xdr:rowOff>22098</xdr:rowOff>
    </xdr:to>
    <xdr:cxnSp macro="">
      <xdr:nvCxnSpPr>
        <xdr:cNvPr id="258" name="直線コネクタ 257"/>
        <xdr:cNvCxnSpPr/>
      </xdr:nvCxnSpPr>
      <xdr:spPr>
        <a:xfrm>
          <a:off x="16179800" y="14411961"/>
          <a:ext cx="838200" cy="1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9" name="給与水準   （国との比較）平均値テキスト"/>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10161</xdr:rowOff>
    </xdr:to>
    <xdr:cxnSp macro="">
      <xdr:nvCxnSpPr>
        <xdr:cNvPr id="261" name="直線コネクタ 260"/>
        <xdr:cNvCxnSpPr/>
      </xdr:nvCxnSpPr>
      <xdr:spPr>
        <a:xfrm>
          <a:off x="15290800" y="143637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75185</xdr:rowOff>
    </xdr:from>
    <xdr:to>
      <xdr:col>77</xdr:col>
      <xdr:colOff>95250</xdr:colOff>
      <xdr:row>85</xdr:row>
      <xdr:rowOff>5335</xdr:rowOff>
    </xdr:to>
    <xdr:sp macro="" textlink="">
      <xdr:nvSpPr>
        <xdr:cNvPr id="262" name="フローチャート: 判断 261"/>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161562</xdr:rowOff>
    </xdr:from>
    <xdr:ext cx="736600" cy="259045"/>
    <xdr:sp macro="" textlink="">
      <xdr:nvSpPr>
        <xdr:cNvPr id="263" name="テキスト ボックス 262"/>
        <xdr:cNvSpPr txBox="1"/>
      </xdr:nvSpPr>
      <xdr:spPr>
        <a:xfrm>
          <a:off x="15798800" y="1456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39115</xdr:rowOff>
    </xdr:to>
    <xdr:cxnSp macro="">
      <xdr:nvCxnSpPr>
        <xdr:cNvPr id="264" name="直線コネクタ 263"/>
        <xdr:cNvCxnSpPr/>
      </xdr:nvCxnSpPr>
      <xdr:spPr>
        <a:xfrm flipV="1">
          <a:off x="14401800" y="14363700"/>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75185</xdr:rowOff>
    </xdr:from>
    <xdr:to>
      <xdr:col>73</xdr:col>
      <xdr:colOff>44450</xdr:colOff>
      <xdr:row>85</xdr:row>
      <xdr:rowOff>5335</xdr:rowOff>
    </xdr:to>
    <xdr:sp macro="" textlink="">
      <xdr:nvSpPr>
        <xdr:cNvPr id="265" name="フローチャート: 判断 264"/>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161562</xdr:rowOff>
    </xdr:from>
    <xdr:ext cx="762000" cy="259045"/>
    <xdr:sp macro="" textlink="">
      <xdr:nvSpPr>
        <xdr:cNvPr id="266" name="テキスト ボックス 265"/>
        <xdr:cNvSpPr txBox="1"/>
      </xdr:nvSpPr>
      <xdr:spPr>
        <a:xfrm>
          <a:off x="14909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39115</xdr:rowOff>
    </xdr:from>
    <xdr:to>
      <xdr:col>68</xdr:col>
      <xdr:colOff>152400</xdr:colOff>
      <xdr:row>84</xdr:row>
      <xdr:rowOff>77724</xdr:rowOff>
    </xdr:to>
    <xdr:cxnSp macro="">
      <xdr:nvCxnSpPr>
        <xdr:cNvPr id="267" name="直線コネクタ 266"/>
        <xdr:cNvCxnSpPr/>
      </xdr:nvCxnSpPr>
      <xdr:spPr>
        <a:xfrm flipV="1">
          <a:off x="13512800" y="14440915"/>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65532</xdr:rowOff>
    </xdr:from>
    <xdr:to>
      <xdr:col>68</xdr:col>
      <xdr:colOff>203200</xdr:colOff>
      <xdr:row>84</xdr:row>
      <xdr:rowOff>167132</xdr:rowOff>
    </xdr:to>
    <xdr:sp macro="" textlink="">
      <xdr:nvSpPr>
        <xdr:cNvPr id="268" name="フローチャート: 判断 267"/>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151909</xdr:rowOff>
    </xdr:from>
    <xdr:ext cx="762000" cy="259045"/>
    <xdr:sp macro="" textlink="">
      <xdr:nvSpPr>
        <xdr:cNvPr id="269" name="テキスト ボックス 268"/>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46228</xdr:rowOff>
    </xdr:from>
    <xdr:to>
      <xdr:col>64</xdr:col>
      <xdr:colOff>152400</xdr:colOff>
      <xdr:row>84</xdr:row>
      <xdr:rowOff>147828</xdr:rowOff>
    </xdr:to>
    <xdr:sp macro="" textlink="">
      <xdr:nvSpPr>
        <xdr:cNvPr id="270" name="フローチャート: 判断 269"/>
        <xdr:cNvSpPr/>
      </xdr:nvSpPr>
      <xdr:spPr>
        <a:xfrm>
          <a:off x="13462000" y="1444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132605</xdr:rowOff>
    </xdr:from>
    <xdr:ext cx="762000" cy="259045"/>
    <xdr:sp macro="" textlink="">
      <xdr:nvSpPr>
        <xdr:cNvPr id="271" name="テキスト ボックス 270"/>
        <xdr:cNvSpPr txBox="1"/>
      </xdr:nvSpPr>
      <xdr:spPr>
        <a:xfrm>
          <a:off x="13131800" y="145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142748</xdr:rowOff>
    </xdr:from>
    <xdr:to>
      <xdr:col>81</xdr:col>
      <xdr:colOff>95250</xdr:colOff>
      <xdr:row>85</xdr:row>
      <xdr:rowOff>72898</xdr:rowOff>
    </xdr:to>
    <xdr:sp macro="" textlink="">
      <xdr:nvSpPr>
        <xdr:cNvPr id="277" name="楕円 276"/>
        <xdr:cNvSpPr/>
      </xdr:nvSpPr>
      <xdr:spPr>
        <a:xfrm>
          <a:off x="169672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114825</xdr:rowOff>
    </xdr:from>
    <xdr:ext cx="762000" cy="259045"/>
    <xdr:sp macro="" textlink="">
      <xdr:nvSpPr>
        <xdr:cNvPr id="278" name="給与水準   （国との比較）該当値テキスト"/>
        <xdr:cNvSpPr txBox="1"/>
      </xdr:nvSpPr>
      <xdr:spPr>
        <a:xfrm>
          <a:off x="17106900" y="1451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130811</xdr:rowOff>
    </xdr:from>
    <xdr:to>
      <xdr:col>77</xdr:col>
      <xdr:colOff>95250</xdr:colOff>
      <xdr:row>84</xdr:row>
      <xdr:rowOff>60961</xdr:rowOff>
    </xdr:to>
    <xdr:sp macro="" textlink="">
      <xdr:nvSpPr>
        <xdr:cNvPr id="279" name="楕円 278"/>
        <xdr:cNvSpPr/>
      </xdr:nvSpPr>
      <xdr:spPr>
        <a:xfrm>
          <a:off x="16129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71138</xdr:rowOff>
    </xdr:from>
    <xdr:ext cx="736600" cy="259045"/>
    <xdr:sp macro="" textlink="">
      <xdr:nvSpPr>
        <xdr:cNvPr id="280" name="テキスト ボックス 279"/>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1" name="楕円 280"/>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2" name="テキスト ボックス 281"/>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159765</xdr:rowOff>
    </xdr:from>
    <xdr:to>
      <xdr:col>68</xdr:col>
      <xdr:colOff>203200</xdr:colOff>
      <xdr:row>84</xdr:row>
      <xdr:rowOff>89915</xdr:rowOff>
    </xdr:to>
    <xdr:sp macro="" textlink="">
      <xdr:nvSpPr>
        <xdr:cNvPr id="283" name="楕円 282"/>
        <xdr:cNvSpPr/>
      </xdr:nvSpPr>
      <xdr:spPr>
        <a:xfrm>
          <a:off x="14351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100092</xdr:rowOff>
    </xdr:from>
    <xdr:ext cx="762000" cy="259045"/>
    <xdr:sp macro="" textlink="">
      <xdr:nvSpPr>
        <xdr:cNvPr id="284" name="テキスト ボックス 283"/>
        <xdr:cNvSpPr txBox="1"/>
      </xdr:nvSpPr>
      <xdr:spPr>
        <a:xfrm>
          <a:off x="14020800" y="1415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26924</xdr:rowOff>
    </xdr:from>
    <xdr:to>
      <xdr:col>64</xdr:col>
      <xdr:colOff>152400</xdr:colOff>
      <xdr:row>84</xdr:row>
      <xdr:rowOff>128524</xdr:rowOff>
    </xdr:to>
    <xdr:sp macro="" textlink="">
      <xdr:nvSpPr>
        <xdr:cNvPr id="285" name="楕円 284"/>
        <xdr:cNvSpPr/>
      </xdr:nvSpPr>
      <xdr:spPr>
        <a:xfrm>
          <a:off x="134620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138701</xdr:rowOff>
    </xdr:from>
    <xdr:ext cx="762000" cy="259045"/>
    <xdr:sp macro="" textlink="">
      <xdr:nvSpPr>
        <xdr:cNvPr id="286" name="テキスト ボックス 285"/>
        <xdr:cNvSpPr txBox="1"/>
      </xdr:nvSpPr>
      <xdr:spPr>
        <a:xfrm>
          <a:off x="13131800" y="1419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前年度と比較して数値は</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し、行財政改革による定員管理の適正化の継続により、類似団体、全国、県の各平均を大きく下回っている。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過度の人員削減は各業務に支障をきたすことも考えられるため、今後も行政運営の効率化とサービス向上のバランスを測りながら、引き続き定員管理の適正化を継続していく。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102870</xdr:rowOff>
    </xdr:from>
    <xdr:to>
      <xdr:col>81</xdr:col>
      <xdr:colOff>44450</xdr:colOff>
      <xdr:row>58</xdr:row>
      <xdr:rowOff>129681</xdr:rowOff>
    </xdr:to>
    <xdr:cxnSp macro="">
      <xdr:nvCxnSpPr>
        <xdr:cNvPr id="321" name="直線コネクタ 320"/>
        <xdr:cNvCxnSpPr/>
      </xdr:nvCxnSpPr>
      <xdr:spPr>
        <a:xfrm flipV="1">
          <a:off x="16179800" y="1004697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110913</xdr:rowOff>
    </xdr:from>
    <xdr:to>
      <xdr:col>77</xdr:col>
      <xdr:colOff>44450</xdr:colOff>
      <xdr:row>58</xdr:row>
      <xdr:rowOff>129681</xdr:rowOff>
    </xdr:to>
    <xdr:cxnSp macro="">
      <xdr:nvCxnSpPr>
        <xdr:cNvPr id="324" name="直線コネクタ 323"/>
        <xdr:cNvCxnSpPr/>
      </xdr:nvCxnSpPr>
      <xdr:spPr>
        <a:xfrm>
          <a:off x="15290800" y="10055013"/>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25" name="フローチャート: 判断 324"/>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11658</xdr:rowOff>
    </xdr:from>
    <xdr:ext cx="736600" cy="259045"/>
    <xdr:sp macro="" textlink="">
      <xdr:nvSpPr>
        <xdr:cNvPr id="326" name="テキスト ボックス 325"/>
        <xdr:cNvSpPr txBox="1"/>
      </xdr:nvSpPr>
      <xdr:spPr>
        <a:xfrm>
          <a:off x="15798800" y="10641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100189</xdr:rowOff>
    </xdr:from>
    <xdr:to>
      <xdr:col>72</xdr:col>
      <xdr:colOff>203200</xdr:colOff>
      <xdr:row>58</xdr:row>
      <xdr:rowOff>110913</xdr:rowOff>
    </xdr:to>
    <xdr:cxnSp macro="">
      <xdr:nvCxnSpPr>
        <xdr:cNvPr id="327" name="直線コネクタ 326"/>
        <xdr:cNvCxnSpPr/>
      </xdr:nvCxnSpPr>
      <xdr:spPr>
        <a:xfrm>
          <a:off x="14401800" y="10044289"/>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63218</xdr:rowOff>
    </xdr:from>
    <xdr:to>
      <xdr:col>73</xdr:col>
      <xdr:colOff>44450</xdr:colOff>
      <xdr:row>61</xdr:row>
      <xdr:rowOff>164818</xdr:rowOff>
    </xdr:to>
    <xdr:sp macro="" textlink="">
      <xdr:nvSpPr>
        <xdr:cNvPr id="328" name="フローチャート: 判断 327"/>
        <xdr:cNvSpPr/>
      </xdr:nvSpPr>
      <xdr:spPr>
        <a:xfrm>
          <a:off x="15240000" y="1052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149595</xdr:rowOff>
    </xdr:from>
    <xdr:ext cx="762000" cy="259045"/>
    <xdr:sp macro="" textlink="">
      <xdr:nvSpPr>
        <xdr:cNvPr id="329" name="テキスト ボックス 328"/>
        <xdr:cNvSpPr txBox="1"/>
      </xdr:nvSpPr>
      <xdr:spPr>
        <a:xfrm>
          <a:off x="14909800" y="1060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69356</xdr:rowOff>
    </xdr:from>
    <xdr:to>
      <xdr:col>68</xdr:col>
      <xdr:colOff>152400</xdr:colOff>
      <xdr:row>58</xdr:row>
      <xdr:rowOff>100189</xdr:rowOff>
    </xdr:to>
    <xdr:cxnSp macro="">
      <xdr:nvCxnSpPr>
        <xdr:cNvPr id="330" name="直線コネクタ 329"/>
        <xdr:cNvCxnSpPr/>
      </xdr:nvCxnSpPr>
      <xdr:spPr>
        <a:xfrm>
          <a:off x="13512800" y="10013456"/>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27023</xdr:rowOff>
    </xdr:from>
    <xdr:to>
      <xdr:col>68</xdr:col>
      <xdr:colOff>203200</xdr:colOff>
      <xdr:row>61</xdr:row>
      <xdr:rowOff>128623</xdr:rowOff>
    </xdr:to>
    <xdr:sp macro="" textlink="">
      <xdr:nvSpPr>
        <xdr:cNvPr id="331" name="フローチャート: 判断 330"/>
        <xdr:cNvSpPr/>
      </xdr:nvSpPr>
      <xdr:spPr>
        <a:xfrm>
          <a:off x="14351000" y="1048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113400</xdr:rowOff>
    </xdr:from>
    <xdr:ext cx="762000" cy="259045"/>
    <xdr:sp macro="" textlink="">
      <xdr:nvSpPr>
        <xdr:cNvPr id="332" name="テキスト ボックス 331"/>
        <xdr:cNvSpPr txBox="1"/>
      </xdr:nvSpPr>
      <xdr:spPr>
        <a:xfrm>
          <a:off x="14020800" y="105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16298</xdr:rowOff>
    </xdr:from>
    <xdr:to>
      <xdr:col>64</xdr:col>
      <xdr:colOff>152400</xdr:colOff>
      <xdr:row>61</xdr:row>
      <xdr:rowOff>117898</xdr:rowOff>
    </xdr:to>
    <xdr:sp macro="" textlink="">
      <xdr:nvSpPr>
        <xdr:cNvPr id="333" name="フローチャート: 判断 332"/>
        <xdr:cNvSpPr/>
      </xdr:nvSpPr>
      <xdr:spPr>
        <a:xfrm>
          <a:off x="13462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102675</xdr:rowOff>
    </xdr:from>
    <xdr:ext cx="762000" cy="259045"/>
    <xdr:sp macro="" textlink="">
      <xdr:nvSpPr>
        <xdr:cNvPr id="334" name="テキスト ボックス 333"/>
        <xdr:cNvSpPr txBox="1"/>
      </xdr:nvSpPr>
      <xdr:spPr>
        <a:xfrm>
          <a:off x="13131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52070</xdr:rowOff>
    </xdr:from>
    <xdr:to>
      <xdr:col>81</xdr:col>
      <xdr:colOff>95250</xdr:colOff>
      <xdr:row>58</xdr:row>
      <xdr:rowOff>153670</xdr:rowOff>
    </xdr:to>
    <xdr:sp macro="" textlink="">
      <xdr:nvSpPr>
        <xdr:cNvPr id="340" name="楕円 339"/>
        <xdr:cNvSpPr/>
      </xdr:nvSpPr>
      <xdr:spPr>
        <a:xfrm>
          <a:off x="169672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68597</xdr:rowOff>
    </xdr:from>
    <xdr:ext cx="762000" cy="259045"/>
    <xdr:sp macro="" textlink="">
      <xdr:nvSpPr>
        <xdr:cNvPr id="341" name="定員管理の状況該当値テキスト"/>
        <xdr:cNvSpPr txBox="1"/>
      </xdr:nvSpPr>
      <xdr:spPr>
        <a:xfrm>
          <a:off x="17106900" y="984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78881</xdr:rowOff>
    </xdr:from>
    <xdr:to>
      <xdr:col>77</xdr:col>
      <xdr:colOff>95250</xdr:colOff>
      <xdr:row>59</xdr:row>
      <xdr:rowOff>9031</xdr:rowOff>
    </xdr:to>
    <xdr:sp macro="" textlink="">
      <xdr:nvSpPr>
        <xdr:cNvPr id="342" name="楕円 341"/>
        <xdr:cNvSpPr/>
      </xdr:nvSpPr>
      <xdr:spPr>
        <a:xfrm>
          <a:off x="16129000" y="1002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19208</xdr:rowOff>
    </xdr:from>
    <xdr:ext cx="736600" cy="259045"/>
    <xdr:sp macro="" textlink="">
      <xdr:nvSpPr>
        <xdr:cNvPr id="343" name="テキスト ボックス 342"/>
        <xdr:cNvSpPr txBox="1"/>
      </xdr:nvSpPr>
      <xdr:spPr>
        <a:xfrm>
          <a:off x="15798800" y="9791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60113</xdr:rowOff>
    </xdr:from>
    <xdr:to>
      <xdr:col>73</xdr:col>
      <xdr:colOff>44450</xdr:colOff>
      <xdr:row>58</xdr:row>
      <xdr:rowOff>161713</xdr:rowOff>
    </xdr:to>
    <xdr:sp macro="" textlink="">
      <xdr:nvSpPr>
        <xdr:cNvPr id="344" name="楕円 343"/>
        <xdr:cNvSpPr/>
      </xdr:nvSpPr>
      <xdr:spPr>
        <a:xfrm>
          <a:off x="15240000" y="100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440</xdr:rowOff>
    </xdr:from>
    <xdr:ext cx="762000" cy="259045"/>
    <xdr:sp macro="" textlink="">
      <xdr:nvSpPr>
        <xdr:cNvPr id="345" name="テキスト ボックス 344"/>
        <xdr:cNvSpPr txBox="1"/>
      </xdr:nvSpPr>
      <xdr:spPr>
        <a:xfrm>
          <a:off x="14909800" y="977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49389</xdr:rowOff>
    </xdr:from>
    <xdr:to>
      <xdr:col>68</xdr:col>
      <xdr:colOff>203200</xdr:colOff>
      <xdr:row>58</xdr:row>
      <xdr:rowOff>150989</xdr:rowOff>
    </xdr:to>
    <xdr:sp macro="" textlink="">
      <xdr:nvSpPr>
        <xdr:cNvPr id="346" name="楕円 345"/>
        <xdr:cNvSpPr/>
      </xdr:nvSpPr>
      <xdr:spPr>
        <a:xfrm>
          <a:off x="14351000" y="999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161166</xdr:rowOff>
    </xdr:from>
    <xdr:ext cx="762000" cy="259045"/>
    <xdr:sp macro="" textlink="">
      <xdr:nvSpPr>
        <xdr:cNvPr id="347" name="テキスト ボックス 346"/>
        <xdr:cNvSpPr txBox="1"/>
      </xdr:nvSpPr>
      <xdr:spPr>
        <a:xfrm>
          <a:off x="14020800" y="97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18556</xdr:rowOff>
    </xdr:from>
    <xdr:to>
      <xdr:col>64</xdr:col>
      <xdr:colOff>152400</xdr:colOff>
      <xdr:row>58</xdr:row>
      <xdr:rowOff>120156</xdr:rowOff>
    </xdr:to>
    <xdr:sp macro="" textlink="">
      <xdr:nvSpPr>
        <xdr:cNvPr id="348" name="楕円 347"/>
        <xdr:cNvSpPr/>
      </xdr:nvSpPr>
      <xdr:spPr>
        <a:xfrm>
          <a:off x="13462000" y="99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130333</xdr:rowOff>
    </xdr:from>
    <xdr:ext cx="762000" cy="259045"/>
    <xdr:sp macro="" textlink="">
      <xdr:nvSpPr>
        <xdr:cNvPr id="349" name="テキスト ボックス 348"/>
        <xdr:cNvSpPr txBox="1"/>
      </xdr:nvSpPr>
      <xdr:spPr>
        <a:xfrm>
          <a:off x="13131800" y="973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普通建設事業費等に係る起債の償還に伴い、類似団体、全国市町村の各平均をともに上回っている。公営企業に要する経費の財源とする地方債の償還の財源に充てたと認められる繰入金（公共下水道事業・農業集落排水事業）の</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により、前年度より０．６％</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となった。今後も起債の対象となる普通建設事業が控えており、実質公債比率について、横ばいもしくは上昇していく見込みであるので、引き続き財政健全化を図ることが優先事項となる。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51816</xdr:rowOff>
    </xdr:from>
    <xdr:to>
      <xdr:col>81</xdr:col>
      <xdr:colOff>44450</xdr:colOff>
      <xdr:row>43</xdr:row>
      <xdr:rowOff>80772</xdr:rowOff>
    </xdr:to>
    <xdr:cxnSp macro="">
      <xdr:nvCxnSpPr>
        <xdr:cNvPr id="380" name="直線コネクタ 379"/>
        <xdr:cNvCxnSpPr/>
      </xdr:nvCxnSpPr>
      <xdr:spPr>
        <a:xfrm flipV="1">
          <a:off x="16179800" y="742416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1"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51816</xdr:rowOff>
    </xdr:from>
    <xdr:to>
      <xdr:col>77</xdr:col>
      <xdr:colOff>44450</xdr:colOff>
      <xdr:row>43</xdr:row>
      <xdr:rowOff>80772</xdr:rowOff>
    </xdr:to>
    <xdr:cxnSp macro="">
      <xdr:nvCxnSpPr>
        <xdr:cNvPr id="383" name="直線コネクタ 382"/>
        <xdr:cNvCxnSpPr/>
      </xdr:nvCxnSpPr>
      <xdr:spPr>
        <a:xfrm>
          <a:off x="15290800" y="742416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4" name="フローチャート: 判断 38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85" name="テキスト ボックス 384"/>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3556</xdr:rowOff>
    </xdr:from>
    <xdr:to>
      <xdr:col>72</xdr:col>
      <xdr:colOff>203200</xdr:colOff>
      <xdr:row>43</xdr:row>
      <xdr:rowOff>51816</xdr:rowOff>
    </xdr:to>
    <xdr:cxnSp macro="">
      <xdr:nvCxnSpPr>
        <xdr:cNvPr id="386" name="直線コネクタ 385"/>
        <xdr:cNvCxnSpPr/>
      </xdr:nvCxnSpPr>
      <xdr:spPr>
        <a:xfrm>
          <a:off x="14401800" y="737590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7" name="フローチャート: 判断 386"/>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8" name="テキスト ボックス 387"/>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136398</xdr:rowOff>
    </xdr:from>
    <xdr:to>
      <xdr:col>68</xdr:col>
      <xdr:colOff>152400</xdr:colOff>
      <xdr:row>43</xdr:row>
      <xdr:rowOff>3556</xdr:rowOff>
    </xdr:to>
    <xdr:cxnSp macro="">
      <xdr:nvCxnSpPr>
        <xdr:cNvPr id="389" name="直線コネクタ 388"/>
        <xdr:cNvCxnSpPr/>
      </xdr:nvCxnSpPr>
      <xdr:spPr>
        <a:xfrm>
          <a:off x="13512800" y="733729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0" name="フローチャート: 判断 389"/>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1" name="テキスト ボックス 390"/>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2" name="フローチャート: 判断 391"/>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3" name="テキスト ボックス 392"/>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1016</xdr:rowOff>
    </xdr:from>
    <xdr:to>
      <xdr:col>81</xdr:col>
      <xdr:colOff>95250</xdr:colOff>
      <xdr:row>43</xdr:row>
      <xdr:rowOff>102616</xdr:rowOff>
    </xdr:to>
    <xdr:sp macro="" textlink="">
      <xdr:nvSpPr>
        <xdr:cNvPr id="399" name="楕円 398"/>
        <xdr:cNvSpPr/>
      </xdr:nvSpPr>
      <xdr:spPr>
        <a:xfrm>
          <a:off x="169672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144543</xdr:rowOff>
    </xdr:from>
    <xdr:ext cx="762000" cy="259045"/>
    <xdr:sp macro="" textlink="">
      <xdr:nvSpPr>
        <xdr:cNvPr id="400" name="公債費負担の状況該当値テキスト"/>
        <xdr:cNvSpPr txBox="1"/>
      </xdr:nvSpPr>
      <xdr:spPr>
        <a:xfrm>
          <a:off x="17106900" y="734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29972</xdr:rowOff>
    </xdr:from>
    <xdr:to>
      <xdr:col>77</xdr:col>
      <xdr:colOff>95250</xdr:colOff>
      <xdr:row>43</xdr:row>
      <xdr:rowOff>131572</xdr:rowOff>
    </xdr:to>
    <xdr:sp macro="" textlink="">
      <xdr:nvSpPr>
        <xdr:cNvPr id="401" name="楕円 400"/>
        <xdr:cNvSpPr/>
      </xdr:nvSpPr>
      <xdr:spPr>
        <a:xfrm>
          <a:off x="16129000" y="74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116349</xdr:rowOff>
    </xdr:from>
    <xdr:ext cx="736600" cy="259045"/>
    <xdr:sp macro="" textlink="">
      <xdr:nvSpPr>
        <xdr:cNvPr id="402" name="テキスト ボックス 401"/>
        <xdr:cNvSpPr txBox="1"/>
      </xdr:nvSpPr>
      <xdr:spPr>
        <a:xfrm>
          <a:off x="15798800" y="748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1016</xdr:rowOff>
    </xdr:from>
    <xdr:to>
      <xdr:col>73</xdr:col>
      <xdr:colOff>44450</xdr:colOff>
      <xdr:row>43</xdr:row>
      <xdr:rowOff>102616</xdr:rowOff>
    </xdr:to>
    <xdr:sp macro="" textlink="">
      <xdr:nvSpPr>
        <xdr:cNvPr id="403" name="楕円 402"/>
        <xdr:cNvSpPr/>
      </xdr:nvSpPr>
      <xdr:spPr>
        <a:xfrm>
          <a:off x="152400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87393</xdr:rowOff>
    </xdr:from>
    <xdr:ext cx="762000" cy="259045"/>
    <xdr:sp macro="" textlink="">
      <xdr:nvSpPr>
        <xdr:cNvPr id="404" name="テキスト ボックス 403"/>
        <xdr:cNvSpPr txBox="1"/>
      </xdr:nvSpPr>
      <xdr:spPr>
        <a:xfrm>
          <a:off x="14909800" y="745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124206</xdr:rowOff>
    </xdr:from>
    <xdr:to>
      <xdr:col>68</xdr:col>
      <xdr:colOff>203200</xdr:colOff>
      <xdr:row>43</xdr:row>
      <xdr:rowOff>54356</xdr:rowOff>
    </xdr:to>
    <xdr:sp macro="" textlink="">
      <xdr:nvSpPr>
        <xdr:cNvPr id="405" name="楕円 404"/>
        <xdr:cNvSpPr/>
      </xdr:nvSpPr>
      <xdr:spPr>
        <a:xfrm>
          <a:off x="14351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39133</xdr:rowOff>
    </xdr:from>
    <xdr:ext cx="762000" cy="259045"/>
    <xdr:sp macro="" textlink="">
      <xdr:nvSpPr>
        <xdr:cNvPr id="406" name="テキスト ボックス 405"/>
        <xdr:cNvSpPr txBox="1"/>
      </xdr:nvSpPr>
      <xdr:spPr>
        <a:xfrm>
          <a:off x="14020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85598</xdr:rowOff>
    </xdr:from>
    <xdr:to>
      <xdr:col>64</xdr:col>
      <xdr:colOff>152400</xdr:colOff>
      <xdr:row>43</xdr:row>
      <xdr:rowOff>15748</xdr:rowOff>
    </xdr:to>
    <xdr:sp macro="" textlink="">
      <xdr:nvSpPr>
        <xdr:cNvPr id="407" name="楕円 406"/>
        <xdr:cNvSpPr/>
      </xdr:nvSpPr>
      <xdr:spPr>
        <a:xfrm>
          <a:off x="13462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525</xdr:rowOff>
    </xdr:from>
    <xdr:ext cx="762000" cy="259045"/>
    <xdr:sp macro="" textlink="">
      <xdr:nvSpPr>
        <xdr:cNvPr id="408" name="テキスト ボックス 407"/>
        <xdr:cNvSpPr txBox="1"/>
      </xdr:nvSpPr>
      <xdr:spPr>
        <a:xfrm>
          <a:off x="13131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公共下水道事業会計と農業集落排水事業会計の地方債残高が標準財政規模と比較して多額のため、類似団体と比較すると高水準で推移している。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前々年度から前年度は、</a:t>
          </a:r>
          <a:r>
            <a:rPr kumimoji="1" lang="ja-JP" altLang="en-US" sz="1100" b="0" i="0" baseline="0">
              <a:solidFill>
                <a:schemeClr val="dk1"/>
              </a:solidFill>
              <a:effectLst/>
              <a:latin typeface="+mn-lt"/>
              <a:ea typeface="+mn-ea"/>
              <a:cs typeface="+mn-cs"/>
            </a:rPr>
            <a:t>０．７</a:t>
          </a:r>
          <a:r>
            <a:rPr kumimoji="1" lang="ja-JP" altLang="ja-JP" sz="1100" b="0" i="0" baseline="0">
              <a:solidFill>
                <a:schemeClr val="dk1"/>
              </a:solidFill>
              <a:effectLst/>
              <a:latin typeface="+mn-lt"/>
              <a:ea typeface="+mn-ea"/>
              <a:cs typeface="+mn-cs"/>
            </a:rPr>
            <a:t>％改善</a:t>
          </a:r>
          <a:r>
            <a:rPr kumimoji="1" lang="ja-JP" altLang="en-US" sz="1100" b="0" i="0" baseline="0">
              <a:solidFill>
                <a:schemeClr val="dk1"/>
              </a:solidFill>
              <a:effectLst/>
              <a:latin typeface="+mn-lt"/>
              <a:ea typeface="+mn-ea"/>
              <a:cs typeface="+mn-cs"/>
            </a:rPr>
            <a:t>され</a:t>
          </a:r>
          <a:r>
            <a:rPr kumimoji="1" lang="ja-JP" altLang="ja-JP" sz="1100" b="0" i="0" baseline="0">
              <a:solidFill>
                <a:schemeClr val="dk1"/>
              </a:solidFill>
              <a:effectLst/>
              <a:latin typeface="+mn-lt"/>
              <a:ea typeface="+mn-ea"/>
              <a:cs typeface="+mn-cs"/>
            </a:rPr>
            <a:t>、前年度から本年</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充当可能基金（さわやか上富田まちづくり基金へ</a:t>
          </a:r>
          <a:r>
            <a:rPr kumimoji="1" lang="en-US" altLang="ja-JP" sz="1100" b="0" i="0" baseline="0">
              <a:solidFill>
                <a:schemeClr val="dk1"/>
              </a:solidFill>
              <a:effectLst/>
              <a:latin typeface="+mn-lt"/>
              <a:ea typeface="+mn-ea"/>
              <a:cs typeface="+mn-cs"/>
            </a:rPr>
            <a:t>200</a:t>
          </a:r>
          <a:r>
            <a:rPr kumimoji="1" lang="ja-JP" altLang="ja-JP" sz="1100" b="0" i="0" baseline="0">
              <a:solidFill>
                <a:schemeClr val="dk1"/>
              </a:solidFill>
              <a:effectLst/>
              <a:latin typeface="+mn-lt"/>
              <a:ea typeface="+mn-ea"/>
              <a:cs typeface="+mn-cs"/>
            </a:rPr>
            <a:t>百万円の積立）の増加</a:t>
          </a:r>
          <a:r>
            <a:rPr kumimoji="1" lang="ja-JP" altLang="en-US" sz="1100" b="0" i="0" baseline="0">
              <a:solidFill>
                <a:schemeClr val="dk1"/>
              </a:solidFill>
              <a:effectLst/>
              <a:latin typeface="+mn-lt"/>
              <a:ea typeface="+mn-ea"/>
              <a:cs typeface="+mn-cs"/>
            </a:rPr>
            <a:t>により１９</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改善され</a:t>
          </a:r>
          <a:r>
            <a:rPr kumimoji="1" lang="ja-JP" altLang="ja-JP" sz="1100" b="0" i="0" baseline="0">
              <a:solidFill>
                <a:schemeClr val="dk1"/>
              </a:solidFill>
              <a:effectLst/>
              <a:latin typeface="+mn-lt"/>
              <a:ea typeface="+mn-ea"/>
              <a:cs typeface="+mn-cs"/>
            </a:rPr>
            <a:t>ている</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依然として各平均を上回る数値となっている。一部事務組合への経常的な負担も引き続き必要となる見込みであり、今後は各種事業の見直しや、財政状況、新規事業についての優先順位を見極めながら財政の健全化の取組み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16034</xdr:rowOff>
    </xdr:from>
    <xdr:to>
      <xdr:col>81</xdr:col>
      <xdr:colOff>44450</xdr:colOff>
      <xdr:row>17</xdr:row>
      <xdr:rowOff>133667</xdr:rowOff>
    </xdr:to>
    <xdr:cxnSp macro="">
      <xdr:nvCxnSpPr>
        <xdr:cNvPr id="438" name="直線コネクタ 437"/>
        <xdr:cNvCxnSpPr/>
      </xdr:nvCxnSpPr>
      <xdr:spPr>
        <a:xfrm flipV="1">
          <a:off x="16179800" y="2930684"/>
          <a:ext cx="838200" cy="11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42943</xdr:rowOff>
    </xdr:from>
    <xdr:ext cx="762000" cy="259045"/>
    <xdr:sp macro="" textlink="">
      <xdr:nvSpPr>
        <xdr:cNvPr id="439" name="将来負担の状況平均値テキスト"/>
        <xdr:cNvSpPr txBox="1"/>
      </xdr:nvSpPr>
      <xdr:spPr>
        <a:xfrm>
          <a:off x="17106900" y="24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0" name="フローチャート: 判断 439"/>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129445</xdr:rowOff>
    </xdr:from>
    <xdr:to>
      <xdr:col>77</xdr:col>
      <xdr:colOff>44450</xdr:colOff>
      <xdr:row>17</xdr:row>
      <xdr:rowOff>133667</xdr:rowOff>
    </xdr:to>
    <xdr:cxnSp macro="">
      <xdr:nvCxnSpPr>
        <xdr:cNvPr id="441" name="直線コネクタ 440"/>
        <xdr:cNvCxnSpPr/>
      </xdr:nvCxnSpPr>
      <xdr:spPr>
        <a:xfrm>
          <a:off x="15290800" y="3044095"/>
          <a:ext cx="889000" cy="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139351</xdr:rowOff>
    </xdr:from>
    <xdr:to>
      <xdr:col>77</xdr:col>
      <xdr:colOff>95250</xdr:colOff>
      <xdr:row>15</xdr:row>
      <xdr:rowOff>69501</xdr:rowOff>
    </xdr:to>
    <xdr:sp macro="" textlink="">
      <xdr:nvSpPr>
        <xdr:cNvPr id="442" name="フローチャート: 判断 441"/>
        <xdr:cNvSpPr/>
      </xdr:nvSpPr>
      <xdr:spPr>
        <a:xfrm>
          <a:off x="16129000" y="253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79678</xdr:rowOff>
    </xdr:from>
    <xdr:ext cx="736600" cy="259045"/>
    <xdr:sp macro="" textlink="">
      <xdr:nvSpPr>
        <xdr:cNvPr id="443" name="テキスト ボックス 442"/>
        <xdr:cNvSpPr txBox="1"/>
      </xdr:nvSpPr>
      <xdr:spPr>
        <a:xfrm>
          <a:off x="15798800" y="230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129445</xdr:rowOff>
    </xdr:from>
    <xdr:to>
      <xdr:col>72</xdr:col>
      <xdr:colOff>203200</xdr:colOff>
      <xdr:row>18</xdr:row>
      <xdr:rowOff>28575</xdr:rowOff>
    </xdr:to>
    <xdr:cxnSp macro="">
      <xdr:nvCxnSpPr>
        <xdr:cNvPr id="444" name="直線コネクタ 443"/>
        <xdr:cNvCxnSpPr/>
      </xdr:nvCxnSpPr>
      <xdr:spPr>
        <a:xfrm flipV="1">
          <a:off x="14401800" y="3044095"/>
          <a:ext cx="889000" cy="7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5" name="フローチャート: 判断 444"/>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6" name="テキスト ボックス 445"/>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93250</xdr:rowOff>
    </xdr:from>
    <xdr:to>
      <xdr:col>68</xdr:col>
      <xdr:colOff>152400</xdr:colOff>
      <xdr:row>18</xdr:row>
      <xdr:rowOff>28575</xdr:rowOff>
    </xdr:to>
    <xdr:cxnSp macro="">
      <xdr:nvCxnSpPr>
        <xdr:cNvPr id="447" name="直線コネクタ 446"/>
        <xdr:cNvCxnSpPr/>
      </xdr:nvCxnSpPr>
      <xdr:spPr>
        <a:xfrm>
          <a:off x="13512800" y="3007900"/>
          <a:ext cx="889000" cy="10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8" name="フローチャート: 判断 447"/>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9" name="テキスト ボックス 448"/>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50" name="フローチャート: 判断 449"/>
        <xdr:cNvSpPr/>
      </xdr:nvSpPr>
      <xdr:spPr>
        <a:xfrm>
          <a:off x="13462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60977</xdr:rowOff>
    </xdr:from>
    <xdr:ext cx="762000" cy="259045"/>
    <xdr:sp macro="" textlink="">
      <xdr:nvSpPr>
        <xdr:cNvPr id="451" name="テキスト ボックス 450"/>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136684</xdr:rowOff>
    </xdr:from>
    <xdr:to>
      <xdr:col>81</xdr:col>
      <xdr:colOff>95250</xdr:colOff>
      <xdr:row>17</xdr:row>
      <xdr:rowOff>66834</xdr:rowOff>
    </xdr:to>
    <xdr:sp macro="" textlink="">
      <xdr:nvSpPr>
        <xdr:cNvPr id="457" name="楕円 456"/>
        <xdr:cNvSpPr/>
      </xdr:nvSpPr>
      <xdr:spPr>
        <a:xfrm>
          <a:off x="16967200" y="287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108761</xdr:rowOff>
    </xdr:from>
    <xdr:ext cx="762000" cy="259045"/>
    <xdr:sp macro="" textlink="">
      <xdr:nvSpPr>
        <xdr:cNvPr id="458" name="将来負担の状況該当値テキスト"/>
        <xdr:cNvSpPr txBox="1"/>
      </xdr:nvSpPr>
      <xdr:spPr>
        <a:xfrm>
          <a:off x="17106900" y="285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82867</xdr:rowOff>
    </xdr:from>
    <xdr:to>
      <xdr:col>77</xdr:col>
      <xdr:colOff>95250</xdr:colOff>
      <xdr:row>18</xdr:row>
      <xdr:rowOff>13017</xdr:rowOff>
    </xdr:to>
    <xdr:sp macro="" textlink="">
      <xdr:nvSpPr>
        <xdr:cNvPr id="459" name="楕円 458"/>
        <xdr:cNvSpPr/>
      </xdr:nvSpPr>
      <xdr:spPr>
        <a:xfrm>
          <a:off x="16129000" y="299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169244</xdr:rowOff>
    </xdr:from>
    <xdr:ext cx="736600" cy="259045"/>
    <xdr:sp macro="" textlink="">
      <xdr:nvSpPr>
        <xdr:cNvPr id="460" name="テキスト ボックス 459"/>
        <xdr:cNvSpPr txBox="1"/>
      </xdr:nvSpPr>
      <xdr:spPr>
        <a:xfrm>
          <a:off x="15798800" y="3083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78645</xdr:rowOff>
    </xdr:from>
    <xdr:to>
      <xdr:col>73</xdr:col>
      <xdr:colOff>44450</xdr:colOff>
      <xdr:row>18</xdr:row>
      <xdr:rowOff>8795</xdr:rowOff>
    </xdr:to>
    <xdr:sp macro="" textlink="">
      <xdr:nvSpPr>
        <xdr:cNvPr id="461" name="楕円 460"/>
        <xdr:cNvSpPr/>
      </xdr:nvSpPr>
      <xdr:spPr>
        <a:xfrm>
          <a:off x="15240000" y="299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165022</xdr:rowOff>
    </xdr:from>
    <xdr:ext cx="762000" cy="259045"/>
    <xdr:sp macro="" textlink="">
      <xdr:nvSpPr>
        <xdr:cNvPr id="462" name="テキスト ボックス 461"/>
        <xdr:cNvSpPr txBox="1"/>
      </xdr:nvSpPr>
      <xdr:spPr>
        <a:xfrm>
          <a:off x="14909800" y="307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149225</xdr:rowOff>
    </xdr:from>
    <xdr:to>
      <xdr:col>68</xdr:col>
      <xdr:colOff>203200</xdr:colOff>
      <xdr:row>18</xdr:row>
      <xdr:rowOff>79375</xdr:rowOff>
    </xdr:to>
    <xdr:sp macro="" textlink="">
      <xdr:nvSpPr>
        <xdr:cNvPr id="463" name="楕円 462"/>
        <xdr:cNvSpPr/>
      </xdr:nvSpPr>
      <xdr:spPr>
        <a:xfrm>
          <a:off x="14351000" y="306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64152</xdr:rowOff>
    </xdr:from>
    <xdr:ext cx="762000" cy="259045"/>
    <xdr:sp macro="" textlink="">
      <xdr:nvSpPr>
        <xdr:cNvPr id="464" name="テキスト ボックス 463"/>
        <xdr:cNvSpPr txBox="1"/>
      </xdr:nvSpPr>
      <xdr:spPr>
        <a:xfrm>
          <a:off x="14020800" y="315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42450</xdr:rowOff>
    </xdr:from>
    <xdr:to>
      <xdr:col>64</xdr:col>
      <xdr:colOff>152400</xdr:colOff>
      <xdr:row>17</xdr:row>
      <xdr:rowOff>144050</xdr:rowOff>
    </xdr:to>
    <xdr:sp macro="" textlink="">
      <xdr:nvSpPr>
        <xdr:cNvPr id="465" name="楕円 464"/>
        <xdr:cNvSpPr/>
      </xdr:nvSpPr>
      <xdr:spPr>
        <a:xfrm>
          <a:off x="13462000" y="295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128827</xdr:rowOff>
    </xdr:from>
    <xdr:ext cx="762000" cy="259045"/>
    <xdr:sp macro="" textlink="">
      <xdr:nvSpPr>
        <xdr:cNvPr id="466" name="テキスト ボックス 465"/>
        <xdr:cNvSpPr txBox="1"/>
      </xdr:nvSpPr>
      <xdr:spPr>
        <a:xfrm>
          <a:off x="13131800" y="30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和歌山県上富田町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15,575
15,524
57.37
8,573,325
8,485,402
68,635
4,084,846
6,555,636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会計年度任用職員報酬の追加により</a:t>
          </a:r>
          <a:r>
            <a:rPr kumimoji="1" lang="ja-JP" altLang="ja-JP" sz="1100" b="0" i="0" baseline="0">
              <a:solidFill>
                <a:schemeClr val="dk1"/>
              </a:solidFill>
              <a:effectLst/>
              <a:latin typeface="+mn-lt"/>
              <a:ea typeface="+mn-ea"/>
              <a:cs typeface="+mn-cs"/>
            </a:rPr>
            <a:t>前年度と比較して</a:t>
          </a:r>
          <a:r>
            <a:rPr kumimoji="1" lang="ja-JP" altLang="en-US" sz="1100" b="0" i="0" baseline="0">
              <a:solidFill>
                <a:schemeClr val="dk1"/>
              </a:solidFill>
              <a:effectLst/>
              <a:latin typeface="+mn-lt"/>
              <a:ea typeface="+mn-ea"/>
              <a:cs typeface="+mn-cs"/>
            </a:rPr>
            <a:t>５．０</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既に各種手当等の廃止や見直しを実施しており、全国平均や県平均と比較して低い割合であることから、今後も行政運営の効率化とサービス向上のバランスを図りながら、引き続き定員管理の適正化等の取組みを継続し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94343</xdr:rowOff>
    </xdr:from>
    <xdr:to>
      <xdr:col>24</xdr:col>
      <xdr:colOff>25400</xdr:colOff>
      <xdr:row>40</xdr:row>
      <xdr:rowOff>143328</xdr:rowOff>
    </xdr:to>
    <xdr:cxnSp macro="">
      <xdr:nvCxnSpPr>
        <xdr:cNvPr id="63" name="直線コネクタ 62"/>
        <xdr:cNvCxnSpPr/>
      </xdr:nvCxnSpPr>
      <xdr:spPr>
        <a:xfrm flipV="1">
          <a:off x="4826000" y="5923643"/>
          <a:ext cx="0" cy="107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143328</xdr:rowOff>
    </xdr:from>
    <xdr:to>
      <xdr:col>24</xdr:col>
      <xdr:colOff>114300</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9270</xdr:rowOff>
    </xdr:from>
    <xdr:ext cx="762000" cy="259045"/>
    <xdr:sp macro="" textlink="">
      <xdr:nvSpPr>
        <xdr:cNvPr id="66" name="人件費最大値テキスト"/>
        <xdr:cNvSpPr txBox="1"/>
      </xdr:nvSpPr>
      <xdr:spPr>
        <a:xfrm>
          <a:off x="4914900" y="566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94343</xdr:rowOff>
    </xdr:from>
    <xdr:to>
      <xdr:col>24</xdr:col>
      <xdr:colOff>114300</xdr:colOff>
      <xdr:row>34</xdr:row>
      <xdr:rowOff>94343</xdr:rowOff>
    </xdr:to>
    <xdr:cxnSp macro="">
      <xdr:nvCxnSpPr>
        <xdr:cNvPr id="67" name="直線コネクタ 66"/>
        <xdr:cNvCxnSpPr/>
      </xdr:nvCxnSpPr>
      <xdr:spPr>
        <a:xfrm>
          <a:off x="4737100" y="592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43724</xdr:rowOff>
    </xdr:from>
    <xdr:to>
      <xdr:col>24</xdr:col>
      <xdr:colOff>25400</xdr:colOff>
      <xdr:row>35</xdr:row>
      <xdr:rowOff>27396</xdr:rowOff>
    </xdr:to>
    <xdr:cxnSp macro="">
      <xdr:nvCxnSpPr>
        <xdr:cNvPr id="68" name="直線コネクタ 67"/>
        <xdr:cNvCxnSpPr/>
      </xdr:nvCxnSpPr>
      <xdr:spPr>
        <a:xfrm>
          <a:off x="3987800" y="5701574"/>
          <a:ext cx="8382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9"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70" name="フローチャート: 判断 69"/>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43724</xdr:rowOff>
    </xdr:from>
    <xdr:to>
      <xdr:col>19</xdr:col>
      <xdr:colOff>187325</xdr:colOff>
      <xdr:row>33</xdr:row>
      <xdr:rowOff>109039</xdr:rowOff>
    </xdr:to>
    <xdr:cxnSp macro="">
      <xdr:nvCxnSpPr>
        <xdr:cNvPr id="71" name="直線コネクタ 70"/>
        <xdr:cNvCxnSpPr/>
      </xdr:nvCxnSpPr>
      <xdr:spPr>
        <a:xfrm flipV="1">
          <a:off x="3098800" y="570157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152944</xdr:rowOff>
    </xdr:from>
    <xdr:to>
      <xdr:col>20</xdr:col>
      <xdr:colOff>38100</xdr:colOff>
      <xdr:row>36</xdr:row>
      <xdr:rowOff>83094</xdr:rowOff>
    </xdr:to>
    <xdr:sp macro="" textlink="">
      <xdr:nvSpPr>
        <xdr:cNvPr id="72" name="フローチャート: 判断 71"/>
        <xdr:cNvSpPr/>
      </xdr:nvSpPr>
      <xdr:spPr>
        <a:xfrm>
          <a:off x="3937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67871</xdr:rowOff>
    </xdr:from>
    <xdr:ext cx="736600" cy="259045"/>
    <xdr:sp macro="" textlink="">
      <xdr:nvSpPr>
        <xdr:cNvPr id="73" name="テキスト ボックス 72"/>
        <xdr:cNvSpPr txBox="1"/>
      </xdr:nvSpPr>
      <xdr:spPr>
        <a:xfrm>
          <a:off x="3606800" y="6240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82913</xdr:rowOff>
    </xdr:from>
    <xdr:to>
      <xdr:col>15</xdr:col>
      <xdr:colOff>98425</xdr:colOff>
      <xdr:row>33</xdr:row>
      <xdr:rowOff>109039</xdr:rowOff>
    </xdr:to>
    <xdr:cxnSp macro="">
      <xdr:nvCxnSpPr>
        <xdr:cNvPr id="74" name="直線コネクタ 73"/>
        <xdr:cNvCxnSpPr/>
      </xdr:nvCxnSpPr>
      <xdr:spPr>
        <a:xfrm>
          <a:off x="2209800" y="574076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139881</xdr:rowOff>
    </xdr:from>
    <xdr:to>
      <xdr:col>15</xdr:col>
      <xdr:colOff>149225</xdr:colOff>
      <xdr:row>36</xdr:row>
      <xdr:rowOff>70031</xdr:rowOff>
    </xdr:to>
    <xdr:sp macro="" textlink="">
      <xdr:nvSpPr>
        <xdr:cNvPr id="75" name="フローチャート: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54808</xdr:rowOff>
    </xdr:from>
    <xdr:ext cx="762000" cy="259045"/>
    <xdr:sp macro="" textlink="">
      <xdr:nvSpPr>
        <xdr:cNvPr id="76" name="テキスト ボックス 75"/>
        <xdr:cNvSpPr txBox="1"/>
      </xdr:nvSpPr>
      <xdr:spPr>
        <a:xfrm>
          <a:off x="2717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82913</xdr:rowOff>
    </xdr:from>
    <xdr:to>
      <xdr:col>11</xdr:col>
      <xdr:colOff>9525</xdr:colOff>
      <xdr:row>33</xdr:row>
      <xdr:rowOff>135164</xdr:rowOff>
    </xdr:to>
    <xdr:cxnSp macro="">
      <xdr:nvCxnSpPr>
        <xdr:cNvPr id="77" name="直線コネクタ 76"/>
        <xdr:cNvCxnSpPr/>
      </xdr:nvCxnSpPr>
      <xdr:spPr>
        <a:xfrm flipV="1">
          <a:off x="1320800" y="574076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120287</xdr:rowOff>
    </xdr:from>
    <xdr:to>
      <xdr:col>11</xdr:col>
      <xdr:colOff>60325</xdr:colOff>
      <xdr:row>36</xdr:row>
      <xdr:rowOff>50437</xdr:rowOff>
    </xdr:to>
    <xdr:sp macro="" textlink="">
      <xdr:nvSpPr>
        <xdr:cNvPr id="78" name="フローチャート: 判断 77"/>
        <xdr:cNvSpPr/>
      </xdr:nvSpPr>
      <xdr:spPr>
        <a:xfrm>
          <a:off x="2159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35214</xdr:rowOff>
    </xdr:from>
    <xdr:ext cx="762000" cy="259045"/>
    <xdr:sp macro="" textlink="">
      <xdr:nvSpPr>
        <xdr:cNvPr id="79" name="テキスト ボックス 78"/>
        <xdr:cNvSpPr txBox="1"/>
      </xdr:nvSpPr>
      <xdr:spPr>
        <a:xfrm>
          <a:off x="1828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113756</xdr:rowOff>
    </xdr:from>
    <xdr:to>
      <xdr:col>6</xdr:col>
      <xdr:colOff>171450</xdr:colOff>
      <xdr:row>36</xdr:row>
      <xdr:rowOff>43906</xdr:rowOff>
    </xdr:to>
    <xdr:sp macro="" textlink="">
      <xdr:nvSpPr>
        <xdr:cNvPr id="80" name="フローチャート: 判断 79"/>
        <xdr:cNvSpPr/>
      </xdr:nvSpPr>
      <xdr:spPr>
        <a:xfrm>
          <a:off x="1270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28683</xdr:rowOff>
    </xdr:from>
    <xdr:ext cx="762000" cy="259045"/>
    <xdr:sp macro="" textlink="">
      <xdr:nvSpPr>
        <xdr:cNvPr id="81" name="テキスト ボックス 80"/>
        <xdr:cNvSpPr txBox="1"/>
      </xdr:nvSpPr>
      <xdr:spPr>
        <a:xfrm>
          <a:off x="939800" y="620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148046</xdr:rowOff>
    </xdr:from>
    <xdr:to>
      <xdr:col>24</xdr:col>
      <xdr:colOff>76200</xdr:colOff>
      <xdr:row>35</xdr:row>
      <xdr:rowOff>78196</xdr:rowOff>
    </xdr:to>
    <xdr:sp macro="" textlink="">
      <xdr:nvSpPr>
        <xdr:cNvPr id="87" name="楕円 86"/>
        <xdr:cNvSpPr/>
      </xdr:nvSpPr>
      <xdr:spPr>
        <a:xfrm>
          <a:off x="4775200" y="597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56623</xdr:rowOff>
    </xdr:from>
    <xdr:ext cx="762000" cy="259045"/>
    <xdr:sp macro="" textlink="">
      <xdr:nvSpPr>
        <xdr:cNvPr id="88" name="人件費該当値テキスト"/>
        <xdr:cNvSpPr txBox="1"/>
      </xdr:nvSpPr>
      <xdr:spPr>
        <a:xfrm>
          <a:off x="4914900" y="588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164374</xdr:rowOff>
    </xdr:from>
    <xdr:to>
      <xdr:col>20</xdr:col>
      <xdr:colOff>38100</xdr:colOff>
      <xdr:row>33</xdr:row>
      <xdr:rowOff>94524</xdr:rowOff>
    </xdr:to>
    <xdr:sp macro="" textlink="">
      <xdr:nvSpPr>
        <xdr:cNvPr id="89" name="楕円 88"/>
        <xdr:cNvSpPr/>
      </xdr:nvSpPr>
      <xdr:spPr>
        <a:xfrm>
          <a:off x="3937000" y="56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104701</xdr:rowOff>
    </xdr:from>
    <xdr:ext cx="736600" cy="259045"/>
    <xdr:sp macro="" textlink="">
      <xdr:nvSpPr>
        <xdr:cNvPr id="90" name="テキスト ボックス 89"/>
        <xdr:cNvSpPr txBox="1"/>
      </xdr:nvSpPr>
      <xdr:spPr>
        <a:xfrm>
          <a:off x="3606800" y="5419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58239</xdr:rowOff>
    </xdr:from>
    <xdr:to>
      <xdr:col>15</xdr:col>
      <xdr:colOff>149225</xdr:colOff>
      <xdr:row>33</xdr:row>
      <xdr:rowOff>159839</xdr:rowOff>
    </xdr:to>
    <xdr:sp macro="" textlink="">
      <xdr:nvSpPr>
        <xdr:cNvPr id="91" name="楕円 90"/>
        <xdr:cNvSpPr/>
      </xdr:nvSpPr>
      <xdr:spPr>
        <a:xfrm>
          <a:off x="3048000" y="571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170016</xdr:rowOff>
    </xdr:from>
    <xdr:ext cx="762000" cy="259045"/>
    <xdr:sp macro="" textlink="">
      <xdr:nvSpPr>
        <xdr:cNvPr id="92" name="テキスト ボックス 91"/>
        <xdr:cNvSpPr txBox="1"/>
      </xdr:nvSpPr>
      <xdr:spPr>
        <a:xfrm>
          <a:off x="2717800" y="548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32113</xdr:rowOff>
    </xdr:from>
    <xdr:to>
      <xdr:col>11</xdr:col>
      <xdr:colOff>60325</xdr:colOff>
      <xdr:row>33</xdr:row>
      <xdr:rowOff>133713</xdr:rowOff>
    </xdr:to>
    <xdr:sp macro="" textlink="">
      <xdr:nvSpPr>
        <xdr:cNvPr id="93" name="楕円 92"/>
        <xdr:cNvSpPr/>
      </xdr:nvSpPr>
      <xdr:spPr>
        <a:xfrm>
          <a:off x="2159000" y="568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143890</xdr:rowOff>
    </xdr:from>
    <xdr:ext cx="762000" cy="259045"/>
    <xdr:sp macro="" textlink="">
      <xdr:nvSpPr>
        <xdr:cNvPr id="94" name="テキスト ボックス 93"/>
        <xdr:cNvSpPr txBox="1"/>
      </xdr:nvSpPr>
      <xdr:spPr>
        <a:xfrm>
          <a:off x="1828800" y="5458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84364</xdr:rowOff>
    </xdr:from>
    <xdr:to>
      <xdr:col>6</xdr:col>
      <xdr:colOff>171450</xdr:colOff>
      <xdr:row>34</xdr:row>
      <xdr:rowOff>14514</xdr:rowOff>
    </xdr:to>
    <xdr:sp macro="" textlink="">
      <xdr:nvSpPr>
        <xdr:cNvPr id="95" name="楕円 94"/>
        <xdr:cNvSpPr/>
      </xdr:nvSpPr>
      <xdr:spPr>
        <a:xfrm>
          <a:off x="1270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24691</xdr:rowOff>
    </xdr:from>
    <xdr:ext cx="762000" cy="259045"/>
    <xdr:sp macro="" textlink="">
      <xdr:nvSpPr>
        <xdr:cNvPr id="96" name="テキスト ボックス 95"/>
        <xdr:cNvSpPr txBox="1"/>
      </xdr:nvSpPr>
      <xdr:spPr>
        <a:xfrm>
          <a:off x="939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前年度と比較して</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a:t>
          </a:r>
          <a:r>
            <a:rPr kumimoji="1" lang="ja-JP" altLang="en-US" sz="1100" b="0" i="0" baseline="0">
              <a:solidFill>
                <a:schemeClr val="dk1"/>
              </a:solidFill>
              <a:effectLst/>
              <a:latin typeface="+mn-lt"/>
              <a:ea typeface="+mn-ea"/>
              <a:cs typeface="+mn-cs"/>
            </a:rPr>
            <a:t>いるが</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依然として</a:t>
          </a:r>
          <a:r>
            <a:rPr kumimoji="1" lang="ja-JP" altLang="ja-JP" sz="1100" b="0" i="0" baseline="0">
              <a:solidFill>
                <a:schemeClr val="dk1"/>
              </a:solidFill>
              <a:effectLst/>
              <a:latin typeface="+mn-lt"/>
              <a:ea typeface="+mn-ea"/>
              <a:cs typeface="+mn-cs"/>
            </a:rPr>
            <a:t>類似団体の平均値を上回っ</a:t>
          </a:r>
          <a:r>
            <a:rPr kumimoji="1" lang="ja-JP" altLang="en-US" sz="1100" b="0" i="0" baseline="0">
              <a:solidFill>
                <a:schemeClr val="dk1"/>
              </a:solidFill>
              <a:effectLst/>
              <a:latin typeface="+mn-lt"/>
              <a:ea typeface="+mn-ea"/>
              <a:cs typeface="+mn-cs"/>
            </a:rPr>
            <a:t>ている</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の要因としては、</a:t>
          </a:r>
          <a:r>
            <a:rPr kumimoji="1" lang="ja-JP" altLang="en-US" sz="1100" b="0" i="0" baseline="0">
              <a:solidFill>
                <a:schemeClr val="dk1"/>
              </a:solidFill>
              <a:effectLst/>
              <a:latin typeface="+mn-lt"/>
              <a:ea typeface="+mn-ea"/>
              <a:cs typeface="+mn-cs"/>
            </a:rPr>
            <a:t>臨時職員賃金</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不燃物収集委託料</a:t>
          </a:r>
          <a:r>
            <a:rPr kumimoji="1" lang="ja-JP" altLang="ja-JP" sz="1100" b="0" i="0" baseline="0">
              <a:solidFill>
                <a:schemeClr val="dk1"/>
              </a:solidFill>
              <a:effectLst/>
              <a:latin typeface="+mn-lt"/>
              <a:ea typeface="+mn-ea"/>
              <a:cs typeface="+mn-cs"/>
            </a:rPr>
            <a:t>などの経常的な経費の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によるためである。既に行財政改革の一環として、経費の削減や委託事業等の見直しに着手しており、物件費に係る経常収支比率について顕著な減額効果を生むことは容易ではないが、更なる改善に向けての取組みを行う。</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11" name="直線コネクタ 110"/>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2" name="テキスト ボックス 111"/>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3" name="直線コネクタ 112"/>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4" name="テキスト ボックス 113"/>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5" name="直線コネクタ 114"/>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6" name="テキスト ボックス 115"/>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9" name="直線コネクタ 118"/>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20" name="テキスト ボックス 119"/>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21" name="直線コネクタ 12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2" name="テキスト ボックス 12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3" name="直線コネクタ 122"/>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4" name="テキスト ボックス 123"/>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8" name="直線コネクタ 127"/>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9"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30" name="直線コネクタ 129"/>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31"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2" name="直線コネクタ 131"/>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41275</xdr:rowOff>
    </xdr:from>
    <xdr:to>
      <xdr:col>82</xdr:col>
      <xdr:colOff>107950</xdr:colOff>
      <xdr:row>18</xdr:row>
      <xdr:rowOff>50800</xdr:rowOff>
    </xdr:to>
    <xdr:cxnSp macro="">
      <xdr:nvCxnSpPr>
        <xdr:cNvPr id="133" name="直線コネクタ 132"/>
        <xdr:cNvCxnSpPr/>
      </xdr:nvCxnSpPr>
      <xdr:spPr>
        <a:xfrm flipV="1">
          <a:off x="15671800" y="295592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4"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5" name="フローチャート: 判断 134"/>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31750</xdr:rowOff>
    </xdr:from>
    <xdr:to>
      <xdr:col>78</xdr:col>
      <xdr:colOff>69850</xdr:colOff>
      <xdr:row>18</xdr:row>
      <xdr:rowOff>50800</xdr:rowOff>
    </xdr:to>
    <xdr:cxnSp macro="">
      <xdr:nvCxnSpPr>
        <xdr:cNvPr id="136" name="直線コネクタ 135"/>
        <xdr:cNvCxnSpPr/>
      </xdr:nvCxnSpPr>
      <xdr:spPr>
        <a:xfrm>
          <a:off x="14782800" y="3117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7" name="フローチャート: 判断 136"/>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8" name="テキスト ボックス 137"/>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146050</xdr:rowOff>
    </xdr:from>
    <xdr:to>
      <xdr:col>73</xdr:col>
      <xdr:colOff>180975</xdr:colOff>
      <xdr:row>18</xdr:row>
      <xdr:rowOff>31750</xdr:rowOff>
    </xdr:to>
    <xdr:cxnSp macro="">
      <xdr:nvCxnSpPr>
        <xdr:cNvPr id="139" name="直線コネクタ 138"/>
        <xdr:cNvCxnSpPr/>
      </xdr:nvCxnSpPr>
      <xdr:spPr>
        <a:xfrm>
          <a:off x="13893800" y="28892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40" name="フローチャート: 判断 139"/>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41" name="テキスト ボックス 140"/>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146050</xdr:rowOff>
    </xdr:from>
    <xdr:to>
      <xdr:col>69</xdr:col>
      <xdr:colOff>92075</xdr:colOff>
      <xdr:row>17</xdr:row>
      <xdr:rowOff>136525</xdr:rowOff>
    </xdr:to>
    <xdr:cxnSp macro="">
      <xdr:nvCxnSpPr>
        <xdr:cNvPr id="142" name="直線コネクタ 141"/>
        <xdr:cNvCxnSpPr/>
      </xdr:nvCxnSpPr>
      <xdr:spPr>
        <a:xfrm flipV="1">
          <a:off x="13004800" y="288925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43" name="フローチャート: 判断 142"/>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4" name="テキスト ボックス 143"/>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5" name="フローチャート: 判断 144"/>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6" name="テキスト ボックス 145"/>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161925</xdr:rowOff>
    </xdr:from>
    <xdr:to>
      <xdr:col>82</xdr:col>
      <xdr:colOff>158750</xdr:colOff>
      <xdr:row>17</xdr:row>
      <xdr:rowOff>92075</xdr:rowOff>
    </xdr:to>
    <xdr:sp macro="" textlink="">
      <xdr:nvSpPr>
        <xdr:cNvPr id="152" name="楕円 151"/>
        <xdr:cNvSpPr/>
      </xdr:nvSpPr>
      <xdr:spPr>
        <a:xfrm>
          <a:off x="164592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134002</xdr:rowOff>
    </xdr:from>
    <xdr:ext cx="762000" cy="259045"/>
    <xdr:sp macro="" textlink="">
      <xdr:nvSpPr>
        <xdr:cNvPr id="153" name="物件費該当値テキスト"/>
        <xdr:cNvSpPr txBox="1"/>
      </xdr:nvSpPr>
      <xdr:spPr>
        <a:xfrm>
          <a:off x="165989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54" name="楕円 153"/>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55" name="テキスト ボックス 154"/>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152400</xdr:rowOff>
    </xdr:from>
    <xdr:to>
      <xdr:col>74</xdr:col>
      <xdr:colOff>31750</xdr:colOff>
      <xdr:row>18</xdr:row>
      <xdr:rowOff>82550</xdr:rowOff>
    </xdr:to>
    <xdr:sp macro="" textlink="">
      <xdr:nvSpPr>
        <xdr:cNvPr id="156" name="楕円 155"/>
        <xdr:cNvSpPr/>
      </xdr:nvSpPr>
      <xdr:spPr>
        <a:xfrm>
          <a:off x="14732000" y="30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67327</xdr:rowOff>
    </xdr:from>
    <xdr:ext cx="762000" cy="259045"/>
    <xdr:sp macro="" textlink="">
      <xdr:nvSpPr>
        <xdr:cNvPr id="157" name="テキスト ボックス 156"/>
        <xdr:cNvSpPr txBox="1"/>
      </xdr:nvSpPr>
      <xdr:spPr>
        <a:xfrm>
          <a:off x="1440180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95250</xdr:rowOff>
    </xdr:from>
    <xdr:to>
      <xdr:col>69</xdr:col>
      <xdr:colOff>142875</xdr:colOff>
      <xdr:row>17</xdr:row>
      <xdr:rowOff>25400</xdr:rowOff>
    </xdr:to>
    <xdr:sp macro="" textlink="">
      <xdr:nvSpPr>
        <xdr:cNvPr id="158" name="楕円 157"/>
        <xdr:cNvSpPr/>
      </xdr:nvSpPr>
      <xdr:spPr>
        <a:xfrm>
          <a:off x="13843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35577</xdr:rowOff>
    </xdr:from>
    <xdr:ext cx="762000" cy="259045"/>
    <xdr:sp macro="" textlink="">
      <xdr:nvSpPr>
        <xdr:cNvPr id="159" name="テキスト ボックス 158"/>
        <xdr:cNvSpPr txBox="1"/>
      </xdr:nvSpPr>
      <xdr:spPr>
        <a:xfrm>
          <a:off x="13512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85725</xdr:rowOff>
    </xdr:from>
    <xdr:to>
      <xdr:col>65</xdr:col>
      <xdr:colOff>53975</xdr:colOff>
      <xdr:row>18</xdr:row>
      <xdr:rowOff>15875</xdr:rowOff>
    </xdr:to>
    <xdr:sp macro="" textlink="">
      <xdr:nvSpPr>
        <xdr:cNvPr id="160" name="楕円 159"/>
        <xdr:cNvSpPr/>
      </xdr:nvSpPr>
      <xdr:spPr>
        <a:xfrm>
          <a:off x="12954000" y="300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652</xdr:rowOff>
    </xdr:from>
    <xdr:ext cx="762000" cy="259045"/>
    <xdr:sp macro="" textlink="">
      <xdr:nvSpPr>
        <xdr:cNvPr id="161" name="テキスト ボックス 160"/>
        <xdr:cNvSpPr txBox="1"/>
      </xdr:nvSpPr>
      <xdr:spPr>
        <a:xfrm>
          <a:off x="12623800" y="308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臨時職員賃金が人件費に振り分けられたことにより、</a:t>
          </a:r>
          <a:r>
            <a:rPr kumimoji="1" lang="ja-JP" altLang="ja-JP" sz="1100" b="0" i="0" baseline="0">
              <a:solidFill>
                <a:schemeClr val="dk1"/>
              </a:solidFill>
              <a:effectLst/>
              <a:latin typeface="+mn-lt"/>
              <a:ea typeface="+mn-ea"/>
              <a:cs typeface="+mn-cs"/>
            </a:rPr>
            <a:t>前年度と比較して</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となっている。全国、県の各平均を下回っているが、類似団体内においては</a:t>
          </a:r>
          <a:r>
            <a:rPr kumimoji="1" lang="ja-JP" altLang="en-US" sz="1100" b="0" i="0" baseline="0">
              <a:solidFill>
                <a:schemeClr val="dk1"/>
              </a:solidFill>
              <a:effectLst/>
              <a:latin typeface="+mn-lt"/>
              <a:ea typeface="+mn-ea"/>
              <a:cs typeface="+mn-cs"/>
            </a:rPr>
            <a:t>同</a:t>
          </a:r>
          <a:r>
            <a:rPr kumimoji="1" lang="ja-JP" altLang="ja-JP" sz="1100" b="0" i="0" baseline="0">
              <a:solidFill>
                <a:schemeClr val="dk1"/>
              </a:solidFill>
              <a:effectLst/>
              <a:latin typeface="+mn-lt"/>
              <a:ea typeface="+mn-ea"/>
              <a:cs typeface="+mn-cs"/>
            </a:rPr>
            <a:t>水準で推移している。今後の見通しとしては社会福祉費が増加していくことが予想されることから、予防事業等の取組みを積極的に行い、更なる扶助費の抑制に努める。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9" name="直線コネクタ 188"/>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90"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91" name="直線コネクタ 190"/>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2" name="扶助費最大値テキスト"/>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3" name="直線コネクタ 192"/>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95250</xdr:rowOff>
    </xdr:from>
    <xdr:to>
      <xdr:col>24</xdr:col>
      <xdr:colOff>25400</xdr:colOff>
      <xdr:row>57</xdr:row>
      <xdr:rowOff>31750</xdr:rowOff>
    </xdr:to>
    <xdr:cxnSp macro="">
      <xdr:nvCxnSpPr>
        <xdr:cNvPr id="194" name="直線コネクタ 193"/>
        <xdr:cNvCxnSpPr/>
      </xdr:nvCxnSpPr>
      <xdr:spPr>
        <a:xfrm flipV="1">
          <a:off x="3987800" y="95250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6" name="フローチャート: 判断 19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57</xdr:row>
      <xdr:rowOff>31750</xdr:rowOff>
    </xdr:to>
    <xdr:cxnSp macro="">
      <xdr:nvCxnSpPr>
        <xdr:cNvPr id="197" name="直線コネクタ 196"/>
        <xdr:cNvCxnSpPr/>
      </xdr:nvCxnSpPr>
      <xdr:spPr>
        <a:xfrm>
          <a:off x="3098800" y="9702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82550</xdr:rowOff>
    </xdr:from>
    <xdr:to>
      <xdr:col>20</xdr:col>
      <xdr:colOff>38100</xdr:colOff>
      <xdr:row>56</xdr:row>
      <xdr:rowOff>12700</xdr:rowOff>
    </xdr:to>
    <xdr:sp macro="" textlink="">
      <xdr:nvSpPr>
        <xdr:cNvPr id="198" name="フローチャート: 判断 197"/>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22877</xdr:rowOff>
    </xdr:from>
    <xdr:ext cx="736600" cy="259045"/>
    <xdr:sp macro="" textlink="">
      <xdr:nvSpPr>
        <xdr:cNvPr id="199" name="テキスト ボックス 198"/>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56</xdr:row>
      <xdr:rowOff>139700</xdr:rowOff>
    </xdr:to>
    <xdr:cxnSp macro="">
      <xdr:nvCxnSpPr>
        <xdr:cNvPr id="200" name="直線コネクタ 199"/>
        <xdr:cNvCxnSpPr/>
      </xdr:nvCxnSpPr>
      <xdr:spPr>
        <a:xfrm flipV="1">
          <a:off x="2209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201" name="フローチャート: 判断 200"/>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02" name="テキスト ボックス 201"/>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139700</xdr:rowOff>
    </xdr:from>
    <xdr:to>
      <xdr:col>11</xdr:col>
      <xdr:colOff>9525</xdr:colOff>
      <xdr:row>56</xdr:row>
      <xdr:rowOff>152400</xdr:rowOff>
    </xdr:to>
    <xdr:cxnSp macro="">
      <xdr:nvCxnSpPr>
        <xdr:cNvPr id="203" name="直線コネクタ 202"/>
        <xdr:cNvCxnSpPr/>
      </xdr:nvCxnSpPr>
      <xdr:spPr>
        <a:xfrm flipV="1">
          <a:off x="1320800" y="974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204" name="フローチャート: 判断 203"/>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05" name="テキスト ボックス 204"/>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7" name="テキスト ボックス 20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44450</xdr:rowOff>
    </xdr:from>
    <xdr:to>
      <xdr:col>24</xdr:col>
      <xdr:colOff>76200</xdr:colOff>
      <xdr:row>55</xdr:row>
      <xdr:rowOff>146050</xdr:rowOff>
    </xdr:to>
    <xdr:sp macro="" textlink="">
      <xdr:nvSpPr>
        <xdr:cNvPr id="213" name="楕円 212"/>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14"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15" name="楕円 214"/>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16" name="テキスト ボックス 215"/>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50800</xdr:rowOff>
    </xdr:from>
    <xdr:to>
      <xdr:col>15</xdr:col>
      <xdr:colOff>149225</xdr:colOff>
      <xdr:row>56</xdr:row>
      <xdr:rowOff>152400</xdr:rowOff>
    </xdr:to>
    <xdr:sp macro="" textlink="">
      <xdr:nvSpPr>
        <xdr:cNvPr id="217" name="楕円 216"/>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137177</xdr:rowOff>
    </xdr:from>
    <xdr:ext cx="762000" cy="259045"/>
    <xdr:sp macro="" textlink="">
      <xdr:nvSpPr>
        <xdr:cNvPr id="218" name="テキスト ボックス 217"/>
        <xdr:cNvSpPr txBox="1"/>
      </xdr:nvSpPr>
      <xdr:spPr>
        <a:xfrm>
          <a:off x="2717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9" name="楕円 218"/>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220" name="テキスト ボックス 219"/>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21" name="楕円 220"/>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22" name="テキスト ボックス 221"/>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前年度と比較して０．２％の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となっている。投資及び出資金・貸付金</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維持補修費については横ばいとなったが、繰出金に係る経常収支比率が</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したことが主な要因である。引き続き、集中改革プラン・中期健全化計画と繰出先となる事業の経営計画とのバランスを見極めながら歳出の抑制に向けての取組みを行う。</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50" name="直線コネクタ 249"/>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51"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2" name="直線コネクタ 251"/>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3"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4" name="直線コネクタ 253"/>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46990</xdr:rowOff>
    </xdr:to>
    <xdr:cxnSp macro="">
      <xdr:nvCxnSpPr>
        <xdr:cNvPr id="255" name="直線コネクタ 254"/>
        <xdr:cNvCxnSpPr/>
      </xdr:nvCxnSpPr>
      <xdr:spPr>
        <a:xfrm>
          <a:off x="15671800" y="9804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6"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7" name="フローチャート: 判断 256"/>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46990</xdr:rowOff>
    </xdr:to>
    <xdr:cxnSp macro="">
      <xdr:nvCxnSpPr>
        <xdr:cNvPr id="258" name="直線コネクタ 257"/>
        <xdr:cNvCxnSpPr/>
      </xdr:nvCxnSpPr>
      <xdr:spPr>
        <a:xfrm flipV="1">
          <a:off x="14782800" y="9804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9" name="フローチャート: 判断 258"/>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60" name="テキスト ボックス 259"/>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123190</xdr:rowOff>
    </xdr:to>
    <xdr:cxnSp macro="">
      <xdr:nvCxnSpPr>
        <xdr:cNvPr id="261" name="直線コネクタ 260"/>
        <xdr:cNvCxnSpPr/>
      </xdr:nvCxnSpPr>
      <xdr:spPr>
        <a:xfrm flipV="1">
          <a:off x="13893800" y="9819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2" name="フローチャート: 判断 261"/>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63" name="テキスト ボックス 262"/>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123190</xdr:rowOff>
    </xdr:to>
    <xdr:cxnSp macro="">
      <xdr:nvCxnSpPr>
        <xdr:cNvPr id="264" name="直線コネクタ 263"/>
        <xdr:cNvCxnSpPr/>
      </xdr:nvCxnSpPr>
      <xdr:spPr>
        <a:xfrm>
          <a:off x="13004800" y="9796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65" name="フローチャート: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66" name="テキスト ボックス 265"/>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7" name="フローチャート: 判断 26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68" name="テキスト ボックス 26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74" name="楕円 273"/>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75"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6" name="楕円 275"/>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77" name="テキスト ボックス 276"/>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78" name="楕円 277"/>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79" name="テキスト ボックス 27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80" name="楕円 279"/>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81" name="テキスト ボックス 280"/>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82" name="楕円 281"/>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83" name="テキスト ボックス 282"/>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前年度と比較して</a:t>
          </a:r>
          <a:r>
            <a:rPr kumimoji="1" lang="ja-JP" altLang="en-US" sz="1100" b="0" i="0" baseline="0">
              <a:solidFill>
                <a:schemeClr val="dk1"/>
              </a:solidFill>
              <a:effectLst/>
              <a:latin typeface="+mn-lt"/>
              <a:ea typeface="+mn-ea"/>
              <a:cs typeface="+mn-cs"/>
            </a:rPr>
            <a:t>１．３</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しており、類似団体の平均値を</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回った。</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の要因としては、</a:t>
          </a:r>
          <a:r>
            <a:rPr kumimoji="1" lang="ja-JP" altLang="en-US" sz="1100" b="0" i="0" baseline="0">
              <a:solidFill>
                <a:schemeClr val="dk1"/>
              </a:solidFill>
              <a:effectLst/>
              <a:latin typeface="+mn-lt"/>
              <a:ea typeface="+mn-ea"/>
              <a:cs typeface="+mn-cs"/>
            </a:rPr>
            <a:t>富田川衛生施設組合負担金</a:t>
          </a:r>
          <a:r>
            <a:rPr kumimoji="1" lang="ja-JP" altLang="ja-JP" sz="1100" b="0" i="0" baseline="0">
              <a:solidFill>
                <a:schemeClr val="dk1"/>
              </a:solidFill>
              <a:effectLst/>
              <a:latin typeface="+mn-lt"/>
              <a:ea typeface="+mn-ea"/>
              <a:cs typeface="+mn-cs"/>
            </a:rPr>
            <a:t>、消防業務委託料などの経常的な経費</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が挙げられる。</a:t>
          </a:r>
          <a:r>
            <a:rPr kumimoji="1" lang="ja-JP" altLang="ja-JP" sz="1100" b="0" i="0" baseline="0">
              <a:solidFill>
                <a:schemeClr val="dk1"/>
              </a:solidFill>
              <a:effectLst/>
              <a:latin typeface="+mn-lt"/>
              <a:ea typeface="+mn-ea"/>
              <a:cs typeface="+mn-cs"/>
            </a:rPr>
            <a:t>今後も、補助費等の全体費用を抑制しつつ、財政状況、優先事業等を見極めながら、経常化した補助費等の対象事業を見直すための庁内での聞き取りなど、更なる改善に向けての取組みを行う。</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3" name="直線コネクタ 312"/>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5" name="直線コネクタ 31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6" name="補助費等最大値テキスト"/>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7" name="直線コネクタ 316"/>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51889</xdr:rowOff>
    </xdr:from>
    <xdr:to>
      <xdr:col>82</xdr:col>
      <xdr:colOff>107950</xdr:colOff>
      <xdr:row>36</xdr:row>
      <xdr:rowOff>136797</xdr:rowOff>
    </xdr:to>
    <xdr:cxnSp macro="">
      <xdr:nvCxnSpPr>
        <xdr:cNvPr id="318" name="直線コネクタ 317"/>
        <xdr:cNvCxnSpPr/>
      </xdr:nvCxnSpPr>
      <xdr:spPr>
        <a:xfrm>
          <a:off x="15671800" y="6224089"/>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43741</xdr:rowOff>
    </xdr:from>
    <xdr:ext cx="762000" cy="259045"/>
    <xdr:sp macro="" textlink="">
      <xdr:nvSpPr>
        <xdr:cNvPr id="319" name="補助費等平均値テキスト"/>
        <xdr:cNvSpPr txBox="1"/>
      </xdr:nvSpPr>
      <xdr:spPr>
        <a:xfrm>
          <a:off x="16598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20" name="フローチャート: 判断 319"/>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51889</xdr:rowOff>
    </xdr:from>
    <xdr:to>
      <xdr:col>78</xdr:col>
      <xdr:colOff>69850</xdr:colOff>
      <xdr:row>36</xdr:row>
      <xdr:rowOff>78014</xdr:rowOff>
    </xdr:to>
    <xdr:cxnSp macro="">
      <xdr:nvCxnSpPr>
        <xdr:cNvPr id="321" name="直線コネクタ 320"/>
        <xdr:cNvCxnSpPr/>
      </xdr:nvCxnSpPr>
      <xdr:spPr>
        <a:xfrm flipV="1">
          <a:off x="14782800" y="622408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79466</xdr:rowOff>
    </xdr:from>
    <xdr:to>
      <xdr:col>78</xdr:col>
      <xdr:colOff>120650</xdr:colOff>
      <xdr:row>37</xdr:row>
      <xdr:rowOff>9616</xdr:rowOff>
    </xdr:to>
    <xdr:sp macro="" textlink="">
      <xdr:nvSpPr>
        <xdr:cNvPr id="322" name="フローチャート: 判断 321"/>
        <xdr:cNvSpPr/>
      </xdr:nvSpPr>
      <xdr:spPr>
        <a:xfrm>
          <a:off x="15621000" y="6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165843</xdr:rowOff>
    </xdr:from>
    <xdr:ext cx="736600" cy="259045"/>
    <xdr:sp macro="" textlink="">
      <xdr:nvSpPr>
        <xdr:cNvPr id="323" name="テキスト ボックス 322"/>
        <xdr:cNvSpPr txBox="1"/>
      </xdr:nvSpPr>
      <xdr:spPr>
        <a:xfrm>
          <a:off x="15290800" y="6338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78014</xdr:rowOff>
    </xdr:from>
    <xdr:to>
      <xdr:col>73</xdr:col>
      <xdr:colOff>180975</xdr:colOff>
      <xdr:row>36</xdr:row>
      <xdr:rowOff>136797</xdr:rowOff>
    </xdr:to>
    <xdr:cxnSp macro="">
      <xdr:nvCxnSpPr>
        <xdr:cNvPr id="324" name="直線コネクタ 323"/>
        <xdr:cNvCxnSpPr/>
      </xdr:nvCxnSpPr>
      <xdr:spPr>
        <a:xfrm flipV="1">
          <a:off x="13893800" y="625021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33746</xdr:rowOff>
    </xdr:from>
    <xdr:to>
      <xdr:col>74</xdr:col>
      <xdr:colOff>31750</xdr:colOff>
      <xdr:row>36</xdr:row>
      <xdr:rowOff>135346</xdr:rowOff>
    </xdr:to>
    <xdr:sp macro="" textlink="">
      <xdr:nvSpPr>
        <xdr:cNvPr id="325" name="フローチャート: 判断 324"/>
        <xdr:cNvSpPr/>
      </xdr:nvSpPr>
      <xdr:spPr>
        <a:xfrm>
          <a:off x="14732000" y="620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120123</xdr:rowOff>
    </xdr:from>
    <xdr:ext cx="762000" cy="259045"/>
    <xdr:sp macro="" textlink="">
      <xdr:nvSpPr>
        <xdr:cNvPr id="326" name="テキスト ボックス 325"/>
        <xdr:cNvSpPr txBox="1"/>
      </xdr:nvSpPr>
      <xdr:spPr>
        <a:xfrm>
          <a:off x="14401800" y="62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136797</xdr:rowOff>
    </xdr:from>
    <xdr:to>
      <xdr:col>69</xdr:col>
      <xdr:colOff>92075</xdr:colOff>
      <xdr:row>36</xdr:row>
      <xdr:rowOff>136797</xdr:rowOff>
    </xdr:to>
    <xdr:cxnSp macro="">
      <xdr:nvCxnSpPr>
        <xdr:cNvPr id="327" name="直線コネクタ 326"/>
        <xdr:cNvCxnSpPr/>
      </xdr:nvCxnSpPr>
      <xdr:spPr>
        <a:xfrm>
          <a:off x="13004800" y="63089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27214</xdr:rowOff>
    </xdr:from>
    <xdr:to>
      <xdr:col>69</xdr:col>
      <xdr:colOff>142875</xdr:colOff>
      <xdr:row>36</xdr:row>
      <xdr:rowOff>128814</xdr:rowOff>
    </xdr:to>
    <xdr:sp macro="" textlink="">
      <xdr:nvSpPr>
        <xdr:cNvPr id="328" name="フローチャート: 判断 327"/>
        <xdr:cNvSpPr/>
      </xdr:nvSpPr>
      <xdr:spPr>
        <a:xfrm>
          <a:off x="13843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138991</xdr:rowOff>
    </xdr:from>
    <xdr:ext cx="762000" cy="259045"/>
    <xdr:sp macro="" textlink="">
      <xdr:nvSpPr>
        <xdr:cNvPr id="329" name="テキスト ボックス 328"/>
        <xdr:cNvSpPr txBox="1"/>
      </xdr:nvSpPr>
      <xdr:spPr>
        <a:xfrm>
          <a:off x="13512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20683</xdr:rowOff>
    </xdr:from>
    <xdr:to>
      <xdr:col>65</xdr:col>
      <xdr:colOff>53975</xdr:colOff>
      <xdr:row>36</xdr:row>
      <xdr:rowOff>122283</xdr:rowOff>
    </xdr:to>
    <xdr:sp macro="" textlink="">
      <xdr:nvSpPr>
        <xdr:cNvPr id="330" name="フローチャート: 判断 329"/>
        <xdr:cNvSpPr/>
      </xdr:nvSpPr>
      <xdr:spPr>
        <a:xfrm>
          <a:off x="129540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132460</xdr:rowOff>
    </xdr:from>
    <xdr:ext cx="762000" cy="259045"/>
    <xdr:sp macro="" textlink="">
      <xdr:nvSpPr>
        <xdr:cNvPr id="331" name="テキスト ボックス 330"/>
        <xdr:cNvSpPr txBox="1"/>
      </xdr:nvSpPr>
      <xdr:spPr>
        <a:xfrm>
          <a:off x="12623800" y="596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85997</xdr:rowOff>
    </xdr:from>
    <xdr:to>
      <xdr:col>82</xdr:col>
      <xdr:colOff>158750</xdr:colOff>
      <xdr:row>37</xdr:row>
      <xdr:rowOff>16147</xdr:rowOff>
    </xdr:to>
    <xdr:sp macro="" textlink="">
      <xdr:nvSpPr>
        <xdr:cNvPr id="337" name="楕円 336"/>
        <xdr:cNvSpPr/>
      </xdr:nvSpPr>
      <xdr:spPr>
        <a:xfrm>
          <a:off x="164592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58074</xdr:rowOff>
    </xdr:from>
    <xdr:ext cx="762000" cy="259045"/>
    <xdr:sp macro="" textlink="">
      <xdr:nvSpPr>
        <xdr:cNvPr id="338" name="補助費等該当値テキスト"/>
        <xdr:cNvSpPr txBox="1"/>
      </xdr:nvSpPr>
      <xdr:spPr>
        <a:xfrm>
          <a:off x="16598900" y="623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1089</xdr:rowOff>
    </xdr:from>
    <xdr:to>
      <xdr:col>78</xdr:col>
      <xdr:colOff>120650</xdr:colOff>
      <xdr:row>36</xdr:row>
      <xdr:rowOff>102689</xdr:rowOff>
    </xdr:to>
    <xdr:sp macro="" textlink="">
      <xdr:nvSpPr>
        <xdr:cNvPr id="339" name="楕円 338"/>
        <xdr:cNvSpPr/>
      </xdr:nvSpPr>
      <xdr:spPr>
        <a:xfrm>
          <a:off x="15621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112866</xdr:rowOff>
    </xdr:from>
    <xdr:ext cx="736600" cy="259045"/>
    <xdr:sp macro="" textlink="">
      <xdr:nvSpPr>
        <xdr:cNvPr id="340" name="テキスト ボックス 339"/>
        <xdr:cNvSpPr txBox="1"/>
      </xdr:nvSpPr>
      <xdr:spPr>
        <a:xfrm>
          <a:off x="15290800" y="5942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27214</xdr:rowOff>
    </xdr:from>
    <xdr:to>
      <xdr:col>74</xdr:col>
      <xdr:colOff>31750</xdr:colOff>
      <xdr:row>36</xdr:row>
      <xdr:rowOff>128814</xdr:rowOff>
    </xdr:to>
    <xdr:sp macro="" textlink="">
      <xdr:nvSpPr>
        <xdr:cNvPr id="341" name="楕円 340"/>
        <xdr:cNvSpPr/>
      </xdr:nvSpPr>
      <xdr:spPr>
        <a:xfrm>
          <a:off x="14732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138991</xdr:rowOff>
    </xdr:from>
    <xdr:ext cx="762000" cy="259045"/>
    <xdr:sp macro="" textlink="">
      <xdr:nvSpPr>
        <xdr:cNvPr id="342" name="テキスト ボックス 341"/>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85997</xdr:rowOff>
    </xdr:from>
    <xdr:to>
      <xdr:col>69</xdr:col>
      <xdr:colOff>142875</xdr:colOff>
      <xdr:row>37</xdr:row>
      <xdr:rowOff>16147</xdr:rowOff>
    </xdr:to>
    <xdr:sp macro="" textlink="">
      <xdr:nvSpPr>
        <xdr:cNvPr id="343" name="楕円 342"/>
        <xdr:cNvSpPr/>
      </xdr:nvSpPr>
      <xdr:spPr>
        <a:xfrm>
          <a:off x="138430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924</xdr:rowOff>
    </xdr:from>
    <xdr:ext cx="762000" cy="259045"/>
    <xdr:sp macro="" textlink="">
      <xdr:nvSpPr>
        <xdr:cNvPr id="344" name="テキスト ボックス 343"/>
        <xdr:cNvSpPr txBox="1"/>
      </xdr:nvSpPr>
      <xdr:spPr>
        <a:xfrm>
          <a:off x="13512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85997</xdr:rowOff>
    </xdr:from>
    <xdr:to>
      <xdr:col>65</xdr:col>
      <xdr:colOff>53975</xdr:colOff>
      <xdr:row>37</xdr:row>
      <xdr:rowOff>16147</xdr:rowOff>
    </xdr:to>
    <xdr:sp macro="" textlink="">
      <xdr:nvSpPr>
        <xdr:cNvPr id="345" name="楕円 344"/>
        <xdr:cNvSpPr/>
      </xdr:nvSpPr>
      <xdr:spPr>
        <a:xfrm>
          <a:off x="129540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924</xdr:rowOff>
    </xdr:from>
    <xdr:ext cx="762000" cy="259045"/>
    <xdr:sp macro="" textlink="">
      <xdr:nvSpPr>
        <xdr:cNvPr id="346" name="テキスト ボックス 345"/>
        <xdr:cNvSpPr txBox="1"/>
      </xdr:nvSpPr>
      <xdr:spPr>
        <a:xfrm>
          <a:off x="12623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前年度と比較して</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している。</a:t>
          </a:r>
          <a:r>
            <a:rPr kumimoji="1" lang="ja-JP" altLang="en-US" sz="1100" b="0" i="0" baseline="0">
              <a:solidFill>
                <a:schemeClr val="dk1"/>
              </a:solidFill>
              <a:effectLst/>
              <a:latin typeface="+mn-lt"/>
              <a:ea typeface="+mn-ea"/>
              <a:cs typeface="+mn-cs"/>
            </a:rPr>
            <a:t>主な要因として</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公営住宅建設事業に係る元利償還を終えたことが挙げられる。</a:t>
          </a:r>
          <a:r>
            <a:rPr kumimoji="1" lang="ja-JP" altLang="ja-JP" sz="1100" b="0" i="0" baseline="0">
              <a:solidFill>
                <a:schemeClr val="dk1"/>
              </a:solidFill>
              <a:effectLst/>
              <a:latin typeface="+mn-lt"/>
              <a:ea typeface="+mn-ea"/>
              <a:cs typeface="+mn-cs"/>
            </a:rPr>
            <a:t>今後は平成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完成した学校給食センター建設事業が今後の公債費に影響してくることが見込まれており、引き続き各種事業の見直しや、新規事業についての優先順位を見極めながら財政の健全化を遂行し、更なる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1" name="直線コネクタ 36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2" name="テキスト ボックス 36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3" name="直線コネクタ 36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4" name="テキスト ボックス 36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5" name="直線コネクタ 36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6" name="テキスト ボックス 36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7" name="直線コネクタ 36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8" name="テキスト ボックス 36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71" name="直線コネクタ 370"/>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2"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3" name="直線コネクタ 372"/>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4"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5" name="直線コネクタ 374"/>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97282</xdr:rowOff>
    </xdr:from>
    <xdr:to>
      <xdr:col>24</xdr:col>
      <xdr:colOff>25400</xdr:colOff>
      <xdr:row>77</xdr:row>
      <xdr:rowOff>147574</xdr:rowOff>
    </xdr:to>
    <xdr:cxnSp macro="">
      <xdr:nvCxnSpPr>
        <xdr:cNvPr id="376" name="直線コネクタ 375"/>
        <xdr:cNvCxnSpPr/>
      </xdr:nvCxnSpPr>
      <xdr:spPr>
        <a:xfrm flipV="1">
          <a:off x="3987800" y="132989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8" name="フローチャート: 判断 37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147574</xdr:rowOff>
    </xdr:from>
    <xdr:to>
      <xdr:col>19</xdr:col>
      <xdr:colOff>187325</xdr:colOff>
      <xdr:row>77</xdr:row>
      <xdr:rowOff>147574</xdr:rowOff>
    </xdr:to>
    <xdr:cxnSp macro="">
      <xdr:nvCxnSpPr>
        <xdr:cNvPr id="379" name="直線コネクタ 378"/>
        <xdr:cNvCxnSpPr/>
      </xdr:nvCxnSpPr>
      <xdr:spPr>
        <a:xfrm>
          <a:off x="3098800" y="13349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80" name="フローチャート: 判断 379"/>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81" name="テキスト ボックス 380"/>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147574</xdr:rowOff>
    </xdr:from>
    <xdr:to>
      <xdr:col>15</xdr:col>
      <xdr:colOff>98425</xdr:colOff>
      <xdr:row>77</xdr:row>
      <xdr:rowOff>170435</xdr:rowOff>
    </xdr:to>
    <xdr:cxnSp macro="">
      <xdr:nvCxnSpPr>
        <xdr:cNvPr id="382" name="直線コネクタ 381"/>
        <xdr:cNvCxnSpPr/>
      </xdr:nvCxnSpPr>
      <xdr:spPr>
        <a:xfrm flipV="1">
          <a:off x="2209800" y="133492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83" name="フローチャート: 判断 382"/>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84" name="テキスト ボックス 383"/>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77</xdr:row>
      <xdr:rowOff>170435</xdr:rowOff>
    </xdr:to>
    <xdr:cxnSp macro="">
      <xdr:nvCxnSpPr>
        <xdr:cNvPr id="385" name="直線コネクタ 384"/>
        <xdr:cNvCxnSpPr/>
      </xdr:nvCxnSpPr>
      <xdr:spPr>
        <a:xfrm>
          <a:off x="1320800" y="13372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6" name="フローチャート: 判断 385"/>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7" name="テキスト ボックス 386"/>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8" name="フローチャート: 判断 38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9" name="テキスト ボックス 38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95" name="楕円 394"/>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18559</xdr:rowOff>
    </xdr:from>
    <xdr:ext cx="762000" cy="259045"/>
    <xdr:sp macro="" textlink="">
      <xdr:nvSpPr>
        <xdr:cNvPr id="396" name="公債費該当値テキスト"/>
        <xdr:cNvSpPr txBox="1"/>
      </xdr:nvSpPr>
      <xdr:spPr>
        <a:xfrm>
          <a:off x="4914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96774</xdr:rowOff>
    </xdr:from>
    <xdr:to>
      <xdr:col>20</xdr:col>
      <xdr:colOff>38100</xdr:colOff>
      <xdr:row>78</xdr:row>
      <xdr:rowOff>26924</xdr:rowOff>
    </xdr:to>
    <xdr:sp macro="" textlink="">
      <xdr:nvSpPr>
        <xdr:cNvPr id="397" name="楕円 396"/>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11701</xdr:rowOff>
    </xdr:from>
    <xdr:ext cx="736600" cy="259045"/>
    <xdr:sp macro="" textlink="">
      <xdr:nvSpPr>
        <xdr:cNvPr id="398" name="テキスト ボックス 397"/>
        <xdr:cNvSpPr txBox="1"/>
      </xdr:nvSpPr>
      <xdr:spPr>
        <a:xfrm>
          <a:off x="3606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96774</xdr:rowOff>
    </xdr:from>
    <xdr:to>
      <xdr:col>15</xdr:col>
      <xdr:colOff>149225</xdr:colOff>
      <xdr:row>78</xdr:row>
      <xdr:rowOff>26924</xdr:rowOff>
    </xdr:to>
    <xdr:sp macro="" textlink="">
      <xdr:nvSpPr>
        <xdr:cNvPr id="399" name="楕円 398"/>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11701</xdr:rowOff>
    </xdr:from>
    <xdr:ext cx="762000" cy="259045"/>
    <xdr:sp macro="" textlink="">
      <xdr:nvSpPr>
        <xdr:cNvPr id="400" name="テキスト ボックス 399"/>
        <xdr:cNvSpPr txBox="1"/>
      </xdr:nvSpPr>
      <xdr:spPr>
        <a:xfrm>
          <a:off x="2717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119635</xdr:rowOff>
    </xdr:from>
    <xdr:to>
      <xdr:col>11</xdr:col>
      <xdr:colOff>60325</xdr:colOff>
      <xdr:row>78</xdr:row>
      <xdr:rowOff>49785</xdr:rowOff>
    </xdr:to>
    <xdr:sp macro="" textlink="">
      <xdr:nvSpPr>
        <xdr:cNvPr id="401" name="楕円 400"/>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402" name="テキスト ボックス 40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403" name="楕円 402"/>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34562</xdr:rowOff>
    </xdr:from>
    <xdr:ext cx="762000" cy="259045"/>
    <xdr:sp macro="" textlink="">
      <xdr:nvSpPr>
        <xdr:cNvPr id="404" name="テキスト ボックス 403"/>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人件</a:t>
          </a:r>
          <a:r>
            <a:rPr kumimoji="1" lang="ja-JP" altLang="ja-JP" sz="1100" b="0" i="0" baseline="0">
              <a:solidFill>
                <a:schemeClr val="dk1"/>
              </a:solidFill>
              <a:effectLst/>
              <a:latin typeface="+mn-lt"/>
              <a:ea typeface="+mn-ea"/>
              <a:cs typeface="+mn-cs"/>
            </a:rPr>
            <a:t>費、補助費等に係る経常収支比率が</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したことにより、前年度と比較して</a:t>
          </a:r>
          <a:r>
            <a:rPr kumimoji="1" lang="ja-JP" altLang="en-US" sz="1100" b="0" i="0" baseline="0">
              <a:solidFill>
                <a:schemeClr val="dk1"/>
              </a:solidFill>
              <a:effectLst/>
              <a:latin typeface="+mn-lt"/>
              <a:ea typeface="+mn-ea"/>
              <a:cs typeface="+mn-cs"/>
            </a:rPr>
            <a:t>２．４</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となった。人件費等の更なる抑制は容易ではない状態であり、今後は増加傾向にある公営企業への繰出金について、下水道事業の実施範囲を見直したり、国民健康保険事業や介護保険事業の保険料の改定などを検討し、経常収支比率の抑制に取り組む。</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2" name="直線コネクタ 431"/>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3"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4" name="直線コネクタ 433"/>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5"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6" name="直線コネクタ 435"/>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75</xdr:row>
      <xdr:rowOff>161289</xdr:rowOff>
    </xdr:to>
    <xdr:cxnSp macro="">
      <xdr:nvCxnSpPr>
        <xdr:cNvPr id="437" name="直線コネクタ 436"/>
        <xdr:cNvCxnSpPr/>
      </xdr:nvCxnSpPr>
      <xdr:spPr>
        <a:xfrm>
          <a:off x="15671800" y="129286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154957</xdr:rowOff>
    </xdr:from>
    <xdr:ext cx="762000" cy="259045"/>
    <xdr:sp macro="" textlink="">
      <xdr:nvSpPr>
        <xdr:cNvPr id="438" name="公債費以外平均値テキスト"/>
        <xdr:cNvSpPr txBox="1"/>
      </xdr:nvSpPr>
      <xdr:spPr>
        <a:xfrm>
          <a:off x="16598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9" name="フローチャート: 判断 438"/>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75</xdr:row>
      <xdr:rowOff>92710</xdr:rowOff>
    </xdr:to>
    <xdr:cxnSp macro="">
      <xdr:nvCxnSpPr>
        <xdr:cNvPr id="440" name="直線コネクタ 439"/>
        <xdr:cNvCxnSpPr/>
      </xdr:nvCxnSpPr>
      <xdr:spPr>
        <a:xfrm flipV="1">
          <a:off x="14782800" y="12928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41" name="フローチャート: 判断 440"/>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42" name="テキスト ボックス 441"/>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75</xdr:row>
      <xdr:rowOff>92710</xdr:rowOff>
    </xdr:to>
    <xdr:cxnSp macro="">
      <xdr:nvCxnSpPr>
        <xdr:cNvPr id="443" name="直線コネクタ 442"/>
        <xdr:cNvCxnSpPr/>
      </xdr:nvCxnSpPr>
      <xdr:spPr>
        <a:xfrm>
          <a:off x="13893800" y="12928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140970</xdr:rowOff>
    </xdr:from>
    <xdr:to>
      <xdr:col>74</xdr:col>
      <xdr:colOff>31750</xdr:colOff>
      <xdr:row>76</xdr:row>
      <xdr:rowOff>71120</xdr:rowOff>
    </xdr:to>
    <xdr:sp macro="" textlink="">
      <xdr:nvSpPr>
        <xdr:cNvPr id="444" name="フローチャート: 判断 443"/>
        <xdr:cNvSpPr/>
      </xdr:nvSpPr>
      <xdr:spPr>
        <a:xfrm>
          <a:off x="14732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55897</xdr:rowOff>
    </xdr:from>
    <xdr:ext cx="762000" cy="259045"/>
    <xdr:sp macro="" textlink="">
      <xdr:nvSpPr>
        <xdr:cNvPr id="445" name="テキスト ボックス 444"/>
        <xdr:cNvSpPr txBox="1"/>
      </xdr:nvSpPr>
      <xdr:spPr>
        <a:xfrm>
          <a:off x="14401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75</xdr:row>
      <xdr:rowOff>119380</xdr:rowOff>
    </xdr:to>
    <xdr:cxnSp macro="">
      <xdr:nvCxnSpPr>
        <xdr:cNvPr id="446" name="直線コネクタ 445"/>
        <xdr:cNvCxnSpPr/>
      </xdr:nvCxnSpPr>
      <xdr:spPr>
        <a:xfrm flipV="1">
          <a:off x="13004800" y="129286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47" name="フローチャート: 判断 446"/>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33038</xdr:rowOff>
    </xdr:from>
    <xdr:ext cx="762000" cy="259045"/>
    <xdr:sp macro="" textlink="">
      <xdr:nvSpPr>
        <xdr:cNvPr id="448" name="テキスト ボックス 447"/>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76200</xdr:rowOff>
    </xdr:from>
    <xdr:to>
      <xdr:col>65</xdr:col>
      <xdr:colOff>53975</xdr:colOff>
      <xdr:row>76</xdr:row>
      <xdr:rowOff>6350</xdr:rowOff>
    </xdr:to>
    <xdr:sp macro="" textlink="">
      <xdr:nvSpPr>
        <xdr:cNvPr id="449" name="フローチャート: 判断 448"/>
        <xdr:cNvSpPr/>
      </xdr:nvSpPr>
      <xdr:spPr>
        <a:xfrm>
          <a:off x="12954000" y="1293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162577</xdr:rowOff>
    </xdr:from>
    <xdr:ext cx="762000" cy="259045"/>
    <xdr:sp macro="" textlink="">
      <xdr:nvSpPr>
        <xdr:cNvPr id="450" name="テキスト ボックス 449"/>
        <xdr:cNvSpPr txBox="1"/>
      </xdr:nvSpPr>
      <xdr:spPr>
        <a:xfrm>
          <a:off x="12623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56" name="楕円 455"/>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57"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58" name="楕円 457"/>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59" name="テキスト ボックス 458"/>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60" name="楕円 459"/>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61" name="テキスト ボックス 460"/>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62" name="楕円 461"/>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130827</xdr:rowOff>
    </xdr:from>
    <xdr:ext cx="762000" cy="259045"/>
    <xdr:sp macro="" textlink="">
      <xdr:nvSpPr>
        <xdr:cNvPr id="463" name="テキスト ボックス 462"/>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68580</xdr:rowOff>
    </xdr:from>
    <xdr:to>
      <xdr:col>65</xdr:col>
      <xdr:colOff>53975</xdr:colOff>
      <xdr:row>75</xdr:row>
      <xdr:rowOff>170180</xdr:rowOff>
    </xdr:to>
    <xdr:sp macro="" textlink="">
      <xdr:nvSpPr>
        <xdr:cNvPr id="464" name="楕円 463"/>
        <xdr:cNvSpPr/>
      </xdr:nvSpPr>
      <xdr:spPr>
        <a:xfrm>
          <a:off x="12954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8907</xdr:rowOff>
    </xdr:from>
    <xdr:ext cx="762000" cy="259045"/>
    <xdr:sp macro="" textlink="">
      <xdr:nvSpPr>
        <xdr:cNvPr id="465" name="テキスト ボックス 464"/>
        <xdr:cNvSpPr txBox="1"/>
      </xdr:nvSpPr>
      <xdr:spPr>
        <a:xfrm>
          <a:off x="12623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和歌山県上富田町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144755</xdr:rowOff>
    </xdr:from>
    <xdr:to>
      <xdr:col>29</xdr:col>
      <xdr:colOff>127000</xdr:colOff>
      <xdr:row>20</xdr:row>
      <xdr:rowOff>55131</xdr:rowOff>
    </xdr:to>
    <xdr:cxnSp macro="">
      <xdr:nvCxnSpPr>
        <xdr:cNvPr id="50" name="直線コネクタ 49"/>
        <xdr:cNvCxnSpPr/>
      </xdr:nvCxnSpPr>
      <xdr:spPr bwMode="auto">
        <a:xfrm flipV="1">
          <a:off x="5003800" y="3449930"/>
          <a:ext cx="647700" cy="81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24295</xdr:rowOff>
    </xdr:from>
    <xdr:to>
      <xdr:col>26</xdr:col>
      <xdr:colOff>50800</xdr:colOff>
      <xdr:row>20</xdr:row>
      <xdr:rowOff>55131</xdr:rowOff>
    </xdr:to>
    <xdr:cxnSp macro="">
      <xdr:nvCxnSpPr>
        <xdr:cNvPr id="53" name="直線コネクタ 52"/>
        <xdr:cNvCxnSpPr/>
      </xdr:nvCxnSpPr>
      <xdr:spPr bwMode="auto">
        <a:xfrm>
          <a:off x="4305300" y="3500920"/>
          <a:ext cx="698500" cy="30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10681</xdr:rowOff>
    </xdr:from>
    <xdr:to>
      <xdr:col>26</xdr:col>
      <xdr:colOff>101600</xdr:colOff>
      <xdr:row>16</xdr:row>
      <xdr:rowOff>112281</xdr:rowOff>
    </xdr:to>
    <xdr:sp macro="" textlink="">
      <xdr:nvSpPr>
        <xdr:cNvPr id="54" name="フローチャート: 判断 53"/>
        <xdr:cNvSpPr/>
      </xdr:nvSpPr>
      <xdr:spPr bwMode="auto">
        <a:xfrm>
          <a:off x="4953000" y="2801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122458</xdr:rowOff>
    </xdr:from>
    <xdr:ext cx="736600" cy="259045"/>
    <xdr:sp macro="" textlink="">
      <xdr:nvSpPr>
        <xdr:cNvPr id="55" name="テキスト ボックス 54"/>
        <xdr:cNvSpPr txBox="1"/>
      </xdr:nvSpPr>
      <xdr:spPr>
        <a:xfrm>
          <a:off x="4622800" y="2570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24295</xdr:rowOff>
    </xdr:from>
    <xdr:to>
      <xdr:col>22</xdr:col>
      <xdr:colOff>114300</xdr:colOff>
      <xdr:row>20</xdr:row>
      <xdr:rowOff>54331</xdr:rowOff>
    </xdr:to>
    <xdr:cxnSp macro="">
      <xdr:nvCxnSpPr>
        <xdr:cNvPr id="56" name="直線コネクタ 55"/>
        <xdr:cNvCxnSpPr/>
      </xdr:nvCxnSpPr>
      <xdr:spPr bwMode="auto">
        <a:xfrm flipV="1">
          <a:off x="3606800" y="3500920"/>
          <a:ext cx="698500" cy="30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48539</xdr:rowOff>
    </xdr:from>
    <xdr:to>
      <xdr:col>22</xdr:col>
      <xdr:colOff>165100</xdr:colOff>
      <xdr:row>16</xdr:row>
      <xdr:rowOff>150139</xdr:rowOff>
    </xdr:to>
    <xdr:sp macro="" textlink="">
      <xdr:nvSpPr>
        <xdr:cNvPr id="57" name="フローチャート: 判断 56"/>
        <xdr:cNvSpPr/>
      </xdr:nvSpPr>
      <xdr:spPr bwMode="auto">
        <a:xfrm>
          <a:off x="4254500" y="2839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160316</xdr:rowOff>
    </xdr:from>
    <xdr:ext cx="762000" cy="259045"/>
    <xdr:sp macro="" textlink="">
      <xdr:nvSpPr>
        <xdr:cNvPr id="58" name="テキスト ボックス 57"/>
        <xdr:cNvSpPr txBox="1"/>
      </xdr:nvSpPr>
      <xdr:spPr>
        <a:xfrm>
          <a:off x="3924300" y="260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41440</xdr:rowOff>
    </xdr:from>
    <xdr:to>
      <xdr:col>18</xdr:col>
      <xdr:colOff>177800</xdr:colOff>
      <xdr:row>20</xdr:row>
      <xdr:rowOff>54331</xdr:rowOff>
    </xdr:to>
    <xdr:cxnSp macro="">
      <xdr:nvCxnSpPr>
        <xdr:cNvPr id="59" name="直線コネクタ 58"/>
        <xdr:cNvCxnSpPr/>
      </xdr:nvCxnSpPr>
      <xdr:spPr bwMode="auto">
        <a:xfrm>
          <a:off x="2908300" y="3518065"/>
          <a:ext cx="698500" cy="12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98247</xdr:rowOff>
    </xdr:from>
    <xdr:to>
      <xdr:col>19</xdr:col>
      <xdr:colOff>38100</xdr:colOff>
      <xdr:row>17</xdr:row>
      <xdr:rowOff>28397</xdr:rowOff>
    </xdr:to>
    <xdr:sp macro="" textlink="">
      <xdr:nvSpPr>
        <xdr:cNvPr id="60" name="フローチャート: 判断 59"/>
        <xdr:cNvSpPr/>
      </xdr:nvSpPr>
      <xdr:spPr bwMode="auto">
        <a:xfrm>
          <a:off x="3556000" y="288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38574</xdr:rowOff>
    </xdr:from>
    <xdr:ext cx="762000" cy="259045"/>
    <xdr:sp macro="" textlink="">
      <xdr:nvSpPr>
        <xdr:cNvPr id="61" name="テキスト ボックス 60"/>
        <xdr:cNvSpPr txBox="1"/>
      </xdr:nvSpPr>
      <xdr:spPr>
        <a:xfrm>
          <a:off x="3225800" y="265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121298</xdr:rowOff>
    </xdr:from>
    <xdr:to>
      <xdr:col>15</xdr:col>
      <xdr:colOff>101600</xdr:colOff>
      <xdr:row>17</xdr:row>
      <xdr:rowOff>51448</xdr:rowOff>
    </xdr:to>
    <xdr:sp macro="" textlink="">
      <xdr:nvSpPr>
        <xdr:cNvPr id="62" name="フローチャート: 判断 61"/>
        <xdr:cNvSpPr/>
      </xdr:nvSpPr>
      <xdr:spPr bwMode="auto">
        <a:xfrm>
          <a:off x="2857500" y="29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61625</xdr:rowOff>
    </xdr:from>
    <xdr:ext cx="762000" cy="259045"/>
    <xdr:sp macro="" textlink="">
      <xdr:nvSpPr>
        <xdr:cNvPr id="63" name="テキスト ボックス 62"/>
        <xdr:cNvSpPr txBox="1"/>
      </xdr:nvSpPr>
      <xdr:spPr>
        <a:xfrm>
          <a:off x="2527300" y="26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93955</xdr:rowOff>
    </xdr:from>
    <xdr:to>
      <xdr:col>29</xdr:col>
      <xdr:colOff>177800</xdr:colOff>
      <xdr:row>20</xdr:row>
      <xdr:rowOff>24105</xdr:rowOff>
    </xdr:to>
    <xdr:sp macro="" textlink="">
      <xdr:nvSpPr>
        <xdr:cNvPr id="69" name="楕円 68"/>
        <xdr:cNvSpPr/>
      </xdr:nvSpPr>
      <xdr:spPr bwMode="auto">
        <a:xfrm>
          <a:off x="5600700" y="3399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66032</xdr:rowOff>
    </xdr:from>
    <xdr:ext cx="762000" cy="259045"/>
    <xdr:sp macro="" textlink="">
      <xdr:nvSpPr>
        <xdr:cNvPr id="70" name="人口1人当たり決算額の推移該当値テキスト130"/>
        <xdr:cNvSpPr txBox="1"/>
      </xdr:nvSpPr>
      <xdr:spPr>
        <a:xfrm>
          <a:off x="5740400" y="337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4331</xdr:rowOff>
    </xdr:from>
    <xdr:to>
      <xdr:col>26</xdr:col>
      <xdr:colOff>101600</xdr:colOff>
      <xdr:row>20</xdr:row>
      <xdr:rowOff>105931</xdr:rowOff>
    </xdr:to>
    <xdr:sp macro="" textlink="">
      <xdr:nvSpPr>
        <xdr:cNvPr id="71" name="楕円 70"/>
        <xdr:cNvSpPr/>
      </xdr:nvSpPr>
      <xdr:spPr bwMode="auto">
        <a:xfrm>
          <a:off x="4953000" y="348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90708</xdr:rowOff>
    </xdr:from>
    <xdr:ext cx="736600" cy="259045"/>
    <xdr:sp macro="" textlink="">
      <xdr:nvSpPr>
        <xdr:cNvPr id="72" name="テキスト ボックス 71"/>
        <xdr:cNvSpPr txBox="1"/>
      </xdr:nvSpPr>
      <xdr:spPr>
        <a:xfrm>
          <a:off x="4622800" y="3567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144945</xdr:rowOff>
    </xdr:from>
    <xdr:to>
      <xdr:col>22</xdr:col>
      <xdr:colOff>165100</xdr:colOff>
      <xdr:row>20</xdr:row>
      <xdr:rowOff>75095</xdr:rowOff>
    </xdr:to>
    <xdr:sp macro="" textlink="">
      <xdr:nvSpPr>
        <xdr:cNvPr id="73" name="楕円 72"/>
        <xdr:cNvSpPr/>
      </xdr:nvSpPr>
      <xdr:spPr bwMode="auto">
        <a:xfrm>
          <a:off x="4254500" y="3450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59872</xdr:rowOff>
    </xdr:from>
    <xdr:ext cx="762000" cy="259045"/>
    <xdr:sp macro="" textlink="">
      <xdr:nvSpPr>
        <xdr:cNvPr id="74" name="テキスト ボックス 73"/>
        <xdr:cNvSpPr txBox="1"/>
      </xdr:nvSpPr>
      <xdr:spPr>
        <a:xfrm>
          <a:off x="3924300" y="353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3531</xdr:rowOff>
    </xdr:from>
    <xdr:to>
      <xdr:col>19</xdr:col>
      <xdr:colOff>38100</xdr:colOff>
      <xdr:row>20</xdr:row>
      <xdr:rowOff>105131</xdr:rowOff>
    </xdr:to>
    <xdr:sp macro="" textlink="">
      <xdr:nvSpPr>
        <xdr:cNvPr id="75" name="楕円 74"/>
        <xdr:cNvSpPr/>
      </xdr:nvSpPr>
      <xdr:spPr bwMode="auto">
        <a:xfrm>
          <a:off x="3556000" y="3480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89908</xdr:rowOff>
    </xdr:from>
    <xdr:ext cx="762000" cy="259045"/>
    <xdr:sp macro="" textlink="">
      <xdr:nvSpPr>
        <xdr:cNvPr id="76" name="テキスト ボックス 75"/>
        <xdr:cNvSpPr txBox="1"/>
      </xdr:nvSpPr>
      <xdr:spPr>
        <a:xfrm>
          <a:off x="3225800" y="356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162090</xdr:rowOff>
    </xdr:from>
    <xdr:to>
      <xdr:col>15</xdr:col>
      <xdr:colOff>101600</xdr:colOff>
      <xdr:row>20</xdr:row>
      <xdr:rowOff>92240</xdr:rowOff>
    </xdr:to>
    <xdr:sp macro="" textlink="">
      <xdr:nvSpPr>
        <xdr:cNvPr id="77" name="楕円 76"/>
        <xdr:cNvSpPr/>
      </xdr:nvSpPr>
      <xdr:spPr bwMode="auto">
        <a:xfrm>
          <a:off x="2857500" y="3467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77017</xdr:rowOff>
    </xdr:from>
    <xdr:ext cx="762000" cy="259045"/>
    <xdr:sp macro="" textlink="">
      <xdr:nvSpPr>
        <xdr:cNvPr id="78" name="テキスト ボックス 77"/>
        <xdr:cNvSpPr txBox="1"/>
      </xdr:nvSpPr>
      <xdr:spPr>
        <a:xfrm>
          <a:off x="2527300" y="355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292830</xdr:rowOff>
    </xdr:from>
    <xdr:to>
      <xdr:col>29</xdr:col>
      <xdr:colOff>127000</xdr:colOff>
      <xdr:row>34</xdr:row>
      <xdr:rowOff>321063</xdr:rowOff>
    </xdr:to>
    <xdr:cxnSp macro="">
      <xdr:nvCxnSpPr>
        <xdr:cNvPr id="111" name="直線コネクタ 110"/>
        <xdr:cNvCxnSpPr/>
      </xdr:nvCxnSpPr>
      <xdr:spPr bwMode="auto">
        <a:xfrm>
          <a:off x="5003800" y="6560280"/>
          <a:ext cx="647700" cy="28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130477</xdr:rowOff>
    </xdr:from>
    <xdr:ext cx="762000" cy="259045"/>
    <xdr:sp macro="" textlink="">
      <xdr:nvSpPr>
        <xdr:cNvPr id="112" name="人口1人当たり決算額の推移平均値テキスト445"/>
        <xdr:cNvSpPr txBox="1"/>
      </xdr:nvSpPr>
      <xdr:spPr>
        <a:xfrm>
          <a:off x="5740400" y="6740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292830</xdr:rowOff>
    </xdr:from>
    <xdr:to>
      <xdr:col>26</xdr:col>
      <xdr:colOff>50800</xdr:colOff>
      <xdr:row>34</xdr:row>
      <xdr:rowOff>299269</xdr:rowOff>
    </xdr:to>
    <xdr:cxnSp macro="">
      <xdr:nvCxnSpPr>
        <xdr:cNvPr id="114" name="直線コネクタ 113"/>
        <xdr:cNvCxnSpPr/>
      </xdr:nvCxnSpPr>
      <xdr:spPr bwMode="auto">
        <a:xfrm flipV="1">
          <a:off x="4305300" y="6560280"/>
          <a:ext cx="698500" cy="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177798</xdr:rowOff>
    </xdr:from>
    <xdr:ext cx="736600" cy="259045"/>
    <xdr:sp macro="" textlink="">
      <xdr:nvSpPr>
        <xdr:cNvPr id="116" name="テキスト ボックス 115"/>
        <xdr:cNvSpPr txBox="1"/>
      </xdr:nvSpPr>
      <xdr:spPr>
        <a:xfrm>
          <a:off x="4622800" y="678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299269</xdr:rowOff>
    </xdr:from>
    <xdr:to>
      <xdr:col>22</xdr:col>
      <xdr:colOff>114300</xdr:colOff>
      <xdr:row>34</xdr:row>
      <xdr:rowOff>308032</xdr:rowOff>
    </xdr:to>
    <xdr:cxnSp macro="">
      <xdr:nvCxnSpPr>
        <xdr:cNvPr id="117" name="直線コネクタ 116"/>
        <xdr:cNvCxnSpPr/>
      </xdr:nvCxnSpPr>
      <xdr:spPr bwMode="auto">
        <a:xfrm flipV="1">
          <a:off x="3606800" y="6566719"/>
          <a:ext cx="698500" cy="8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196638</xdr:rowOff>
    </xdr:from>
    <xdr:ext cx="762000" cy="259045"/>
    <xdr:sp macro="" textlink="">
      <xdr:nvSpPr>
        <xdr:cNvPr id="119" name="テキスト ボックス 118"/>
        <xdr:cNvSpPr txBox="1"/>
      </xdr:nvSpPr>
      <xdr:spPr>
        <a:xfrm>
          <a:off x="3924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308032</xdr:rowOff>
    </xdr:from>
    <xdr:to>
      <xdr:col>18</xdr:col>
      <xdr:colOff>177800</xdr:colOff>
      <xdr:row>35</xdr:row>
      <xdr:rowOff>58325</xdr:rowOff>
    </xdr:to>
    <xdr:cxnSp macro="">
      <xdr:nvCxnSpPr>
        <xdr:cNvPr id="120" name="直線コネクタ 119"/>
        <xdr:cNvCxnSpPr/>
      </xdr:nvCxnSpPr>
      <xdr:spPr bwMode="auto">
        <a:xfrm flipV="1">
          <a:off x="2908300" y="6575482"/>
          <a:ext cx="698500" cy="93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189590</xdr:rowOff>
    </xdr:from>
    <xdr:ext cx="762000" cy="259045"/>
    <xdr:sp macro="" textlink="">
      <xdr:nvSpPr>
        <xdr:cNvPr id="122" name="テキスト ボックス 121"/>
        <xdr:cNvSpPr txBox="1"/>
      </xdr:nvSpPr>
      <xdr:spPr>
        <a:xfrm>
          <a:off x="32258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193438</xdr:rowOff>
    </xdr:from>
    <xdr:ext cx="762000" cy="259045"/>
    <xdr:sp macro="" textlink="">
      <xdr:nvSpPr>
        <xdr:cNvPr id="124" name="テキスト ボックス 123"/>
        <xdr:cNvSpPr txBox="1"/>
      </xdr:nvSpPr>
      <xdr:spPr>
        <a:xfrm>
          <a:off x="2527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270263</xdr:rowOff>
    </xdr:from>
    <xdr:to>
      <xdr:col>29</xdr:col>
      <xdr:colOff>177800</xdr:colOff>
      <xdr:row>35</xdr:row>
      <xdr:rowOff>28963</xdr:rowOff>
    </xdr:to>
    <xdr:sp macro="" textlink="">
      <xdr:nvSpPr>
        <xdr:cNvPr id="130" name="楕円 129"/>
        <xdr:cNvSpPr/>
      </xdr:nvSpPr>
      <xdr:spPr bwMode="auto">
        <a:xfrm>
          <a:off x="5600700" y="6537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115339</xdr:rowOff>
    </xdr:from>
    <xdr:ext cx="762000" cy="259045"/>
    <xdr:sp macro="" textlink="">
      <xdr:nvSpPr>
        <xdr:cNvPr id="131" name="人口1人当たり決算額の推移該当値テキスト445"/>
        <xdr:cNvSpPr txBox="1"/>
      </xdr:nvSpPr>
      <xdr:spPr>
        <a:xfrm>
          <a:off x="5740400" y="638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242030</xdr:rowOff>
    </xdr:from>
    <xdr:to>
      <xdr:col>26</xdr:col>
      <xdr:colOff>101600</xdr:colOff>
      <xdr:row>35</xdr:row>
      <xdr:rowOff>730</xdr:rowOff>
    </xdr:to>
    <xdr:sp macro="" textlink="">
      <xdr:nvSpPr>
        <xdr:cNvPr id="132" name="楕円 131"/>
        <xdr:cNvSpPr/>
      </xdr:nvSpPr>
      <xdr:spPr bwMode="auto">
        <a:xfrm>
          <a:off x="4953000" y="6509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10907</xdr:rowOff>
    </xdr:from>
    <xdr:ext cx="736600" cy="259045"/>
    <xdr:sp macro="" textlink="">
      <xdr:nvSpPr>
        <xdr:cNvPr id="133" name="テキスト ボックス 132"/>
        <xdr:cNvSpPr txBox="1"/>
      </xdr:nvSpPr>
      <xdr:spPr>
        <a:xfrm>
          <a:off x="4622800" y="627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248469</xdr:rowOff>
    </xdr:from>
    <xdr:to>
      <xdr:col>22</xdr:col>
      <xdr:colOff>165100</xdr:colOff>
      <xdr:row>35</xdr:row>
      <xdr:rowOff>7169</xdr:rowOff>
    </xdr:to>
    <xdr:sp macro="" textlink="">
      <xdr:nvSpPr>
        <xdr:cNvPr id="134" name="楕円 133"/>
        <xdr:cNvSpPr/>
      </xdr:nvSpPr>
      <xdr:spPr bwMode="auto">
        <a:xfrm>
          <a:off x="4254500" y="6515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17346</xdr:rowOff>
    </xdr:from>
    <xdr:ext cx="762000" cy="259045"/>
    <xdr:sp macro="" textlink="">
      <xdr:nvSpPr>
        <xdr:cNvPr id="135" name="テキスト ボックス 134"/>
        <xdr:cNvSpPr txBox="1"/>
      </xdr:nvSpPr>
      <xdr:spPr>
        <a:xfrm>
          <a:off x="3924300" y="628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257232</xdr:rowOff>
    </xdr:from>
    <xdr:to>
      <xdr:col>19</xdr:col>
      <xdr:colOff>38100</xdr:colOff>
      <xdr:row>35</xdr:row>
      <xdr:rowOff>15932</xdr:rowOff>
    </xdr:to>
    <xdr:sp macro="" textlink="">
      <xdr:nvSpPr>
        <xdr:cNvPr id="136" name="楕円 135"/>
        <xdr:cNvSpPr/>
      </xdr:nvSpPr>
      <xdr:spPr bwMode="auto">
        <a:xfrm>
          <a:off x="3556000" y="6524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26109</xdr:rowOff>
    </xdr:from>
    <xdr:ext cx="762000" cy="259045"/>
    <xdr:sp macro="" textlink="">
      <xdr:nvSpPr>
        <xdr:cNvPr id="137" name="テキスト ボックス 136"/>
        <xdr:cNvSpPr txBox="1"/>
      </xdr:nvSpPr>
      <xdr:spPr>
        <a:xfrm>
          <a:off x="3225800" y="629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7525</xdr:rowOff>
    </xdr:from>
    <xdr:to>
      <xdr:col>15</xdr:col>
      <xdr:colOff>101600</xdr:colOff>
      <xdr:row>35</xdr:row>
      <xdr:rowOff>109125</xdr:rowOff>
    </xdr:to>
    <xdr:sp macro="" textlink="">
      <xdr:nvSpPr>
        <xdr:cNvPr id="138" name="楕円 137"/>
        <xdr:cNvSpPr/>
      </xdr:nvSpPr>
      <xdr:spPr bwMode="auto">
        <a:xfrm>
          <a:off x="2857500" y="6617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119302</xdr:rowOff>
    </xdr:from>
    <xdr:ext cx="762000" cy="259045"/>
    <xdr:sp macro="" textlink="">
      <xdr:nvSpPr>
        <xdr:cNvPr id="139" name="テキスト ボックス 138"/>
        <xdr:cNvSpPr txBox="1"/>
      </xdr:nvSpPr>
      <xdr:spPr>
        <a:xfrm>
          <a:off x="2527300" y="638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和歌山県上富田町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15,575
15,524
57.37
8,573,325
8,485,402
68,635
4,084,846
6,555,636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17170</xdr:rowOff>
    </xdr:from>
    <xdr:to>
      <xdr:col>24</xdr:col>
      <xdr:colOff>63500</xdr:colOff>
      <xdr:row>38</xdr:row>
      <xdr:rowOff>60490</xdr:rowOff>
    </xdr:to>
    <xdr:cxnSp macro="">
      <xdr:nvCxnSpPr>
        <xdr:cNvPr id="63" name="直線コネクタ 62"/>
        <xdr:cNvCxnSpPr/>
      </xdr:nvCxnSpPr>
      <xdr:spPr>
        <a:xfrm flipV="1">
          <a:off x="3797300" y="6360820"/>
          <a:ext cx="838200" cy="2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56180</xdr:rowOff>
    </xdr:from>
    <xdr:to>
      <xdr:col>19</xdr:col>
      <xdr:colOff>177800</xdr:colOff>
      <xdr:row>38</xdr:row>
      <xdr:rowOff>60490</xdr:rowOff>
    </xdr:to>
    <xdr:cxnSp macro="">
      <xdr:nvCxnSpPr>
        <xdr:cNvPr id="66" name="直線コネクタ 65"/>
        <xdr:cNvCxnSpPr/>
      </xdr:nvCxnSpPr>
      <xdr:spPr>
        <a:xfrm>
          <a:off x="2908300" y="6571280"/>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51344</xdr:rowOff>
    </xdr:from>
    <xdr:to>
      <xdr:col>20</xdr:col>
      <xdr:colOff>38100</xdr:colOff>
      <xdr:row>34</xdr:row>
      <xdr:rowOff>152944</xdr:rowOff>
    </xdr:to>
    <xdr:sp macro="" textlink="">
      <xdr:nvSpPr>
        <xdr:cNvPr id="67" name="フローチャート: 判断 66"/>
        <xdr:cNvSpPr/>
      </xdr:nvSpPr>
      <xdr:spPr>
        <a:xfrm>
          <a:off x="3746500" y="588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169471</xdr:rowOff>
    </xdr:from>
    <xdr:ext cx="534377" cy="259045"/>
    <xdr:sp macro="" textlink="">
      <xdr:nvSpPr>
        <xdr:cNvPr id="68" name="テキスト ボックス 67"/>
        <xdr:cNvSpPr txBox="1"/>
      </xdr:nvSpPr>
      <xdr:spPr>
        <a:xfrm>
          <a:off x="3530111" y="565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56180</xdr:rowOff>
    </xdr:from>
    <xdr:to>
      <xdr:col>15</xdr:col>
      <xdr:colOff>50800</xdr:colOff>
      <xdr:row>38</xdr:row>
      <xdr:rowOff>76215</xdr:rowOff>
    </xdr:to>
    <xdr:cxnSp macro="">
      <xdr:nvCxnSpPr>
        <xdr:cNvPr id="69" name="直線コネクタ 68"/>
        <xdr:cNvCxnSpPr/>
      </xdr:nvCxnSpPr>
      <xdr:spPr>
        <a:xfrm flipV="1">
          <a:off x="2019300" y="6571280"/>
          <a:ext cx="889000" cy="2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89635</xdr:rowOff>
    </xdr:from>
    <xdr:to>
      <xdr:col>15</xdr:col>
      <xdr:colOff>101600</xdr:colOff>
      <xdr:row>35</xdr:row>
      <xdr:rowOff>19785</xdr:rowOff>
    </xdr:to>
    <xdr:sp macro="" textlink="">
      <xdr:nvSpPr>
        <xdr:cNvPr id="70" name="フローチャート: 判断 69"/>
        <xdr:cNvSpPr/>
      </xdr:nvSpPr>
      <xdr:spPr>
        <a:xfrm>
          <a:off x="2857500" y="591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36312</xdr:rowOff>
    </xdr:from>
    <xdr:ext cx="534377" cy="259045"/>
    <xdr:sp macro="" textlink="">
      <xdr:nvSpPr>
        <xdr:cNvPr id="71" name="テキスト ボックス 70"/>
        <xdr:cNvSpPr txBox="1"/>
      </xdr:nvSpPr>
      <xdr:spPr>
        <a:xfrm>
          <a:off x="2641111" y="569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58433</xdr:rowOff>
    </xdr:from>
    <xdr:to>
      <xdr:col>10</xdr:col>
      <xdr:colOff>114300</xdr:colOff>
      <xdr:row>38</xdr:row>
      <xdr:rowOff>76215</xdr:rowOff>
    </xdr:to>
    <xdr:cxnSp macro="">
      <xdr:nvCxnSpPr>
        <xdr:cNvPr id="72" name="直線コネクタ 71"/>
        <xdr:cNvCxnSpPr/>
      </xdr:nvCxnSpPr>
      <xdr:spPr>
        <a:xfrm>
          <a:off x="1130300" y="6573533"/>
          <a:ext cx="889000" cy="1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136710</xdr:rowOff>
    </xdr:from>
    <xdr:to>
      <xdr:col>10</xdr:col>
      <xdr:colOff>165100</xdr:colOff>
      <xdr:row>35</xdr:row>
      <xdr:rowOff>66860</xdr:rowOff>
    </xdr:to>
    <xdr:sp macro="" textlink="">
      <xdr:nvSpPr>
        <xdr:cNvPr id="73" name="フローチャート: 判断 72"/>
        <xdr:cNvSpPr/>
      </xdr:nvSpPr>
      <xdr:spPr>
        <a:xfrm>
          <a:off x="1968500" y="596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83387</xdr:rowOff>
    </xdr:from>
    <xdr:ext cx="534377" cy="259045"/>
    <xdr:sp macro="" textlink="">
      <xdr:nvSpPr>
        <xdr:cNvPr id="74" name="テキスト ボックス 73"/>
        <xdr:cNvSpPr txBox="1"/>
      </xdr:nvSpPr>
      <xdr:spPr>
        <a:xfrm>
          <a:off x="1752111" y="574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159325</xdr:rowOff>
    </xdr:from>
    <xdr:to>
      <xdr:col>6</xdr:col>
      <xdr:colOff>38100</xdr:colOff>
      <xdr:row>35</xdr:row>
      <xdr:rowOff>89475</xdr:rowOff>
    </xdr:to>
    <xdr:sp macro="" textlink="">
      <xdr:nvSpPr>
        <xdr:cNvPr id="75" name="フローチャート: 判断 74"/>
        <xdr:cNvSpPr/>
      </xdr:nvSpPr>
      <xdr:spPr>
        <a:xfrm>
          <a:off x="1079500" y="598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106002</xdr:rowOff>
    </xdr:from>
    <xdr:ext cx="534377" cy="259045"/>
    <xdr:sp macro="" textlink="">
      <xdr:nvSpPr>
        <xdr:cNvPr id="76" name="テキスト ボックス 75"/>
        <xdr:cNvSpPr txBox="1"/>
      </xdr:nvSpPr>
      <xdr:spPr>
        <a:xfrm>
          <a:off x="863111" y="576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137820</xdr:rowOff>
    </xdr:from>
    <xdr:to>
      <xdr:col>24</xdr:col>
      <xdr:colOff>114300</xdr:colOff>
      <xdr:row>37</xdr:row>
      <xdr:rowOff>67970</xdr:rowOff>
    </xdr:to>
    <xdr:sp macro="" textlink="">
      <xdr:nvSpPr>
        <xdr:cNvPr id="82" name="楕円 81"/>
        <xdr:cNvSpPr/>
      </xdr:nvSpPr>
      <xdr:spPr>
        <a:xfrm>
          <a:off x="4584700" y="63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116247</xdr:rowOff>
    </xdr:from>
    <xdr:ext cx="534377" cy="259045"/>
    <xdr:sp macro="" textlink="">
      <xdr:nvSpPr>
        <xdr:cNvPr id="83" name="人件費該当値テキスト"/>
        <xdr:cNvSpPr txBox="1"/>
      </xdr:nvSpPr>
      <xdr:spPr>
        <a:xfrm>
          <a:off x="4686300" y="628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9690</xdr:rowOff>
    </xdr:from>
    <xdr:to>
      <xdr:col>20</xdr:col>
      <xdr:colOff>38100</xdr:colOff>
      <xdr:row>38</xdr:row>
      <xdr:rowOff>111290</xdr:rowOff>
    </xdr:to>
    <xdr:sp macro="" textlink="">
      <xdr:nvSpPr>
        <xdr:cNvPr id="84" name="楕円 83"/>
        <xdr:cNvSpPr/>
      </xdr:nvSpPr>
      <xdr:spPr>
        <a:xfrm>
          <a:off x="3746500" y="65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102417</xdr:rowOff>
    </xdr:from>
    <xdr:ext cx="534377" cy="259045"/>
    <xdr:sp macro="" textlink="">
      <xdr:nvSpPr>
        <xdr:cNvPr id="85" name="テキスト ボックス 84"/>
        <xdr:cNvSpPr txBox="1"/>
      </xdr:nvSpPr>
      <xdr:spPr>
        <a:xfrm>
          <a:off x="3530111" y="66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5380</xdr:rowOff>
    </xdr:from>
    <xdr:to>
      <xdr:col>15</xdr:col>
      <xdr:colOff>101600</xdr:colOff>
      <xdr:row>38</xdr:row>
      <xdr:rowOff>106980</xdr:rowOff>
    </xdr:to>
    <xdr:sp macro="" textlink="">
      <xdr:nvSpPr>
        <xdr:cNvPr id="86" name="楕円 85"/>
        <xdr:cNvSpPr/>
      </xdr:nvSpPr>
      <xdr:spPr>
        <a:xfrm>
          <a:off x="2857500" y="652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98107</xdr:rowOff>
    </xdr:from>
    <xdr:ext cx="534377" cy="259045"/>
    <xdr:sp macro="" textlink="">
      <xdr:nvSpPr>
        <xdr:cNvPr id="87" name="テキスト ボックス 86"/>
        <xdr:cNvSpPr txBox="1"/>
      </xdr:nvSpPr>
      <xdr:spPr>
        <a:xfrm>
          <a:off x="2641111" y="661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25415</xdr:rowOff>
    </xdr:from>
    <xdr:to>
      <xdr:col>10</xdr:col>
      <xdr:colOff>165100</xdr:colOff>
      <xdr:row>38</xdr:row>
      <xdr:rowOff>127015</xdr:rowOff>
    </xdr:to>
    <xdr:sp macro="" textlink="">
      <xdr:nvSpPr>
        <xdr:cNvPr id="88" name="楕円 87"/>
        <xdr:cNvSpPr/>
      </xdr:nvSpPr>
      <xdr:spPr>
        <a:xfrm>
          <a:off x="1968500" y="654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118142</xdr:rowOff>
    </xdr:from>
    <xdr:ext cx="534377" cy="259045"/>
    <xdr:sp macro="" textlink="">
      <xdr:nvSpPr>
        <xdr:cNvPr id="89" name="テキスト ボックス 88"/>
        <xdr:cNvSpPr txBox="1"/>
      </xdr:nvSpPr>
      <xdr:spPr>
        <a:xfrm>
          <a:off x="1752111" y="663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7633</xdr:rowOff>
    </xdr:from>
    <xdr:to>
      <xdr:col>6</xdr:col>
      <xdr:colOff>38100</xdr:colOff>
      <xdr:row>38</xdr:row>
      <xdr:rowOff>109233</xdr:rowOff>
    </xdr:to>
    <xdr:sp macro="" textlink="">
      <xdr:nvSpPr>
        <xdr:cNvPr id="90" name="楕円 89"/>
        <xdr:cNvSpPr/>
      </xdr:nvSpPr>
      <xdr:spPr>
        <a:xfrm>
          <a:off x="1079500" y="652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100360</xdr:rowOff>
    </xdr:from>
    <xdr:ext cx="534377" cy="259045"/>
    <xdr:sp macro="" textlink="">
      <xdr:nvSpPr>
        <xdr:cNvPr id="91" name="テキスト ボックス 90"/>
        <xdr:cNvSpPr txBox="1"/>
      </xdr:nvSpPr>
      <xdr:spPr>
        <a:xfrm>
          <a:off x="863111" y="661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152404</xdr:rowOff>
    </xdr:from>
    <xdr:to>
      <xdr:col>24</xdr:col>
      <xdr:colOff>63500</xdr:colOff>
      <xdr:row>57</xdr:row>
      <xdr:rowOff>64295</xdr:rowOff>
    </xdr:to>
    <xdr:cxnSp macro="">
      <xdr:nvCxnSpPr>
        <xdr:cNvPr id="123" name="直線コネクタ 122"/>
        <xdr:cNvCxnSpPr/>
      </xdr:nvCxnSpPr>
      <xdr:spPr>
        <a:xfrm flipV="1">
          <a:off x="3797300" y="9753604"/>
          <a:ext cx="838200" cy="8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64295</xdr:rowOff>
    </xdr:from>
    <xdr:to>
      <xdr:col>19</xdr:col>
      <xdr:colOff>177800</xdr:colOff>
      <xdr:row>57</xdr:row>
      <xdr:rowOff>102454</xdr:rowOff>
    </xdr:to>
    <xdr:cxnSp macro="">
      <xdr:nvCxnSpPr>
        <xdr:cNvPr id="126" name="直線コネクタ 125"/>
        <xdr:cNvCxnSpPr/>
      </xdr:nvCxnSpPr>
      <xdr:spPr>
        <a:xfrm flipV="1">
          <a:off x="2908300" y="9836945"/>
          <a:ext cx="889000" cy="3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153970</xdr:rowOff>
    </xdr:from>
    <xdr:to>
      <xdr:col>20</xdr:col>
      <xdr:colOff>38100</xdr:colOff>
      <xdr:row>54</xdr:row>
      <xdr:rowOff>84120</xdr:rowOff>
    </xdr:to>
    <xdr:sp macro="" textlink="">
      <xdr:nvSpPr>
        <xdr:cNvPr id="127" name="フローチャート: 判断 126"/>
        <xdr:cNvSpPr/>
      </xdr:nvSpPr>
      <xdr:spPr>
        <a:xfrm>
          <a:off x="3746500" y="924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100647</xdr:rowOff>
    </xdr:from>
    <xdr:ext cx="534377" cy="259045"/>
    <xdr:sp macro="" textlink="">
      <xdr:nvSpPr>
        <xdr:cNvPr id="128" name="テキスト ボックス 127"/>
        <xdr:cNvSpPr txBox="1"/>
      </xdr:nvSpPr>
      <xdr:spPr>
        <a:xfrm>
          <a:off x="3530111" y="901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67348</xdr:rowOff>
    </xdr:from>
    <xdr:to>
      <xdr:col>15</xdr:col>
      <xdr:colOff>50800</xdr:colOff>
      <xdr:row>57</xdr:row>
      <xdr:rowOff>102454</xdr:rowOff>
    </xdr:to>
    <xdr:cxnSp macro="">
      <xdr:nvCxnSpPr>
        <xdr:cNvPr id="129" name="直線コネクタ 128"/>
        <xdr:cNvCxnSpPr/>
      </xdr:nvCxnSpPr>
      <xdr:spPr>
        <a:xfrm>
          <a:off x="2019300" y="9839998"/>
          <a:ext cx="889000" cy="3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70922</xdr:rowOff>
    </xdr:from>
    <xdr:to>
      <xdr:col>15</xdr:col>
      <xdr:colOff>101600</xdr:colOff>
      <xdr:row>55</xdr:row>
      <xdr:rowOff>1072</xdr:rowOff>
    </xdr:to>
    <xdr:sp macro="" textlink="">
      <xdr:nvSpPr>
        <xdr:cNvPr id="130" name="フローチャート: 判断 129"/>
        <xdr:cNvSpPr/>
      </xdr:nvSpPr>
      <xdr:spPr>
        <a:xfrm>
          <a:off x="2857500" y="9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17599</xdr:rowOff>
    </xdr:from>
    <xdr:ext cx="534377" cy="259045"/>
    <xdr:sp macro="" textlink="">
      <xdr:nvSpPr>
        <xdr:cNvPr id="131" name="テキスト ボックス 130"/>
        <xdr:cNvSpPr txBox="1"/>
      </xdr:nvSpPr>
      <xdr:spPr>
        <a:xfrm>
          <a:off x="2641111" y="91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67348</xdr:rowOff>
    </xdr:from>
    <xdr:to>
      <xdr:col>10</xdr:col>
      <xdr:colOff>114300</xdr:colOff>
      <xdr:row>57</xdr:row>
      <xdr:rowOff>149823</xdr:rowOff>
    </xdr:to>
    <xdr:cxnSp macro="">
      <xdr:nvCxnSpPr>
        <xdr:cNvPr id="132" name="直線コネクタ 131"/>
        <xdr:cNvCxnSpPr/>
      </xdr:nvCxnSpPr>
      <xdr:spPr>
        <a:xfrm flipV="1">
          <a:off x="1130300" y="9839998"/>
          <a:ext cx="889000" cy="8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140662</xdr:rowOff>
    </xdr:from>
    <xdr:to>
      <xdr:col>10</xdr:col>
      <xdr:colOff>165100</xdr:colOff>
      <xdr:row>55</xdr:row>
      <xdr:rowOff>70812</xdr:rowOff>
    </xdr:to>
    <xdr:sp macro="" textlink="">
      <xdr:nvSpPr>
        <xdr:cNvPr id="133" name="フローチャート: 判断 132"/>
        <xdr:cNvSpPr/>
      </xdr:nvSpPr>
      <xdr:spPr>
        <a:xfrm>
          <a:off x="1968500" y="939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87339</xdr:rowOff>
    </xdr:from>
    <xdr:ext cx="534377" cy="259045"/>
    <xdr:sp macro="" textlink="">
      <xdr:nvSpPr>
        <xdr:cNvPr id="134" name="テキスト ボックス 133"/>
        <xdr:cNvSpPr txBox="1"/>
      </xdr:nvSpPr>
      <xdr:spPr>
        <a:xfrm>
          <a:off x="1752111" y="917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52373</xdr:rowOff>
    </xdr:from>
    <xdr:to>
      <xdr:col>6</xdr:col>
      <xdr:colOff>38100</xdr:colOff>
      <xdr:row>55</xdr:row>
      <xdr:rowOff>153973</xdr:rowOff>
    </xdr:to>
    <xdr:sp macro="" textlink="">
      <xdr:nvSpPr>
        <xdr:cNvPr id="135" name="フローチャート: 判断 134"/>
        <xdr:cNvSpPr/>
      </xdr:nvSpPr>
      <xdr:spPr>
        <a:xfrm>
          <a:off x="1079500" y="94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170500</xdr:rowOff>
    </xdr:from>
    <xdr:ext cx="534377" cy="259045"/>
    <xdr:sp macro="" textlink="">
      <xdr:nvSpPr>
        <xdr:cNvPr id="136" name="テキスト ボックス 135"/>
        <xdr:cNvSpPr txBox="1"/>
      </xdr:nvSpPr>
      <xdr:spPr>
        <a:xfrm>
          <a:off x="863111" y="925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101604</xdr:rowOff>
    </xdr:from>
    <xdr:to>
      <xdr:col>24</xdr:col>
      <xdr:colOff>114300</xdr:colOff>
      <xdr:row>57</xdr:row>
      <xdr:rowOff>31754</xdr:rowOff>
    </xdr:to>
    <xdr:sp macro="" textlink="">
      <xdr:nvSpPr>
        <xdr:cNvPr id="142" name="楕円 141"/>
        <xdr:cNvSpPr/>
      </xdr:nvSpPr>
      <xdr:spPr>
        <a:xfrm>
          <a:off x="4584700" y="970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80031</xdr:rowOff>
    </xdr:from>
    <xdr:ext cx="534377" cy="259045"/>
    <xdr:sp macro="" textlink="">
      <xdr:nvSpPr>
        <xdr:cNvPr id="143" name="物件費該当値テキスト"/>
        <xdr:cNvSpPr txBox="1"/>
      </xdr:nvSpPr>
      <xdr:spPr>
        <a:xfrm>
          <a:off x="4686300" y="968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13495</xdr:rowOff>
    </xdr:from>
    <xdr:to>
      <xdr:col>20</xdr:col>
      <xdr:colOff>38100</xdr:colOff>
      <xdr:row>57</xdr:row>
      <xdr:rowOff>115095</xdr:rowOff>
    </xdr:to>
    <xdr:sp macro="" textlink="">
      <xdr:nvSpPr>
        <xdr:cNvPr id="144" name="楕円 143"/>
        <xdr:cNvSpPr/>
      </xdr:nvSpPr>
      <xdr:spPr>
        <a:xfrm>
          <a:off x="3746500" y="97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106222</xdr:rowOff>
    </xdr:from>
    <xdr:ext cx="534377" cy="259045"/>
    <xdr:sp macro="" textlink="">
      <xdr:nvSpPr>
        <xdr:cNvPr id="145" name="テキスト ボックス 144"/>
        <xdr:cNvSpPr txBox="1"/>
      </xdr:nvSpPr>
      <xdr:spPr>
        <a:xfrm>
          <a:off x="3530111" y="987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51654</xdr:rowOff>
    </xdr:from>
    <xdr:to>
      <xdr:col>15</xdr:col>
      <xdr:colOff>101600</xdr:colOff>
      <xdr:row>57</xdr:row>
      <xdr:rowOff>153254</xdr:rowOff>
    </xdr:to>
    <xdr:sp macro="" textlink="">
      <xdr:nvSpPr>
        <xdr:cNvPr id="146" name="楕円 145"/>
        <xdr:cNvSpPr/>
      </xdr:nvSpPr>
      <xdr:spPr>
        <a:xfrm>
          <a:off x="2857500" y="982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144381</xdr:rowOff>
    </xdr:from>
    <xdr:ext cx="534377" cy="259045"/>
    <xdr:sp macro="" textlink="">
      <xdr:nvSpPr>
        <xdr:cNvPr id="147" name="テキスト ボックス 146"/>
        <xdr:cNvSpPr txBox="1"/>
      </xdr:nvSpPr>
      <xdr:spPr>
        <a:xfrm>
          <a:off x="2641111" y="991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16548</xdr:rowOff>
    </xdr:from>
    <xdr:to>
      <xdr:col>10</xdr:col>
      <xdr:colOff>165100</xdr:colOff>
      <xdr:row>57</xdr:row>
      <xdr:rowOff>118148</xdr:rowOff>
    </xdr:to>
    <xdr:sp macro="" textlink="">
      <xdr:nvSpPr>
        <xdr:cNvPr id="148" name="楕円 147"/>
        <xdr:cNvSpPr/>
      </xdr:nvSpPr>
      <xdr:spPr>
        <a:xfrm>
          <a:off x="1968500" y="978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109275</xdr:rowOff>
    </xdr:from>
    <xdr:ext cx="534377" cy="259045"/>
    <xdr:sp macro="" textlink="">
      <xdr:nvSpPr>
        <xdr:cNvPr id="149" name="テキスト ボックス 148"/>
        <xdr:cNvSpPr txBox="1"/>
      </xdr:nvSpPr>
      <xdr:spPr>
        <a:xfrm>
          <a:off x="1752111" y="988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99023</xdr:rowOff>
    </xdr:from>
    <xdr:to>
      <xdr:col>6</xdr:col>
      <xdr:colOff>38100</xdr:colOff>
      <xdr:row>58</xdr:row>
      <xdr:rowOff>29173</xdr:rowOff>
    </xdr:to>
    <xdr:sp macro="" textlink="">
      <xdr:nvSpPr>
        <xdr:cNvPr id="150" name="楕円 149"/>
        <xdr:cNvSpPr/>
      </xdr:nvSpPr>
      <xdr:spPr>
        <a:xfrm>
          <a:off x="1079500" y="987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20300</xdr:rowOff>
    </xdr:from>
    <xdr:ext cx="534377" cy="259045"/>
    <xdr:sp macro="" textlink="">
      <xdr:nvSpPr>
        <xdr:cNvPr id="151" name="テキスト ボックス 150"/>
        <xdr:cNvSpPr txBox="1"/>
      </xdr:nvSpPr>
      <xdr:spPr>
        <a:xfrm>
          <a:off x="863111" y="996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94255</xdr:rowOff>
    </xdr:from>
    <xdr:to>
      <xdr:col>24</xdr:col>
      <xdr:colOff>63500</xdr:colOff>
      <xdr:row>78</xdr:row>
      <xdr:rowOff>94459</xdr:rowOff>
    </xdr:to>
    <xdr:cxnSp macro="">
      <xdr:nvCxnSpPr>
        <xdr:cNvPr id="178" name="直線コネクタ 177"/>
        <xdr:cNvCxnSpPr/>
      </xdr:nvCxnSpPr>
      <xdr:spPr>
        <a:xfrm>
          <a:off x="3797300" y="13467355"/>
          <a:ext cx="8382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94255</xdr:rowOff>
    </xdr:from>
    <xdr:to>
      <xdr:col>19</xdr:col>
      <xdr:colOff>177800</xdr:colOff>
      <xdr:row>78</xdr:row>
      <xdr:rowOff>104130</xdr:rowOff>
    </xdr:to>
    <xdr:cxnSp macro="">
      <xdr:nvCxnSpPr>
        <xdr:cNvPr id="181" name="直線コネクタ 180"/>
        <xdr:cNvCxnSpPr/>
      </xdr:nvCxnSpPr>
      <xdr:spPr>
        <a:xfrm flipV="1">
          <a:off x="2908300" y="13467355"/>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140312</xdr:rowOff>
    </xdr:from>
    <xdr:to>
      <xdr:col>20</xdr:col>
      <xdr:colOff>38100</xdr:colOff>
      <xdr:row>78</xdr:row>
      <xdr:rowOff>70462</xdr:rowOff>
    </xdr:to>
    <xdr:sp macro="" textlink="">
      <xdr:nvSpPr>
        <xdr:cNvPr id="182" name="フローチャート: 判断 181"/>
        <xdr:cNvSpPr/>
      </xdr:nvSpPr>
      <xdr:spPr>
        <a:xfrm>
          <a:off x="3746500" y="13341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86989</xdr:rowOff>
    </xdr:from>
    <xdr:ext cx="469744" cy="259045"/>
    <xdr:sp macro="" textlink="">
      <xdr:nvSpPr>
        <xdr:cNvPr id="183" name="テキスト ボックス 182"/>
        <xdr:cNvSpPr txBox="1"/>
      </xdr:nvSpPr>
      <xdr:spPr>
        <a:xfrm>
          <a:off x="3562428" y="1311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86528</xdr:rowOff>
    </xdr:from>
    <xdr:to>
      <xdr:col>15</xdr:col>
      <xdr:colOff>50800</xdr:colOff>
      <xdr:row>78</xdr:row>
      <xdr:rowOff>104130</xdr:rowOff>
    </xdr:to>
    <xdr:cxnSp macro="">
      <xdr:nvCxnSpPr>
        <xdr:cNvPr id="184" name="直線コネクタ 183"/>
        <xdr:cNvCxnSpPr/>
      </xdr:nvCxnSpPr>
      <xdr:spPr>
        <a:xfrm>
          <a:off x="2019300" y="13459628"/>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144107</xdr:rowOff>
    </xdr:from>
    <xdr:to>
      <xdr:col>15</xdr:col>
      <xdr:colOff>101600</xdr:colOff>
      <xdr:row>78</xdr:row>
      <xdr:rowOff>74257</xdr:rowOff>
    </xdr:to>
    <xdr:sp macro="" textlink="">
      <xdr:nvSpPr>
        <xdr:cNvPr id="185" name="フローチャート: 判断 184"/>
        <xdr:cNvSpPr/>
      </xdr:nvSpPr>
      <xdr:spPr>
        <a:xfrm>
          <a:off x="2857500" y="1334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90784</xdr:rowOff>
    </xdr:from>
    <xdr:ext cx="469744" cy="259045"/>
    <xdr:sp macro="" textlink="">
      <xdr:nvSpPr>
        <xdr:cNvPr id="186" name="テキスト ボックス 185"/>
        <xdr:cNvSpPr txBox="1"/>
      </xdr:nvSpPr>
      <xdr:spPr>
        <a:xfrm>
          <a:off x="2673428" y="1312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86528</xdr:rowOff>
    </xdr:from>
    <xdr:to>
      <xdr:col>10</xdr:col>
      <xdr:colOff>114300</xdr:colOff>
      <xdr:row>78</xdr:row>
      <xdr:rowOff>96540</xdr:rowOff>
    </xdr:to>
    <xdr:cxnSp macro="">
      <xdr:nvCxnSpPr>
        <xdr:cNvPr id="187" name="直線コネクタ 186"/>
        <xdr:cNvCxnSpPr/>
      </xdr:nvCxnSpPr>
      <xdr:spPr>
        <a:xfrm flipV="1">
          <a:off x="1130300" y="13459628"/>
          <a:ext cx="8890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147331</xdr:rowOff>
    </xdr:from>
    <xdr:to>
      <xdr:col>10</xdr:col>
      <xdr:colOff>165100</xdr:colOff>
      <xdr:row>78</xdr:row>
      <xdr:rowOff>77481</xdr:rowOff>
    </xdr:to>
    <xdr:sp macro="" textlink="">
      <xdr:nvSpPr>
        <xdr:cNvPr id="188" name="フローチャート: 判断 187"/>
        <xdr:cNvSpPr/>
      </xdr:nvSpPr>
      <xdr:spPr>
        <a:xfrm>
          <a:off x="1968500" y="133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94008</xdr:rowOff>
    </xdr:from>
    <xdr:ext cx="469744" cy="259045"/>
    <xdr:sp macro="" textlink="">
      <xdr:nvSpPr>
        <xdr:cNvPr id="189" name="テキスト ボックス 188"/>
        <xdr:cNvSpPr txBox="1"/>
      </xdr:nvSpPr>
      <xdr:spPr>
        <a:xfrm>
          <a:off x="1784428" y="1312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154279</xdr:rowOff>
    </xdr:from>
    <xdr:to>
      <xdr:col>6</xdr:col>
      <xdr:colOff>38100</xdr:colOff>
      <xdr:row>78</xdr:row>
      <xdr:rowOff>84429</xdr:rowOff>
    </xdr:to>
    <xdr:sp macro="" textlink="">
      <xdr:nvSpPr>
        <xdr:cNvPr id="190" name="フローチャート: 判断 189"/>
        <xdr:cNvSpPr/>
      </xdr:nvSpPr>
      <xdr:spPr>
        <a:xfrm>
          <a:off x="1079500" y="133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100956</xdr:rowOff>
    </xdr:from>
    <xdr:ext cx="469744" cy="259045"/>
    <xdr:sp macro="" textlink="">
      <xdr:nvSpPr>
        <xdr:cNvPr id="191" name="テキスト ボックス 190"/>
        <xdr:cNvSpPr txBox="1"/>
      </xdr:nvSpPr>
      <xdr:spPr>
        <a:xfrm>
          <a:off x="895428" y="1313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43659</xdr:rowOff>
    </xdr:from>
    <xdr:to>
      <xdr:col>24</xdr:col>
      <xdr:colOff>114300</xdr:colOff>
      <xdr:row>78</xdr:row>
      <xdr:rowOff>145259</xdr:rowOff>
    </xdr:to>
    <xdr:sp macro="" textlink="">
      <xdr:nvSpPr>
        <xdr:cNvPr id="197" name="楕円 196"/>
        <xdr:cNvSpPr/>
      </xdr:nvSpPr>
      <xdr:spPr>
        <a:xfrm>
          <a:off x="4584700" y="134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130036</xdr:rowOff>
    </xdr:from>
    <xdr:ext cx="469744" cy="259045"/>
    <xdr:sp macro="" textlink="">
      <xdr:nvSpPr>
        <xdr:cNvPr id="198" name="維持補修費該当値テキスト"/>
        <xdr:cNvSpPr txBox="1"/>
      </xdr:nvSpPr>
      <xdr:spPr>
        <a:xfrm>
          <a:off x="4686300" y="1333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43455</xdr:rowOff>
    </xdr:from>
    <xdr:to>
      <xdr:col>20</xdr:col>
      <xdr:colOff>38100</xdr:colOff>
      <xdr:row>78</xdr:row>
      <xdr:rowOff>145055</xdr:rowOff>
    </xdr:to>
    <xdr:sp macro="" textlink="">
      <xdr:nvSpPr>
        <xdr:cNvPr id="199" name="楕円 198"/>
        <xdr:cNvSpPr/>
      </xdr:nvSpPr>
      <xdr:spPr>
        <a:xfrm>
          <a:off x="3746500" y="134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136182</xdr:rowOff>
    </xdr:from>
    <xdr:ext cx="469744" cy="259045"/>
    <xdr:sp macro="" textlink="">
      <xdr:nvSpPr>
        <xdr:cNvPr id="200" name="テキスト ボックス 199"/>
        <xdr:cNvSpPr txBox="1"/>
      </xdr:nvSpPr>
      <xdr:spPr>
        <a:xfrm>
          <a:off x="3562428" y="1350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53330</xdr:rowOff>
    </xdr:from>
    <xdr:to>
      <xdr:col>15</xdr:col>
      <xdr:colOff>101600</xdr:colOff>
      <xdr:row>78</xdr:row>
      <xdr:rowOff>154930</xdr:rowOff>
    </xdr:to>
    <xdr:sp macro="" textlink="">
      <xdr:nvSpPr>
        <xdr:cNvPr id="201" name="楕円 200"/>
        <xdr:cNvSpPr/>
      </xdr:nvSpPr>
      <xdr:spPr>
        <a:xfrm>
          <a:off x="2857500" y="134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146057</xdr:rowOff>
    </xdr:from>
    <xdr:ext cx="469744" cy="259045"/>
    <xdr:sp macro="" textlink="">
      <xdr:nvSpPr>
        <xdr:cNvPr id="202" name="テキスト ボックス 201"/>
        <xdr:cNvSpPr txBox="1"/>
      </xdr:nvSpPr>
      <xdr:spPr>
        <a:xfrm>
          <a:off x="2673428" y="135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35728</xdr:rowOff>
    </xdr:from>
    <xdr:to>
      <xdr:col>10</xdr:col>
      <xdr:colOff>165100</xdr:colOff>
      <xdr:row>78</xdr:row>
      <xdr:rowOff>137328</xdr:rowOff>
    </xdr:to>
    <xdr:sp macro="" textlink="">
      <xdr:nvSpPr>
        <xdr:cNvPr id="203" name="楕円 202"/>
        <xdr:cNvSpPr/>
      </xdr:nvSpPr>
      <xdr:spPr>
        <a:xfrm>
          <a:off x="1968500" y="134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128455</xdr:rowOff>
    </xdr:from>
    <xdr:ext cx="469744" cy="259045"/>
    <xdr:sp macro="" textlink="">
      <xdr:nvSpPr>
        <xdr:cNvPr id="204" name="テキスト ボックス 203"/>
        <xdr:cNvSpPr txBox="1"/>
      </xdr:nvSpPr>
      <xdr:spPr>
        <a:xfrm>
          <a:off x="1784428" y="135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45740</xdr:rowOff>
    </xdr:from>
    <xdr:to>
      <xdr:col>6</xdr:col>
      <xdr:colOff>38100</xdr:colOff>
      <xdr:row>78</xdr:row>
      <xdr:rowOff>147340</xdr:rowOff>
    </xdr:to>
    <xdr:sp macro="" textlink="">
      <xdr:nvSpPr>
        <xdr:cNvPr id="205" name="楕円 204"/>
        <xdr:cNvSpPr/>
      </xdr:nvSpPr>
      <xdr:spPr>
        <a:xfrm>
          <a:off x="1079500" y="134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138467</xdr:rowOff>
    </xdr:from>
    <xdr:ext cx="469744" cy="259045"/>
    <xdr:sp macro="" textlink="">
      <xdr:nvSpPr>
        <xdr:cNvPr id="206" name="テキスト ボックス 205"/>
        <xdr:cNvSpPr txBox="1"/>
      </xdr:nvSpPr>
      <xdr:spPr>
        <a:xfrm>
          <a:off x="895428" y="1351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17771</xdr:rowOff>
    </xdr:from>
    <xdr:to>
      <xdr:col>24</xdr:col>
      <xdr:colOff>63500</xdr:colOff>
      <xdr:row>96</xdr:row>
      <xdr:rowOff>74492</xdr:rowOff>
    </xdr:to>
    <xdr:cxnSp macro="">
      <xdr:nvCxnSpPr>
        <xdr:cNvPr id="240" name="直線コネクタ 239"/>
        <xdr:cNvCxnSpPr/>
      </xdr:nvCxnSpPr>
      <xdr:spPr>
        <a:xfrm>
          <a:off x="3797300" y="16476971"/>
          <a:ext cx="838200" cy="5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53512</xdr:rowOff>
    </xdr:from>
    <xdr:ext cx="534377" cy="259045"/>
    <xdr:sp macro="" textlink="">
      <xdr:nvSpPr>
        <xdr:cNvPr id="241" name="扶助費平均値テキスト"/>
        <xdr:cNvSpPr txBox="1"/>
      </xdr:nvSpPr>
      <xdr:spPr>
        <a:xfrm>
          <a:off x="4686300" y="1616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17771</xdr:rowOff>
    </xdr:from>
    <xdr:to>
      <xdr:col>19</xdr:col>
      <xdr:colOff>177800</xdr:colOff>
      <xdr:row>96</xdr:row>
      <xdr:rowOff>45117</xdr:rowOff>
    </xdr:to>
    <xdr:cxnSp macro="">
      <xdr:nvCxnSpPr>
        <xdr:cNvPr id="243" name="直線コネクタ 242"/>
        <xdr:cNvCxnSpPr/>
      </xdr:nvCxnSpPr>
      <xdr:spPr>
        <a:xfrm flipV="1">
          <a:off x="2908300" y="16476971"/>
          <a:ext cx="889000" cy="2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164367</xdr:rowOff>
    </xdr:from>
    <xdr:to>
      <xdr:col>20</xdr:col>
      <xdr:colOff>38100</xdr:colOff>
      <xdr:row>95</xdr:row>
      <xdr:rowOff>94517</xdr:rowOff>
    </xdr:to>
    <xdr:sp macro="" textlink="">
      <xdr:nvSpPr>
        <xdr:cNvPr id="244" name="フローチャート: 判断 243"/>
        <xdr:cNvSpPr/>
      </xdr:nvSpPr>
      <xdr:spPr>
        <a:xfrm>
          <a:off x="3746500" y="1628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111044</xdr:rowOff>
    </xdr:from>
    <xdr:ext cx="534377" cy="259045"/>
    <xdr:sp macro="" textlink="">
      <xdr:nvSpPr>
        <xdr:cNvPr id="245" name="テキスト ボックス 244"/>
        <xdr:cNvSpPr txBox="1"/>
      </xdr:nvSpPr>
      <xdr:spPr>
        <a:xfrm>
          <a:off x="3530111" y="1605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20899</xdr:rowOff>
    </xdr:from>
    <xdr:to>
      <xdr:col>15</xdr:col>
      <xdr:colOff>50800</xdr:colOff>
      <xdr:row>96</xdr:row>
      <xdr:rowOff>45117</xdr:rowOff>
    </xdr:to>
    <xdr:cxnSp macro="">
      <xdr:nvCxnSpPr>
        <xdr:cNvPr id="246" name="直線コネクタ 245"/>
        <xdr:cNvCxnSpPr/>
      </xdr:nvCxnSpPr>
      <xdr:spPr>
        <a:xfrm>
          <a:off x="2019300" y="16480099"/>
          <a:ext cx="889000" cy="2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45909</xdr:rowOff>
    </xdr:from>
    <xdr:to>
      <xdr:col>15</xdr:col>
      <xdr:colOff>101600</xdr:colOff>
      <xdr:row>95</xdr:row>
      <xdr:rowOff>147509</xdr:rowOff>
    </xdr:to>
    <xdr:sp macro="" textlink="">
      <xdr:nvSpPr>
        <xdr:cNvPr id="247" name="フローチャート: 判断 246"/>
        <xdr:cNvSpPr/>
      </xdr:nvSpPr>
      <xdr:spPr>
        <a:xfrm>
          <a:off x="2857500" y="1633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164036</xdr:rowOff>
    </xdr:from>
    <xdr:ext cx="534377" cy="259045"/>
    <xdr:sp macro="" textlink="">
      <xdr:nvSpPr>
        <xdr:cNvPr id="248" name="テキスト ボックス 247"/>
        <xdr:cNvSpPr txBox="1"/>
      </xdr:nvSpPr>
      <xdr:spPr>
        <a:xfrm>
          <a:off x="2641111" y="1610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10241</xdr:rowOff>
    </xdr:from>
    <xdr:to>
      <xdr:col>10</xdr:col>
      <xdr:colOff>114300</xdr:colOff>
      <xdr:row>96</xdr:row>
      <xdr:rowOff>20899</xdr:rowOff>
    </xdr:to>
    <xdr:cxnSp macro="">
      <xdr:nvCxnSpPr>
        <xdr:cNvPr id="249" name="直線コネクタ 248"/>
        <xdr:cNvCxnSpPr/>
      </xdr:nvCxnSpPr>
      <xdr:spPr>
        <a:xfrm>
          <a:off x="1130300" y="16469441"/>
          <a:ext cx="889000" cy="1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39280</xdr:rowOff>
    </xdr:from>
    <xdr:to>
      <xdr:col>10</xdr:col>
      <xdr:colOff>165100</xdr:colOff>
      <xdr:row>95</xdr:row>
      <xdr:rowOff>140880</xdr:rowOff>
    </xdr:to>
    <xdr:sp macro="" textlink="">
      <xdr:nvSpPr>
        <xdr:cNvPr id="250" name="フローチャート: 判断 249"/>
        <xdr:cNvSpPr/>
      </xdr:nvSpPr>
      <xdr:spPr>
        <a:xfrm>
          <a:off x="19685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157407</xdr:rowOff>
    </xdr:from>
    <xdr:ext cx="534377" cy="259045"/>
    <xdr:sp macro="" textlink="">
      <xdr:nvSpPr>
        <xdr:cNvPr id="251" name="テキスト ボックス 250"/>
        <xdr:cNvSpPr txBox="1"/>
      </xdr:nvSpPr>
      <xdr:spPr>
        <a:xfrm>
          <a:off x="1752111" y="1610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65869</xdr:rowOff>
    </xdr:from>
    <xdr:to>
      <xdr:col>6</xdr:col>
      <xdr:colOff>38100</xdr:colOff>
      <xdr:row>95</xdr:row>
      <xdr:rowOff>167469</xdr:rowOff>
    </xdr:to>
    <xdr:sp macro="" textlink="">
      <xdr:nvSpPr>
        <xdr:cNvPr id="252" name="フローチャート: 判断 251"/>
        <xdr:cNvSpPr/>
      </xdr:nvSpPr>
      <xdr:spPr>
        <a:xfrm>
          <a:off x="1079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12546</xdr:rowOff>
    </xdr:from>
    <xdr:ext cx="534377" cy="259045"/>
    <xdr:sp macro="" textlink="">
      <xdr:nvSpPr>
        <xdr:cNvPr id="253" name="テキスト ボックス 252"/>
        <xdr:cNvSpPr txBox="1"/>
      </xdr:nvSpPr>
      <xdr:spPr>
        <a:xfrm>
          <a:off x="863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23692</xdr:rowOff>
    </xdr:from>
    <xdr:to>
      <xdr:col>24</xdr:col>
      <xdr:colOff>114300</xdr:colOff>
      <xdr:row>96</xdr:row>
      <xdr:rowOff>125292</xdr:rowOff>
    </xdr:to>
    <xdr:sp macro="" textlink="">
      <xdr:nvSpPr>
        <xdr:cNvPr id="259" name="楕円 258"/>
        <xdr:cNvSpPr/>
      </xdr:nvSpPr>
      <xdr:spPr>
        <a:xfrm>
          <a:off x="4584700" y="164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2119</xdr:rowOff>
    </xdr:from>
    <xdr:ext cx="534377" cy="259045"/>
    <xdr:sp macro="" textlink="">
      <xdr:nvSpPr>
        <xdr:cNvPr id="260" name="扶助費該当値テキスト"/>
        <xdr:cNvSpPr txBox="1"/>
      </xdr:nvSpPr>
      <xdr:spPr>
        <a:xfrm>
          <a:off x="4686300" y="164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138421</xdr:rowOff>
    </xdr:from>
    <xdr:to>
      <xdr:col>20</xdr:col>
      <xdr:colOff>38100</xdr:colOff>
      <xdr:row>96</xdr:row>
      <xdr:rowOff>68571</xdr:rowOff>
    </xdr:to>
    <xdr:sp macro="" textlink="">
      <xdr:nvSpPr>
        <xdr:cNvPr id="261" name="楕円 260"/>
        <xdr:cNvSpPr/>
      </xdr:nvSpPr>
      <xdr:spPr>
        <a:xfrm>
          <a:off x="3746500" y="1642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59698</xdr:rowOff>
    </xdr:from>
    <xdr:ext cx="534377" cy="259045"/>
    <xdr:sp macro="" textlink="">
      <xdr:nvSpPr>
        <xdr:cNvPr id="262" name="テキスト ボックス 261"/>
        <xdr:cNvSpPr txBox="1"/>
      </xdr:nvSpPr>
      <xdr:spPr>
        <a:xfrm>
          <a:off x="3530111" y="1651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165767</xdr:rowOff>
    </xdr:from>
    <xdr:to>
      <xdr:col>15</xdr:col>
      <xdr:colOff>101600</xdr:colOff>
      <xdr:row>96</xdr:row>
      <xdr:rowOff>95917</xdr:rowOff>
    </xdr:to>
    <xdr:sp macro="" textlink="">
      <xdr:nvSpPr>
        <xdr:cNvPr id="263" name="楕円 262"/>
        <xdr:cNvSpPr/>
      </xdr:nvSpPr>
      <xdr:spPr>
        <a:xfrm>
          <a:off x="2857500" y="164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87044</xdr:rowOff>
    </xdr:from>
    <xdr:ext cx="534377" cy="259045"/>
    <xdr:sp macro="" textlink="">
      <xdr:nvSpPr>
        <xdr:cNvPr id="264" name="テキスト ボックス 263"/>
        <xdr:cNvSpPr txBox="1"/>
      </xdr:nvSpPr>
      <xdr:spPr>
        <a:xfrm>
          <a:off x="2641111" y="165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141549</xdr:rowOff>
    </xdr:from>
    <xdr:to>
      <xdr:col>10</xdr:col>
      <xdr:colOff>165100</xdr:colOff>
      <xdr:row>96</xdr:row>
      <xdr:rowOff>71699</xdr:rowOff>
    </xdr:to>
    <xdr:sp macro="" textlink="">
      <xdr:nvSpPr>
        <xdr:cNvPr id="265" name="楕円 264"/>
        <xdr:cNvSpPr/>
      </xdr:nvSpPr>
      <xdr:spPr>
        <a:xfrm>
          <a:off x="1968500" y="164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62826</xdr:rowOff>
    </xdr:from>
    <xdr:ext cx="534377" cy="259045"/>
    <xdr:sp macro="" textlink="">
      <xdr:nvSpPr>
        <xdr:cNvPr id="266" name="テキスト ボックス 265"/>
        <xdr:cNvSpPr txBox="1"/>
      </xdr:nvSpPr>
      <xdr:spPr>
        <a:xfrm>
          <a:off x="1752111" y="165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130891</xdr:rowOff>
    </xdr:from>
    <xdr:to>
      <xdr:col>6</xdr:col>
      <xdr:colOff>38100</xdr:colOff>
      <xdr:row>96</xdr:row>
      <xdr:rowOff>61041</xdr:rowOff>
    </xdr:to>
    <xdr:sp macro="" textlink="">
      <xdr:nvSpPr>
        <xdr:cNvPr id="267" name="楕円 266"/>
        <xdr:cNvSpPr/>
      </xdr:nvSpPr>
      <xdr:spPr>
        <a:xfrm>
          <a:off x="1079500" y="1641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52168</xdr:rowOff>
    </xdr:from>
    <xdr:ext cx="534377" cy="259045"/>
    <xdr:sp macro="" textlink="">
      <xdr:nvSpPr>
        <xdr:cNvPr id="268" name="テキスト ボックス 267"/>
        <xdr:cNvSpPr txBox="1"/>
      </xdr:nvSpPr>
      <xdr:spPr>
        <a:xfrm>
          <a:off x="863111" y="165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121398</xdr:rowOff>
    </xdr:from>
    <xdr:to>
      <xdr:col>55</xdr:col>
      <xdr:colOff>0</xdr:colOff>
      <xdr:row>37</xdr:row>
      <xdr:rowOff>8488</xdr:rowOff>
    </xdr:to>
    <xdr:cxnSp macro="">
      <xdr:nvCxnSpPr>
        <xdr:cNvPr id="295" name="直線コネクタ 294"/>
        <xdr:cNvCxnSpPr/>
      </xdr:nvCxnSpPr>
      <xdr:spPr>
        <a:xfrm flipV="1">
          <a:off x="9639300" y="5779248"/>
          <a:ext cx="838200" cy="57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54100</xdr:rowOff>
    </xdr:from>
    <xdr:ext cx="599010" cy="259045"/>
    <xdr:sp macro="" textlink="">
      <xdr:nvSpPr>
        <xdr:cNvPr id="296" name="補助費等平均値テキスト"/>
        <xdr:cNvSpPr txBox="1"/>
      </xdr:nvSpPr>
      <xdr:spPr>
        <a:xfrm>
          <a:off x="10528300" y="5711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8488</xdr:rowOff>
    </xdr:from>
    <xdr:to>
      <xdr:col>50</xdr:col>
      <xdr:colOff>114300</xdr:colOff>
      <xdr:row>37</xdr:row>
      <xdr:rowOff>66708</xdr:rowOff>
    </xdr:to>
    <xdr:cxnSp macro="">
      <xdr:nvCxnSpPr>
        <xdr:cNvPr id="298" name="直線コネクタ 297"/>
        <xdr:cNvCxnSpPr/>
      </xdr:nvCxnSpPr>
      <xdr:spPr>
        <a:xfrm flipV="1">
          <a:off x="8750300" y="6352138"/>
          <a:ext cx="889000" cy="5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28600</xdr:rowOff>
    </xdr:from>
    <xdr:to>
      <xdr:col>50</xdr:col>
      <xdr:colOff>165100</xdr:colOff>
      <xdr:row>36</xdr:row>
      <xdr:rowOff>130200</xdr:rowOff>
    </xdr:to>
    <xdr:sp macro="" textlink="">
      <xdr:nvSpPr>
        <xdr:cNvPr id="299" name="フローチャート: 判断 298"/>
        <xdr:cNvSpPr/>
      </xdr:nvSpPr>
      <xdr:spPr>
        <a:xfrm>
          <a:off x="9588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146727</xdr:rowOff>
    </xdr:from>
    <xdr:ext cx="534377" cy="259045"/>
    <xdr:sp macro="" textlink="">
      <xdr:nvSpPr>
        <xdr:cNvPr id="300" name="テキスト ボックス 299"/>
        <xdr:cNvSpPr txBox="1"/>
      </xdr:nvSpPr>
      <xdr:spPr>
        <a:xfrm>
          <a:off x="9372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54789</xdr:rowOff>
    </xdr:from>
    <xdr:to>
      <xdr:col>45</xdr:col>
      <xdr:colOff>177800</xdr:colOff>
      <xdr:row>37</xdr:row>
      <xdr:rowOff>66708</xdr:rowOff>
    </xdr:to>
    <xdr:cxnSp macro="">
      <xdr:nvCxnSpPr>
        <xdr:cNvPr id="301" name="直線コネクタ 300"/>
        <xdr:cNvCxnSpPr/>
      </xdr:nvCxnSpPr>
      <xdr:spPr>
        <a:xfrm>
          <a:off x="7861300" y="6398439"/>
          <a:ext cx="889000" cy="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35206</xdr:rowOff>
    </xdr:from>
    <xdr:to>
      <xdr:col>46</xdr:col>
      <xdr:colOff>38100</xdr:colOff>
      <xdr:row>36</xdr:row>
      <xdr:rowOff>136806</xdr:rowOff>
    </xdr:to>
    <xdr:sp macro="" textlink="">
      <xdr:nvSpPr>
        <xdr:cNvPr id="302" name="フローチャート: 判断 301"/>
        <xdr:cNvSpPr/>
      </xdr:nvSpPr>
      <xdr:spPr>
        <a:xfrm>
          <a:off x="8699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153333</xdr:rowOff>
    </xdr:from>
    <xdr:ext cx="534377" cy="259045"/>
    <xdr:sp macro="" textlink="">
      <xdr:nvSpPr>
        <xdr:cNvPr id="303" name="テキスト ボックス 302"/>
        <xdr:cNvSpPr txBox="1"/>
      </xdr:nvSpPr>
      <xdr:spPr>
        <a:xfrm>
          <a:off x="8483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54789</xdr:rowOff>
    </xdr:from>
    <xdr:to>
      <xdr:col>41</xdr:col>
      <xdr:colOff>50800</xdr:colOff>
      <xdr:row>37</xdr:row>
      <xdr:rowOff>66969</xdr:rowOff>
    </xdr:to>
    <xdr:cxnSp macro="">
      <xdr:nvCxnSpPr>
        <xdr:cNvPr id="304" name="直線コネクタ 303"/>
        <xdr:cNvCxnSpPr/>
      </xdr:nvCxnSpPr>
      <xdr:spPr>
        <a:xfrm flipV="1">
          <a:off x="6972300" y="6398439"/>
          <a:ext cx="889000" cy="1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60832</xdr:rowOff>
    </xdr:from>
    <xdr:to>
      <xdr:col>41</xdr:col>
      <xdr:colOff>101600</xdr:colOff>
      <xdr:row>36</xdr:row>
      <xdr:rowOff>162432</xdr:rowOff>
    </xdr:to>
    <xdr:sp macro="" textlink="">
      <xdr:nvSpPr>
        <xdr:cNvPr id="305" name="フローチャート: 判断 304"/>
        <xdr:cNvSpPr/>
      </xdr:nvSpPr>
      <xdr:spPr>
        <a:xfrm>
          <a:off x="7810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7509</xdr:rowOff>
    </xdr:from>
    <xdr:ext cx="534377" cy="259045"/>
    <xdr:sp macro="" textlink="">
      <xdr:nvSpPr>
        <xdr:cNvPr id="306" name="テキスト ボックス 305"/>
        <xdr:cNvSpPr txBox="1"/>
      </xdr:nvSpPr>
      <xdr:spPr>
        <a:xfrm>
          <a:off x="7594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72884</xdr:rowOff>
    </xdr:from>
    <xdr:to>
      <xdr:col>36</xdr:col>
      <xdr:colOff>165100</xdr:colOff>
      <xdr:row>37</xdr:row>
      <xdr:rowOff>3034</xdr:rowOff>
    </xdr:to>
    <xdr:sp macro="" textlink="">
      <xdr:nvSpPr>
        <xdr:cNvPr id="307" name="フローチャート: 判断 306"/>
        <xdr:cNvSpPr/>
      </xdr:nvSpPr>
      <xdr:spPr>
        <a:xfrm>
          <a:off x="6921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19561</xdr:rowOff>
    </xdr:from>
    <xdr:ext cx="534377" cy="259045"/>
    <xdr:sp macro="" textlink="">
      <xdr:nvSpPr>
        <xdr:cNvPr id="308" name="テキスト ボックス 307"/>
        <xdr:cNvSpPr txBox="1"/>
      </xdr:nvSpPr>
      <xdr:spPr>
        <a:xfrm>
          <a:off x="6705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70598</xdr:rowOff>
    </xdr:from>
    <xdr:to>
      <xdr:col>55</xdr:col>
      <xdr:colOff>50800</xdr:colOff>
      <xdr:row>34</xdr:row>
      <xdr:rowOff>748</xdr:rowOff>
    </xdr:to>
    <xdr:sp macro="" textlink="">
      <xdr:nvSpPr>
        <xdr:cNvPr id="314" name="楕円 313"/>
        <xdr:cNvSpPr/>
      </xdr:nvSpPr>
      <xdr:spPr>
        <a:xfrm>
          <a:off x="10426700" y="572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93475</xdr:rowOff>
    </xdr:from>
    <xdr:ext cx="599010" cy="259045"/>
    <xdr:sp macro="" textlink="">
      <xdr:nvSpPr>
        <xdr:cNvPr id="315" name="補助費等該当値テキスト"/>
        <xdr:cNvSpPr txBox="1"/>
      </xdr:nvSpPr>
      <xdr:spPr>
        <a:xfrm>
          <a:off x="10528300" y="557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129138</xdr:rowOff>
    </xdr:from>
    <xdr:to>
      <xdr:col>50</xdr:col>
      <xdr:colOff>165100</xdr:colOff>
      <xdr:row>37</xdr:row>
      <xdr:rowOff>59288</xdr:rowOff>
    </xdr:to>
    <xdr:sp macro="" textlink="">
      <xdr:nvSpPr>
        <xdr:cNvPr id="316" name="楕円 315"/>
        <xdr:cNvSpPr/>
      </xdr:nvSpPr>
      <xdr:spPr>
        <a:xfrm>
          <a:off x="9588500" y="630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50415</xdr:rowOff>
    </xdr:from>
    <xdr:ext cx="534377" cy="259045"/>
    <xdr:sp macro="" textlink="">
      <xdr:nvSpPr>
        <xdr:cNvPr id="317" name="テキスト ボックス 316"/>
        <xdr:cNvSpPr txBox="1"/>
      </xdr:nvSpPr>
      <xdr:spPr>
        <a:xfrm>
          <a:off x="9372111" y="639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15908</xdr:rowOff>
    </xdr:from>
    <xdr:to>
      <xdr:col>46</xdr:col>
      <xdr:colOff>38100</xdr:colOff>
      <xdr:row>37</xdr:row>
      <xdr:rowOff>117508</xdr:rowOff>
    </xdr:to>
    <xdr:sp macro="" textlink="">
      <xdr:nvSpPr>
        <xdr:cNvPr id="318" name="楕円 317"/>
        <xdr:cNvSpPr/>
      </xdr:nvSpPr>
      <xdr:spPr>
        <a:xfrm>
          <a:off x="8699500" y="63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108635</xdr:rowOff>
    </xdr:from>
    <xdr:ext cx="534377" cy="259045"/>
    <xdr:sp macro="" textlink="">
      <xdr:nvSpPr>
        <xdr:cNvPr id="319" name="テキスト ボックス 318"/>
        <xdr:cNvSpPr txBox="1"/>
      </xdr:nvSpPr>
      <xdr:spPr>
        <a:xfrm>
          <a:off x="8483111" y="645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3989</xdr:rowOff>
    </xdr:from>
    <xdr:to>
      <xdr:col>41</xdr:col>
      <xdr:colOff>101600</xdr:colOff>
      <xdr:row>37</xdr:row>
      <xdr:rowOff>105589</xdr:rowOff>
    </xdr:to>
    <xdr:sp macro="" textlink="">
      <xdr:nvSpPr>
        <xdr:cNvPr id="320" name="楕円 319"/>
        <xdr:cNvSpPr/>
      </xdr:nvSpPr>
      <xdr:spPr>
        <a:xfrm>
          <a:off x="7810500" y="63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96716</xdr:rowOff>
    </xdr:from>
    <xdr:ext cx="534377" cy="259045"/>
    <xdr:sp macro="" textlink="">
      <xdr:nvSpPr>
        <xdr:cNvPr id="321" name="テキスト ボックス 320"/>
        <xdr:cNvSpPr txBox="1"/>
      </xdr:nvSpPr>
      <xdr:spPr>
        <a:xfrm>
          <a:off x="7594111" y="644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16169</xdr:rowOff>
    </xdr:from>
    <xdr:to>
      <xdr:col>36</xdr:col>
      <xdr:colOff>165100</xdr:colOff>
      <xdr:row>37</xdr:row>
      <xdr:rowOff>117769</xdr:rowOff>
    </xdr:to>
    <xdr:sp macro="" textlink="">
      <xdr:nvSpPr>
        <xdr:cNvPr id="322" name="楕円 321"/>
        <xdr:cNvSpPr/>
      </xdr:nvSpPr>
      <xdr:spPr>
        <a:xfrm>
          <a:off x="6921500" y="635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108896</xdr:rowOff>
    </xdr:from>
    <xdr:ext cx="534377" cy="259045"/>
    <xdr:sp macro="" textlink="">
      <xdr:nvSpPr>
        <xdr:cNvPr id="323" name="テキスト ボックス 322"/>
        <xdr:cNvSpPr txBox="1"/>
      </xdr:nvSpPr>
      <xdr:spPr>
        <a:xfrm>
          <a:off x="6705111" y="645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61272</xdr:rowOff>
    </xdr:from>
    <xdr:to>
      <xdr:col>55</xdr:col>
      <xdr:colOff>0</xdr:colOff>
      <xdr:row>57</xdr:row>
      <xdr:rowOff>147010</xdr:rowOff>
    </xdr:to>
    <xdr:cxnSp macro="">
      <xdr:nvCxnSpPr>
        <xdr:cNvPr id="350" name="直線コネクタ 349"/>
        <xdr:cNvCxnSpPr/>
      </xdr:nvCxnSpPr>
      <xdr:spPr>
        <a:xfrm>
          <a:off x="9639300" y="9833922"/>
          <a:ext cx="838200" cy="8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61272</xdr:rowOff>
    </xdr:from>
    <xdr:to>
      <xdr:col>50</xdr:col>
      <xdr:colOff>114300</xdr:colOff>
      <xdr:row>57</xdr:row>
      <xdr:rowOff>149434</xdr:rowOff>
    </xdr:to>
    <xdr:cxnSp macro="">
      <xdr:nvCxnSpPr>
        <xdr:cNvPr id="353" name="直線コネクタ 352"/>
        <xdr:cNvCxnSpPr/>
      </xdr:nvCxnSpPr>
      <xdr:spPr>
        <a:xfrm flipV="1">
          <a:off x="8750300" y="9833922"/>
          <a:ext cx="889000" cy="8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130551</xdr:rowOff>
    </xdr:from>
    <xdr:to>
      <xdr:col>50</xdr:col>
      <xdr:colOff>165100</xdr:colOff>
      <xdr:row>56</xdr:row>
      <xdr:rowOff>60701</xdr:rowOff>
    </xdr:to>
    <xdr:sp macro="" textlink="">
      <xdr:nvSpPr>
        <xdr:cNvPr id="354" name="フローチャート: 判断 353"/>
        <xdr:cNvSpPr/>
      </xdr:nvSpPr>
      <xdr:spPr>
        <a:xfrm>
          <a:off x="9588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77228</xdr:rowOff>
    </xdr:from>
    <xdr:ext cx="599010" cy="259045"/>
    <xdr:sp macro="" textlink="">
      <xdr:nvSpPr>
        <xdr:cNvPr id="355" name="テキスト ボックス 354"/>
        <xdr:cNvSpPr txBox="1"/>
      </xdr:nvSpPr>
      <xdr:spPr>
        <a:xfrm>
          <a:off x="9339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49526</xdr:rowOff>
    </xdr:from>
    <xdr:to>
      <xdr:col>45</xdr:col>
      <xdr:colOff>177800</xdr:colOff>
      <xdr:row>57</xdr:row>
      <xdr:rowOff>149434</xdr:rowOff>
    </xdr:to>
    <xdr:cxnSp macro="">
      <xdr:nvCxnSpPr>
        <xdr:cNvPr id="356" name="直線コネクタ 355"/>
        <xdr:cNvCxnSpPr/>
      </xdr:nvCxnSpPr>
      <xdr:spPr>
        <a:xfrm>
          <a:off x="7861300" y="9650726"/>
          <a:ext cx="889000" cy="27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27964</xdr:rowOff>
    </xdr:from>
    <xdr:to>
      <xdr:col>46</xdr:col>
      <xdr:colOff>38100</xdr:colOff>
      <xdr:row>56</xdr:row>
      <xdr:rowOff>129564</xdr:rowOff>
    </xdr:to>
    <xdr:sp macro="" textlink="">
      <xdr:nvSpPr>
        <xdr:cNvPr id="357" name="フローチャート: 判断 356"/>
        <xdr:cNvSpPr/>
      </xdr:nvSpPr>
      <xdr:spPr>
        <a:xfrm>
          <a:off x="8699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146091</xdr:rowOff>
    </xdr:from>
    <xdr:ext cx="534377" cy="259045"/>
    <xdr:sp macro="" textlink="">
      <xdr:nvSpPr>
        <xdr:cNvPr id="358" name="テキスト ボックス 357"/>
        <xdr:cNvSpPr txBox="1"/>
      </xdr:nvSpPr>
      <xdr:spPr>
        <a:xfrm>
          <a:off x="8483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49526</xdr:rowOff>
    </xdr:from>
    <xdr:to>
      <xdr:col>41</xdr:col>
      <xdr:colOff>50800</xdr:colOff>
      <xdr:row>57</xdr:row>
      <xdr:rowOff>124599</xdr:rowOff>
    </xdr:to>
    <xdr:cxnSp macro="">
      <xdr:nvCxnSpPr>
        <xdr:cNvPr id="359" name="直線コネクタ 358"/>
        <xdr:cNvCxnSpPr/>
      </xdr:nvCxnSpPr>
      <xdr:spPr>
        <a:xfrm flipV="1">
          <a:off x="6972300" y="9650726"/>
          <a:ext cx="889000" cy="24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19991</xdr:rowOff>
    </xdr:from>
    <xdr:to>
      <xdr:col>41</xdr:col>
      <xdr:colOff>101600</xdr:colOff>
      <xdr:row>56</xdr:row>
      <xdr:rowOff>121591</xdr:rowOff>
    </xdr:to>
    <xdr:sp macro="" textlink="">
      <xdr:nvSpPr>
        <xdr:cNvPr id="360" name="フローチャート: 判断 359"/>
        <xdr:cNvSpPr/>
      </xdr:nvSpPr>
      <xdr:spPr>
        <a:xfrm>
          <a:off x="7810500" y="96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112718</xdr:rowOff>
    </xdr:from>
    <xdr:ext cx="534377" cy="259045"/>
    <xdr:sp macro="" textlink="">
      <xdr:nvSpPr>
        <xdr:cNvPr id="361" name="テキスト ボックス 360"/>
        <xdr:cNvSpPr txBox="1"/>
      </xdr:nvSpPr>
      <xdr:spPr>
        <a:xfrm>
          <a:off x="7594111" y="971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68481</xdr:rowOff>
    </xdr:from>
    <xdr:to>
      <xdr:col>36</xdr:col>
      <xdr:colOff>165100</xdr:colOff>
      <xdr:row>56</xdr:row>
      <xdr:rowOff>170081</xdr:rowOff>
    </xdr:to>
    <xdr:sp macro="" textlink="">
      <xdr:nvSpPr>
        <xdr:cNvPr id="362" name="フローチャート: 判断 361"/>
        <xdr:cNvSpPr/>
      </xdr:nvSpPr>
      <xdr:spPr>
        <a:xfrm>
          <a:off x="6921500" y="966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15158</xdr:rowOff>
    </xdr:from>
    <xdr:ext cx="534377" cy="259045"/>
    <xdr:sp macro="" textlink="">
      <xdr:nvSpPr>
        <xdr:cNvPr id="363" name="テキスト ボックス 362"/>
        <xdr:cNvSpPr txBox="1"/>
      </xdr:nvSpPr>
      <xdr:spPr>
        <a:xfrm>
          <a:off x="6705111" y="944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96210</xdr:rowOff>
    </xdr:from>
    <xdr:to>
      <xdr:col>55</xdr:col>
      <xdr:colOff>50800</xdr:colOff>
      <xdr:row>58</xdr:row>
      <xdr:rowOff>26360</xdr:rowOff>
    </xdr:to>
    <xdr:sp macro="" textlink="">
      <xdr:nvSpPr>
        <xdr:cNvPr id="369" name="楕円 368"/>
        <xdr:cNvSpPr/>
      </xdr:nvSpPr>
      <xdr:spPr>
        <a:xfrm>
          <a:off x="10426700" y="986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11137</xdr:rowOff>
    </xdr:from>
    <xdr:ext cx="534377" cy="259045"/>
    <xdr:sp macro="" textlink="">
      <xdr:nvSpPr>
        <xdr:cNvPr id="370" name="普通建設事業費該当値テキスト"/>
        <xdr:cNvSpPr txBox="1"/>
      </xdr:nvSpPr>
      <xdr:spPr>
        <a:xfrm>
          <a:off x="10528300" y="97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10472</xdr:rowOff>
    </xdr:from>
    <xdr:to>
      <xdr:col>50</xdr:col>
      <xdr:colOff>165100</xdr:colOff>
      <xdr:row>57</xdr:row>
      <xdr:rowOff>112072</xdr:rowOff>
    </xdr:to>
    <xdr:sp macro="" textlink="">
      <xdr:nvSpPr>
        <xdr:cNvPr id="371" name="楕円 370"/>
        <xdr:cNvSpPr/>
      </xdr:nvSpPr>
      <xdr:spPr>
        <a:xfrm>
          <a:off x="9588500" y="97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103199</xdr:rowOff>
    </xdr:from>
    <xdr:ext cx="534377" cy="259045"/>
    <xdr:sp macro="" textlink="">
      <xdr:nvSpPr>
        <xdr:cNvPr id="372" name="テキスト ボックス 371"/>
        <xdr:cNvSpPr txBox="1"/>
      </xdr:nvSpPr>
      <xdr:spPr>
        <a:xfrm>
          <a:off x="9372111" y="987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98634</xdr:rowOff>
    </xdr:from>
    <xdr:to>
      <xdr:col>46</xdr:col>
      <xdr:colOff>38100</xdr:colOff>
      <xdr:row>58</xdr:row>
      <xdr:rowOff>28784</xdr:rowOff>
    </xdr:to>
    <xdr:sp macro="" textlink="">
      <xdr:nvSpPr>
        <xdr:cNvPr id="373" name="楕円 372"/>
        <xdr:cNvSpPr/>
      </xdr:nvSpPr>
      <xdr:spPr>
        <a:xfrm>
          <a:off x="8699500" y="987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19911</xdr:rowOff>
    </xdr:from>
    <xdr:ext cx="534377" cy="259045"/>
    <xdr:sp macro="" textlink="">
      <xdr:nvSpPr>
        <xdr:cNvPr id="374" name="テキスト ボックス 373"/>
        <xdr:cNvSpPr txBox="1"/>
      </xdr:nvSpPr>
      <xdr:spPr>
        <a:xfrm>
          <a:off x="8483111" y="996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170176</xdr:rowOff>
    </xdr:from>
    <xdr:to>
      <xdr:col>41</xdr:col>
      <xdr:colOff>101600</xdr:colOff>
      <xdr:row>56</xdr:row>
      <xdr:rowOff>100326</xdr:rowOff>
    </xdr:to>
    <xdr:sp macro="" textlink="">
      <xdr:nvSpPr>
        <xdr:cNvPr id="375" name="楕円 374"/>
        <xdr:cNvSpPr/>
      </xdr:nvSpPr>
      <xdr:spPr>
        <a:xfrm>
          <a:off x="7810500" y="959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116853</xdr:rowOff>
    </xdr:from>
    <xdr:ext cx="534377" cy="259045"/>
    <xdr:sp macro="" textlink="">
      <xdr:nvSpPr>
        <xdr:cNvPr id="376" name="テキスト ボックス 375"/>
        <xdr:cNvSpPr txBox="1"/>
      </xdr:nvSpPr>
      <xdr:spPr>
        <a:xfrm>
          <a:off x="7594111" y="937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73799</xdr:rowOff>
    </xdr:from>
    <xdr:to>
      <xdr:col>36</xdr:col>
      <xdr:colOff>165100</xdr:colOff>
      <xdr:row>58</xdr:row>
      <xdr:rowOff>3949</xdr:rowOff>
    </xdr:to>
    <xdr:sp macro="" textlink="">
      <xdr:nvSpPr>
        <xdr:cNvPr id="377" name="楕円 376"/>
        <xdr:cNvSpPr/>
      </xdr:nvSpPr>
      <xdr:spPr>
        <a:xfrm>
          <a:off x="6921500" y="98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166526</xdr:rowOff>
    </xdr:from>
    <xdr:ext cx="534377" cy="259045"/>
    <xdr:sp macro="" textlink="">
      <xdr:nvSpPr>
        <xdr:cNvPr id="378" name="テキスト ボックス 377"/>
        <xdr:cNvSpPr txBox="1"/>
      </xdr:nvSpPr>
      <xdr:spPr>
        <a:xfrm>
          <a:off x="6705111" y="99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114753</xdr:rowOff>
    </xdr:from>
    <xdr:to>
      <xdr:col>55</xdr:col>
      <xdr:colOff>0</xdr:colOff>
      <xdr:row>79</xdr:row>
      <xdr:rowOff>22710</xdr:rowOff>
    </xdr:to>
    <xdr:cxnSp macro="">
      <xdr:nvCxnSpPr>
        <xdr:cNvPr id="407" name="直線コネクタ 406"/>
        <xdr:cNvCxnSpPr/>
      </xdr:nvCxnSpPr>
      <xdr:spPr>
        <a:xfrm>
          <a:off x="9639300" y="13487853"/>
          <a:ext cx="838200" cy="7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88517</xdr:rowOff>
    </xdr:from>
    <xdr:to>
      <xdr:col>50</xdr:col>
      <xdr:colOff>114300</xdr:colOff>
      <xdr:row>78</xdr:row>
      <xdr:rowOff>114753</xdr:rowOff>
    </xdr:to>
    <xdr:cxnSp macro="">
      <xdr:nvCxnSpPr>
        <xdr:cNvPr id="410" name="直線コネクタ 409"/>
        <xdr:cNvCxnSpPr/>
      </xdr:nvCxnSpPr>
      <xdr:spPr>
        <a:xfrm>
          <a:off x="8750300" y="13461617"/>
          <a:ext cx="889000" cy="2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49595</xdr:rowOff>
    </xdr:from>
    <xdr:to>
      <xdr:col>50</xdr:col>
      <xdr:colOff>165100</xdr:colOff>
      <xdr:row>77</xdr:row>
      <xdr:rowOff>151195</xdr:rowOff>
    </xdr:to>
    <xdr:sp macro="" textlink="">
      <xdr:nvSpPr>
        <xdr:cNvPr id="411" name="フローチャート: 判断 410"/>
        <xdr:cNvSpPr/>
      </xdr:nvSpPr>
      <xdr:spPr>
        <a:xfrm>
          <a:off x="9588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167722</xdr:rowOff>
    </xdr:from>
    <xdr:ext cx="534377" cy="259045"/>
    <xdr:sp macro="" textlink="">
      <xdr:nvSpPr>
        <xdr:cNvPr id="412" name="テキスト ボックス 411"/>
        <xdr:cNvSpPr txBox="1"/>
      </xdr:nvSpPr>
      <xdr:spPr>
        <a:xfrm>
          <a:off x="9372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79959</xdr:rowOff>
    </xdr:from>
    <xdr:to>
      <xdr:col>45</xdr:col>
      <xdr:colOff>177800</xdr:colOff>
      <xdr:row>78</xdr:row>
      <xdr:rowOff>88517</xdr:rowOff>
    </xdr:to>
    <xdr:cxnSp macro="">
      <xdr:nvCxnSpPr>
        <xdr:cNvPr id="413" name="直線コネクタ 412"/>
        <xdr:cNvCxnSpPr/>
      </xdr:nvCxnSpPr>
      <xdr:spPr>
        <a:xfrm>
          <a:off x="7861300" y="13110159"/>
          <a:ext cx="889000" cy="35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137294</xdr:rowOff>
    </xdr:from>
    <xdr:to>
      <xdr:col>46</xdr:col>
      <xdr:colOff>38100</xdr:colOff>
      <xdr:row>78</xdr:row>
      <xdr:rowOff>67444</xdr:rowOff>
    </xdr:to>
    <xdr:sp macro="" textlink="">
      <xdr:nvSpPr>
        <xdr:cNvPr id="414" name="フローチャート: 判断 413"/>
        <xdr:cNvSpPr/>
      </xdr:nvSpPr>
      <xdr:spPr>
        <a:xfrm>
          <a:off x="8699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83971</xdr:rowOff>
    </xdr:from>
    <xdr:ext cx="534377" cy="259045"/>
    <xdr:sp macro="" textlink="">
      <xdr:nvSpPr>
        <xdr:cNvPr id="415" name="テキスト ボックス 414"/>
        <xdr:cNvSpPr txBox="1"/>
      </xdr:nvSpPr>
      <xdr:spPr>
        <a:xfrm>
          <a:off x="8483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79959</xdr:rowOff>
    </xdr:from>
    <xdr:to>
      <xdr:col>41</xdr:col>
      <xdr:colOff>50800</xdr:colOff>
      <xdr:row>78</xdr:row>
      <xdr:rowOff>62875</xdr:rowOff>
    </xdr:to>
    <xdr:cxnSp macro="">
      <xdr:nvCxnSpPr>
        <xdr:cNvPr id="416" name="直線コネクタ 415"/>
        <xdr:cNvCxnSpPr/>
      </xdr:nvCxnSpPr>
      <xdr:spPr>
        <a:xfrm flipV="1">
          <a:off x="6972300" y="13110159"/>
          <a:ext cx="889000" cy="32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139359</xdr:rowOff>
    </xdr:from>
    <xdr:to>
      <xdr:col>41</xdr:col>
      <xdr:colOff>101600</xdr:colOff>
      <xdr:row>78</xdr:row>
      <xdr:rowOff>69509</xdr:rowOff>
    </xdr:to>
    <xdr:sp macro="" textlink="">
      <xdr:nvSpPr>
        <xdr:cNvPr id="417" name="フローチャート: 判断 416"/>
        <xdr:cNvSpPr/>
      </xdr:nvSpPr>
      <xdr:spPr>
        <a:xfrm>
          <a:off x="78105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60636</xdr:rowOff>
    </xdr:from>
    <xdr:ext cx="534377" cy="259045"/>
    <xdr:sp macro="" textlink="">
      <xdr:nvSpPr>
        <xdr:cNvPr id="418" name="テキスト ボックス 417"/>
        <xdr:cNvSpPr txBox="1"/>
      </xdr:nvSpPr>
      <xdr:spPr>
        <a:xfrm>
          <a:off x="7594111" y="1343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162899</xdr:rowOff>
    </xdr:from>
    <xdr:to>
      <xdr:col>36</xdr:col>
      <xdr:colOff>165100</xdr:colOff>
      <xdr:row>78</xdr:row>
      <xdr:rowOff>93049</xdr:rowOff>
    </xdr:to>
    <xdr:sp macro="" textlink="">
      <xdr:nvSpPr>
        <xdr:cNvPr id="419" name="フローチャート: 判断 418"/>
        <xdr:cNvSpPr/>
      </xdr:nvSpPr>
      <xdr:spPr>
        <a:xfrm>
          <a:off x="6921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109576</xdr:rowOff>
    </xdr:from>
    <xdr:ext cx="534377" cy="259045"/>
    <xdr:sp macro="" textlink="">
      <xdr:nvSpPr>
        <xdr:cNvPr id="420" name="テキスト ボックス 419"/>
        <xdr:cNvSpPr txBox="1"/>
      </xdr:nvSpPr>
      <xdr:spPr>
        <a:xfrm>
          <a:off x="6705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143360</xdr:rowOff>
    </xdr:from>
    <xdr:to>
      <xdr:col>55</xdr:col>
      <xdr:colOff>50800</xdr:colOff>
      <xdr:row>79</xdr:row>
      <xdr:rowOff>73510</xdr:rowOff>
    </xdr:to>
    <xdr:sp macro="" textlink="">
      <xdr:nvSpPr>
        <xdr:cNvPr id="426" name="楕円 425"/>
        <xdr:cNvSpPr/>
      </xdr:nvSpPr>
      <xdr:spPr>
        <a:xfrm>
          <a:off x="10426700" y="1351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58287</xdr:rowOff>
    </xdr:from>
    <xdr:ext cx="469744" cy="259045"/>
    <xdr:sp macro="" textlink="">
      <xdr:nvSpPr>
        <xdr:cNvPr id="427" name="普通建設事業費 （ うち新規整備　）該当値テキスト"/>
        <xdr:cNvSpPr txBox="1"/>
      </xdr:nvSpPr>
      <xdr:spPr>
        <a:xfrm>
          <a:off x="10528300" y="1343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63953</xdr:rowOff>
    </xdr:from>
    <xdr:to>
      <xdr:col>50</xdr:col>
      <xdr:colOff>165100</xdr:colOff>
      <xdr:row>78</xdr:row>
      <xdr:rowOff>165553</xdr:rowOff>
    </xdr:to>
    <xdr:sp macro="" textlink="">
      <xdr:nvSpPr>
        <xdr:cNvPr id="428" name="楕円 427"/>
        <xdr:cNvSpPr/>
      </xdr:nvSpPr>
      <xdr:spPr>
        <a:xfrm>
          <a:off x="9588500" y="134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156680</xdr:rowOff>
    </xdr:from>
    <xdr:ext cx="534377" cy="259045"/>
    <xdr:sp macro="" textlink="">
      <xdr:nvSpPr>
        <xdr:cNvPr id="429" name="テキスト ボックス 428"/>
        <xdr:cNvSpPr txBox="1"/>
      </xdr:nvSpPr>
      <xdr:spPr>
        <a:xfrm>
          <a:off x="9372111" y="1352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37717</xdr:rowOff>
    </xdr:from>
    <xdr:to>
      <xdr:col>46</xdr:col>
      <xdr:colOff>38100</xdr:colOff>
      <xdr:row>78</xdr:row>
      <xdr:rowOff>139317</xdr:rowOff>
    </xdr:to>
    <xdr:sp macro="" textlink="">
      <xdr:nvSpPr>
        <xdr:cNvPr id="430" name="楕円 429"/>
        <xdr:cNvSpPr/>
      </xdr:nvSpPr>
      <xdr:spPr>
        <a:xfrm>
          <a:off x="8699500" y="1341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130444</xdr:rowOff>
    </xdr:from>
    <xdr:ext cx="534377" cy="259045"/>
    <xdr:sp macro="" textlink="">
      <xdr:nvSpPr>
        <xdr:cNvPr id="431" name="テキスト ボックス 430"/>
        <xdr:cNvSpPr txBox="1"/>
      </xdr:nvSpPr>
      <xdr:spPr>
        <a:xfrm>
          <a:off x="8483111" y="135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29159</xdr:rowOff>
    </xdr:from>
    <xdr:to>
      <xdr:col>41</xdr:col>
      <xdr:colOff>101600</xdr:colOff>
      <xdr:row>76</xdr:row>
      <xdr:rowOff>130759</xdr:rowOff>
    </xdr:to>
    <xdr:sp macro="" textlink="">
      <xdr:nvSpPr>
        <xdr:cNvPr id="432" name="楕円 431"/>
        <xdr:cNvSpPr/>
      </xdr:nvSpPr>
      <xdr:spPr>
        <a:xfrm>
          <a:off x="7810500" y="130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147286</xdr:rowOff>
    </xdr:from>
    <xdr:ext cx="534377" cy="259045"/>
    <xdr:sp macro="" textlink="">
      <xdr:nvSpPr>
        <xdr:cNvPr id="433" name="テキスト ボックス 432"/>
        <xdr:cNvSpPr txBox="1"/>
      </xdr:nvSpPr>
      <xdr:spPr>
        <a:xfrm>
          <a:off x="7594111" y="1283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12075</xdr:rowOff>
    </xdr:from>
    <xdr:to>
      <xdr:col>36</xdr:col>
      <xdr:colOff>165100</xdr:colOff>
      <xdr:row>78</xdr:row>
      <xdr:rowOff>113675</xdr:rowOff>
    </xdr:to>
    <xdr:sp macro="" textlink="">
      <xdr:nvSpPr>
        <xdr:cNvPr id="434" name="楕円 433"/>
        <xdr:cNvSpPr/>
      </xdr:nvSpPr>
      <xdr:spPr>
        <a:xfrm>
          <a:off x="6921500" y="1338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104802</xdr:rowOff>
    </xdr:from>
    <xdr:ext cx="534377" cy="259045"/>
    <xdr:sp macro="" textlink="">
      <xdr:nvSpPr>
        <xdr:cNvPr id="435" name="テキスト ボックス 434"/>
        <xdr:cNvSpPr txBox="1"/>
      </xdr:nvSpPr>
      <xdr:spPr>
        <a:xfrm>
          <a:off x="6705111" y="134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142866</xdr:rowOff>
    </xdr:from>
    <xdr:to>
      <xdr:col>55</xdr:col>
      <xdr:colOff>0</xdr:colOff>
      <xdr:row>97</xdr:row>
      <xdr:rowOff>64559</xdr:rowOff>
    </xdr:to>
    <xdr:cxnSp macro="">
      <xdr:nvCxnSpPr>
        <xdr:cNvPr id="460" name="直線コネクタ 459"/>
        <xdr:cNvCxnSpPr/>
      </xdr:nvCxnSpPr>
      <xdr:spPr>
        <a:xfrm>
          <a:off x="9639300" y="16602066"/>
          <a:ext cx="838200" cy="9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142866</xdr:rowOff>
    </xdr:from>
    <xdr:to>
      <xdr:col>50</xdr:col>
      <xdr:colOff>114300</xdr:colOff>
      <xdr:row>97</xdr:row>
      <xdr:rowOff>98918</xdr:rowOff>
    </xdr:to>
    <xdr:cxnSp macro="">
      <xdr:nvCxnSpPr>
        <xdr:cNvPr id="463" name="直線コネクタ 462"/>
        <xdr:cNvCxnSpPr/>
      </xdr:nvCxnSpPr>
      <xdr:spPr>
        <a:xfrm flipV="1">
          <a:off x="8750300" y="16602066"/>
          <a:ext cx="889000" cy="12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1294</xdr:rowOff>
    </xdr:from>
    <xdr:to>
      <xdr:col>50</xdr:col>
      <xdr:colOff>165100</xdr:colOff>
      <xdr:row>96</xdr:row>
      <xdr:rowOff>102894</xdr:rowOff>
    </xdr:to>
    <xdr:sp macro="" textlink="">
      <xdr:nvSpPr>
        <xdr:cNvPr id="464" name="フローチャート: 判断 463"/>
        <xdr:cNvSpPr/>
      </xdr:nvSpPr>
      <xdr:spPr>
        <a:xfrm>
          <a:off x="9588500" y="1646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119421</xdr:rowOff>
    </xdr:from>
    <xdr:ext cx="534377" cy="259045"/>
    <xdr:sp macro="" textlink="">
      <xdr:nvSpPr>
        <xdr:cNvPr id="465" name="テキスト ボックス 464"/>
        <xdr:cNvSpPr txBox="1"/>
      </xdr:nvSpPr>
      <xdr:spPr>
        <a:xfrm>
          <a:off x="9372111" y="1623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53660</xdr:rowOff>
    </xdr:from>
    <xdr:to>
      <xdr:col>45</xdr:col>
      <xdr:colOff>177800</xdr:colOff>
      <xdr:row>97</xdr:row>
      <xdr:rowOff>98918</xdr:rowOff>
    </xdr:to>
    <xdr:cxnSp macro="">
      <xdr:nvCxnSpPr>
        <xdr:cNvPr id="466" name="直線コネクタ 465"/>
        <xdr:cNvCxnSpPr/>
      </xdr:nvCxnSpPr>
      <xdr:spPr>
        <a:xfrm>
          <a:off x="7861300" y="16684310"/>
          <a:ext cx="889000" cy="4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33613</xdr:rowOff>
    </xdr:from>
    <xdr:to>
      <xdr:col>46</xdr:col>
      <xdr:colOff>38100</xdr:colOff>
      <xdr:row>96</xdr:row>
      <xdr:rowOff>135213</xdr:rowOff>
    </xdr:to>
    <xdr:sp macro="" textlink="">
      <xdr:nvSpPr>
        <xdr:cNvPr id="467" name="フローチャート: 判断 466"/>
        <xdr:cNvSpPr/>
      </xdr:nvSpPr>
      <xdr:spPr>
        <a:xfrm>
          <a:off x="8699500" y="1649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151740</xdr:rowOff>
    </xdr:from>
    <xdr:ext cx="534377" cy="259045"/>
    <xdr:sp macro="" textlink="">
      <xdr:nvSpPr>
        <xdr:cNvPr id="468" name="テキスト ボックス 467"/>
        <xdr:cNvSpPr txBox="1"/>
      </xdr:nvSpPr>
      <xdr:spPr>
        <a:xfrm>
          <a:off x="8483111" y="162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53660</xdr:rowOff>
    </xdr:from>
    <xdr:to>
      <xdr:col>41</xdr:col>
      <xdr:colOff>50800</xdr:colOff>
      <xdr:row>97</xdr:row>
      <xdr:rowOff>150788</xdr:rowOff>
    </xdr:to>
    <xdr:cxnSp macro="">
      <xdr:nvCxnSpPr>
        <xdr:cNvPr id="469" name="直線コネクタ 468"/>
        <xdr:cNvCxnSpPr/>
      </xdr:nvCxnSpPr>
      <xdr:spPr>
        <a:xfrm flipV="1">
          <a:off x="6972300" y="16684310"/>
          <a:ext cx="889000" cy="9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26549</xdr:rowOff>
    </xdr:from>
    <xdr:to>
      <xdr:col>41</xdr:col>
      <xdr:colOff>101600</xdr:colOff>
      <xdr:row>96</xdr:row>
      <xdr:rowOff>128149</xdr:rowOff>
    </xdr:to>
    <xdr:sp macro="" textlink="">
      <xdr:nvSpPr>
        <xdr:cNvPr id="470" name="フローチャート: 判断 469"/>
        <xdr:cNvSpPr/>
      </xdr:nvSpPr>
      <xdr:spPr>
        <a:xfrm>
          <a:off x="7810500" y="1648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144676</xdr:rowOff>
    </xdr:from>
    <xdr:ext cx="534377" cy="259045"/>
    <xdr:sp macro="" textlink="">
      <xdr:nvSpPr>
        <xdr:cNvPr id="471" name="テキスト ボックス 470"/>
        <xdr:cNvSpPr txBox="1"/>
      </xdr:nvSpPr>
      <xdr:spPr>
        <a:xfrm>
          <a:off x="7594111" y="1626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59359</xdr:rowOff>
    </xdr:from>
    <xdr:to>
      <xdr:col>36</xdr:col>
      <xdr:colOff>165100</xdr:colOff>
      <xdr:row>96</xdr:row>
      <xdr:rowOff>160959</xdr:rowOff>
    </xdr:to>
    <xdr:sp macro="" textlink="">
      <xdr:nvSpPr>
        <xdr:cNvPr id="472" name="フローチャート: 判断 471"/>
        <xdr:cNvSpPr/>
      </xdr:nvSpPr>
      <xdr:spPr>
        <a:xfrm>
          <a:off x="6921500" y="16518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6036</xdr:rowOff>
    </xdr:from>
    <xdr:ext cx="534377" cy="259045"/>
    <xdr:sp macro="" textlink="">
      <xdr:nvSpPr>
        <xdr:cNvPr id="473" name="テキスト ボックス 472"/>
        <xdr:cNvSpPr txBox="1"/>
      </xdr:nvSpPr>
      <xdr:spPr>
        <a:xfrm>
          <a:off x="6705111" y="1629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13759</xdr:rowOff>
    </xdr:from>
    <xdr:to>
      <xdr:col>55</xdr:col>
      <xdr:colOff>50800</xdr:colOff>
      <xdr:row>97</xdr:row>
      <xdr:rowOff>115359</xdr:rowOff>
    </xdr:to>
    <xdr:sp macro="" textlink="">
      <xdr:nvSpPr>
        <xdr:cNvPr id="479" name="楕円 478"/>
        <xdr:cNvSpPr/>
      </xdr:nvSpPr>
      <xdr:spPr>
        <a:xfrm>
          <a:off x="10426700" y="1664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100136</xdr:rowOff>
    </xdr:from>
    <xdr:ext cx="534377" cy="259045"/>
    <xdr:sp macro="" textlink="">
      <xdr:nvSpPr>
        <xdr:cNvPr id="480" name="普通建設事業費 （ うち更新整備　）該当値テキスト"/>
        <xdr:cNvSpPr txBox="1"/>
      </xdr:nvSpPr>
      <xdr:spPr>
        <a:xfrm>
          <a:off x="10528300" y="1655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92066</xdr:rowOff>
    </xdr:from>
    <xdr:to>
      <xdr:col>50</xdr:col>
      <xdr:colOff>165100</xdr:colOff>
      <xdr:row>97</xdr:row>
      <xdr:rowOff>22216</xdr:rowOff>
    </xdr:to>
    <xdr:sp macro="" textlink="">
      <xdr:nvSpPr>
        <xdr:cNvPr id="481" name="楕円 480"/>
        <xdr:cNvSpPr/>
      </xdr:nvSpPr>
      <xdr:spPr>
        <a:xfrm>
          <a:off x="9588500" y="1655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13343</xdr:rowOff>
    </xdr:from>
    <xdr:ext cx="534377" cy="259045"/>
    <xdr:sp macro="" textlink="">
      <xdr:nvSpPr>
        <xdr:cNvPr id="482" name="テキスト ボックス 481"/>
        <xdr:cNvSpPr txBox="1"/>
      </xdr:nvSpPr>
      <xdr:spPr>
        <a:xfrm>
          <a:off x="9372111" y="1664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48118</xdr:rowOff>
    </xdr:from>
    <xdr:to>
      <xdr:col>46</xdr:col>
      <xdr:colOff>38100</xdr:colOff>
      <xdr:row>97</xdr:row>
      <xdr:rowOff>149718</xdr:rowOff>
    </xdr:to>
    <xdr:sp macro="" textlink="">
      <xdr:nvSpPr>
        <xdr:cNvPr id="483" name="楕円 482"/>
        <xdr:cNvSpPr/>
      </xdr:nvSpPr>
      <xdr:spPr>
        <a:xfrm>
          <a:off x="8699500" y="1667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140845</xdr:rowOff>
    </xdr:from>
    <xdr:ext cx="534377" cy="259045"/>
    <xdr:sp macro="" textlink="">
      <xdr:nvSpPr>
        <xdr:cNvPr id="484" name="テキスト ボックス 483"/>
        <xdr:cNvSpPr txBox="1"/>
      </xdr:nvSpPr>
      <xdr:spPr>
        <a:xfrm>
          <a:off x="8483111" y="1677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2860</xdr:rowOff>
    </xdr:from>
    <xdr:to>
      <xdr:col>41</xdr:col>
      <xdr:colOff>101600</xdr:colOff>
      <xdr:row>97</xdr:row>
      <xdr:rowOff>104460</xdr:rowOff>
    </xdr:to>
    <xdr:sp macro="" textlink="">
      <xdr:nvSpPr>
        <xdr:cNvPr id="485" name="楕円 484"/>
        <xdr:cNvSpPr/>
      </xdr:nvSpPr>
      <xdr:spPr>
        <a:xfrm>
          <a:off x="7810500" y="1663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95587</xdr:rowOff>
    </xdr:from>
    <xdr:ext cx="534377" cy="259045"/>
    <xdr:sp macro="" textlink="">
      <xdr:nvSpPr>
        <xdr:cNvPr id="486" name="テキスト ボックス 485"/>
        <xdr:cNvSpPr txBox="1"/>
      </xdr:nvSpPr>
      <xdr:spPr>
        <a:xfrm>
          <a:off x="7594111" y="1672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99988</xdr:rowOff>
    </xdr:from>
    <xdr:to>
      <xdr:col>36</xdr:col>
      <xdr:colOff>165100</xdr:colOff>
      <xdr:row>98</xdr:row>
      <xdr:rowOff>30138</xdr:rowOff>
    </xdr:to>
    <xdr:sp macro="" textlink="">
      <xdr:nvSpPr>
        <xdr:cNvPr id="487" name="楕円 486"/>
        <xdr:cNvSpPr/>
      </xdr:nvSpPr>
      <xdr:spPr>
        <a:xfrm>
          <a:off x="6921500" y="1673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21265</xdr:rowOff>
    </xdr:from>
    <xdr:ext cx="469744" cy="259045"/>
    <xdr:sp macro="" textlink="">
      <xdr:nvSpPr>
        <xdr:cNvPr id="488" name="テキスト ボックス 487"/>
        <xdr:cNvSpPr txBox="1"/>
      </xdr:nvSpPr>
      <xdr:spPr>
        <a:xfrm>
          <a:off x="6737428" y="1682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168892</xdr:rowOff>
    </xdr:from>
    <xdr:to>
      <xdr:col>85</xdr:col>
      <xdr:colOff>127000</xdr:colOff>
      <xdr:row>38</xdr:row>
      <xdr:rowOff>12627</xdr:rowOff>
    </xdr:to>
    <xdr:cxnSp macro="">
      <xdr:nvCxnSpPr>
        <xdr:cNvPr id="513" name="直線コネクタ 512"/>
        <xdr:cNvCxnSpPr/>
      </xdr:nvCxnSpPr>
      <xdr:spPr>
        <a:xfrm>
          <a:off x="15481300" y="6512542"/>
          <a:ext cx="8382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168892</xdr:rowOff>
    </xdr:from>
    <xdr:to>
      <xdr:col>81</xdr:col>
      <xdr:colOff>50800</xdr:colOff>
      <xdr:row>38</xdr:row>
      <xdr:rowOff>7575</xdr:rowOff>
    </xdr:to>
    <xdr:cxnSp macro="">
      <xdr:nvCxnSpPr>
        <xdr:cNvPr id="516" name="直線コネクタ 515"/>
        <xdr:cNvCxnSpPr/>
      </xdr:nvCxnSpPr>
      <xdr:spPr>
        <a:xfrm flipV="1">
          <a:off x="14592300" y="6512542"/>
          <a:ext cx="889000" cy="1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108697</xdr:rowOff>
    </xdr:from>
    <xdr:to>
      <xdr:col>81</xdr:col>
      <xdr:colOff>101600</xdr:colOff>
      <xdr:row>38</xdr:row>
      <xdr:rowOff>38847</xdr:rowOff>
    </xdr:to>
    <xdr:sp macro="" textlink="">
      <xdr:nvSpPr>
        <xdr:cNvPr id="517" name="フローチャート: 判断 516"/>
        <xdr:cNvSpPr/>
      </xdr:nvSpPr>
      <xdr:spPr>
        <a:xfrm>
          <a:off x="15430500" y="64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55374</xdr:rowOff>
    </xdr:from>
    <xdr:ext cx="469744" cy="259045"/>
    <xdr:sp macro="" textlink="">
      <xdr:nvSpPr>
        <xdr:cNvPr id="518" name="テキスト ボックス 517"/>
        <xdr:cNvSpPr txBox="1"/>
      </xdr:nvSpPr>
      <xdr:spPr>
        <a:xfrm>
          <a:off x="15246428" y="622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7575</xdr:rowOff>
    </xdr:from>
    <xdr:to>
      <xdr:col>76</xdr:col>
      <xdr:colOff>114300</xdr:colOff>
      <xdr:row>38</xdr:row>
      <xdr:rowOff>22428</xdr:rowOff>
    </xdr:to>
    <xdr:cxnSp macro="">
      <xdr:nvCxnSpPr>
        <xdr:cNvPr id="519" name="直線コネクタ 518"/>
        <xdr:cNvCxnSpPr/>
      </xdr:nvCxnSpPr>
      <xdr:spPr>
        <a:xfrm flipV="1">
          <a:off x="13703300" y="6522675"/>
          <a:ext cx="889000" cy="1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119235</xdr:rowOff>
    </xdr:from>
    <xdr:to>
      <xdr:col>76</xdr:col>
      <xdr:colOff>165100</xdr:colOff>
      <xdr:row>38</xdr:row>
      <xdr:rowOff>49385</xdr:rowOff>
    </xdr:to>
    <xdr:sp macro="" textlink="">
      <xdr:nvSpPr>
        <xdr:cNvPr id="520" name="フローチャート: 判断 519"/>
        <xdr:cNvSpPr/>
      </xdr:nvSpPr>
      <xdr:spPr>
        <a:xfrm>
          <a:off x="14541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65912</xdr:rowOff>
    </xdr:from>
    <xdr:ext cx="469744" cy="259045"/>
    <xdr:sp macro="" textlink="">
      <xdr:nvSpPr>
        <xdr:cNvPr id="521" name="テキスト ボックス 520"/>
        <xdr:cNvSpPr txBox="1"/>
      </xdr:nvSpPr>
      <xdr:spPr>
        <a:xfrm>
          <a:off x="14357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17885</xdr:rowOff>
    </xdr:from>
    <xdr:to>
      <xdr:col>71</xdr:col>
      <xdr:colOff>177800</xdr:colOff>
      <xdr:row>38</xdr:row>
      <xdr:rowOff>22428</xdr:rowOff>
    </xdr:to>
    <xdr:cxnSp macro="">
      <xdr:nvCxnSpPr>
        <xdr:cNvPr id="522" name="直線コネクタ 521"/>
        <xdr:cNvCxnSpPr/>
      </xdr:nvCxnSpPr>
      <xdr:spPr>
        <a:xfrm>
          <a:off x="12814300" y="6532985"/>
          <a:ext cx="889000" cy="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137249</xdr:rowOff>
    </xdr:from>
    <xdr:to>
      <xdr:col>72</xdr:col>
      <xdr:colOff>38100</xdr:colOff>
      <xdr:row>38</xdr:row>
      <xdr:rowOff>67399</xdr:rowOff>
    </xdr:to>
    <xdr:sp macro="" textlink="">
      <xdr:nvSpPr>
        <xdr:cNvPr id="523" name="フローチャート: 判断 522"/>
        <xdr:cNvSpPr/>
      </xdr:nvSpPr>
      <xdr:spPr>
        <a:xfrm>
          <a:off x="13652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83926</xdr:rowOff>
    </xdr:from>
    <xdr:ext cx="469744" cy="259045"/>
    <xdr:sp macro="" textlink="">
      <xdr:nvSpPr>
        <xdr:cNvPr id="524" name="テキスト ボックス 523"/>
        <xdr:cNvSpPr txBox="1"/>
      </xdr:nvSpPr>
      <xdr:spPr>
        <a:xfrm>
          <a:off x="13468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127236</xdr:rowOff>
    </xdr:from>
    <xdr:to>
      <xdr:col>67</xdr:col>
      <xdr:colOff>101600</xdr:colOff>
      <xdr:row>38</xdr:row>
      <xdr:rowOff>57386</xdr:rowOff>
    </xdr:to>
    <xdr:sp macro="" textlink="">
      <xdr:nvSpPr>
        <xdr:cNvPr id="525" name="フローチャート: 判断 524"/>
        <xdr:cNvSpPr/>
      </xdr:nvSpPr>
      <xdr:spPr>
        <a:xfrm>
          <a:off x="12763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73913</xdr:rowOff>
    </xdr:from>
    <xdr:ext cx="469744" cy="259045"/>
    <xdr:sp macro="" textlink="">
      <xdr:nvSpPr>
        <xdr:cNvPr id="526" name="テキスト ボックス 525"/>
        <xdr:cNvSpPr txBox="1"/>
      </xdr:nvSpPr>
      <xdr:spPr>
        <a:xfrm>
          <a:off x="12579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133277</xdr:rowOff>
    </xdr:from>
    <xdr:to>
      <xdr:col>85</xdr:col>
      <xdr:colOff>177800</xdr:colOff>
      <xdr:row>38</xdr:row>
      <xdr:rowOff>63427</xdr:rowOff>
    </xdr:to>
    <xdr:sp macro="" textlink="">
      <xdr:nvSpPr>
        <xdr:cNvPr id="532" name="楕円 531"/>
        <xdr:cNvSpPr/>
      </xdr:nvSpPr>
      <xdr:spPr>
        <a:xfrm>
          <a:off x="16268700" y="647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469744" cy="259045"/>
    <xdr:sp macro="" textlink="">
      <xdr:nvSpPr>
        <xdr:cNvPr id="533" name="災害復旧事業費該当値テキスト"/>
        <xdr:cNvSpPr txBox="1"/>
      </xdr:nvSpPr>
      <xdr:spPr>
        <a:xfrm>
          <a:off x="16370300" y="644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118092</xdr:rowOff>
    </xdr:from>
    <xdr:to>
      <xdr:col>81</xdr:col>
      <xdr:colOff>101600</xdr:colOff>
      <xdr:row>38</xdr:row>
      <xdr:rowOff>48242</xdr:rowOff>
    </xdr:to>
    <xdr:sp macro="" textlink="">
      <xdr:nvSpPr>
        <xdr:cNvPr id="534" name="楕円 533"/>
        <xdr:cNvSpPr/>
      </xdr:nvSpPr>
      <xdr:spPr>
        <a:xfrm>
          <a:off x="15430500" y="646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39369</xdr:rowOff>
    </xdr:from>
    <xdr:ext cx="469744" cy="259045"/>
    <xdr:sp macro="" textlink="">
      <xdr:nvSpPr>
        <xdr:cNvPr id="535" name="テキスト ボックス 534"/>
        <xdr:cNvSpPr txBox="1"/>
      </xdr:nvSpPr>
      <xdr:spPr>
        <a:xfrm>
          <a:off x="15246428" y="655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128225</xdr:rowOff>
    </xdr:from>
    <xdr:to>
      <xdr:col>76</xdr:col>
      <xdr:colOff>165100</xdr:colOff>
      <xdr:row>38</xdr:row>
      <xdr:rowOff>58375</xdr:rowOff>
    </xdr:to>
    <xdr:sp macro="" textlink="">
      <xdr:nvSpPr>
        <xdr:cNvPr id="536" name="楕円 535"/>
        <xdr:cNvSpPr/>
      </xdr:nvSpPr>
      <xdr:spPr>
        <a:xfrm>
          <a:off x="14541500" y="64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49502</xdr:rowOff>
    </xdr:from>
    <xdr:ext cx="469744" cy="259045"/>
    <xdr:sp macro="" textlink="">
      <xdr:nvSpPr>
        <xdr:cNvPr id="537" name="テキスト ボックス 536"/>
        <xdr:cNvSpPr txBox="1"/>
      </xdr:nvSpPr>
      <xdr:spPr>
        <a:xfrm>
          <a:off x="14357428" y="656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143078</xdr:rowOff>
    </xdr:from>
    <xdr:to>
      <xdr:col>72</xdr:col>
      <xdr:colOff>38100</xdr:colOff>
      <xdr:row>38</xdr:row>
      <xdr:rowOff>73228</xdr:rowOff>
    </xdr:to>
    <xdr:sp macro="" textlink="">
      <xdr:nvSpPr>
        <xdr:cNvPr id="538" name="楕円 537"/>
        <xdr:cNvSpPr/>
      </xdr:nvSpPr>
      <xdr:spPr>
        <a:xfrm>
          <a:off x="13652500" y="64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64355</xdr:rowOff>
    </xdr:from>
    <xdr:ext cx="378565" cy="259045"/>
    <xdr:sp macro="" textlink="">
      <xdr:nvSpPr>
        <xdr:cNvPr id="539" name="テキスト ボックス 538"/>
        <xdr:cNvSpPr txBox="1"/>
      </xdr:nvSpPr>
      <xdr:spPr>
        <a:xfrm>
          <a:off x="13514017" y="6579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138535</xdr:rowOff>
    </xdr:from>
    <xdr:to>
      <xdr:col>67</xdr:col>
      <xdr:colOff>101600</xdr:colOff>
      <xdr:row>38</xdr:row>
      <xdr:rowOff>68685</xdr:rowOff>
    </xdr:to>
    <xdr:sp macro="" textlink="">
      <xdr:nvSpPr>
        <xdr:cNvPr id="540" name="楕円 539"/>
        <xdr:cNvSpPr/>
      </xdr:nvSpPr>
      <xdr:spPr>
        <a:xfrm>
          <a:off x="12763500" y="648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59812</xdr:rowOff>
    </xdr:from>
    <xdr:ext cx="469744" cy="259045"/>
    <xdr:sp macro="" textlink="">
      <xdr:nvSpPr>
        <xdr:cNvPr id="541" name="テキスト ボックス 540"/>
        <xdr:cNvSpPr txBox="1"/>
      </xdr:nvSpPr>
      <xdr:spPr>
        <a:xfrm>
          <a:off x="12579428" y="65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14" name="直線コネクタ 613"/>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15" name="公債費最小値テキスト"/>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16" name="直線コネクタ 615"/>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17" name="公債費最大値テキスト"/>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18" name="直線コネクタ 617"/>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52412</xdr:rowOff>
    </xdr:from>
    <xdr:to>
      <xdr:col>85</xdr:col>
      <xdr:colOff>127000</xdr:colOff>
      <xdr:row>77</xdr:row>
      <xdr:rowOff>63866</xdr:rowOff>
    </xdr:to>
    <xdr:cxnSp macro="">
      <xdr:nvCxnSpPr>
        <xdr:cNvPr id="619" name="直線コネクタ 618"/>
        <xdr:cNvCxnSpPr/>
      </xdr:nvCxnSpPr>
      <xdr:spPr>
        <a:xfrm>
          <a:off x="15481300" y="13254062"/>
          <a:ext cx="838200" cy="1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0" name="公債費平均値テキスト"/>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1" name="フローチャート: 判断 620"/>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52237</xdr:rowOff>
    </xdr:from>
    <xdr:to>
      <xdr:col>81</xdr:col>
      <xdr:colOff>50800</xdr:colOff>
      <xdr:row>77</xdr:row>
      <xdr:rowOff>52412</xdr:rowOff>
    </xdr:to>
    <xdr:cxnSp macro="">
      <xdr:nvCxnSpPr>
        <xdr:cNvPr id="622" name="直線コネクタ 621"/>
        <xdr:cNvCxnSpPr/>
      </xdr:nvCxnSpPr>
      <xdr:spPr>
        <a:xfrm>
          <a:off x="14592300" y="13253887"/>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23" name="フローチャート: 判断 622"/>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24" name="テキスト ボックス 623"/>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52237</xdr:rowOff>
    </xdr:from>
    <xdr:to>
      <xdr:col>76</xdr:col>
      <xdr:colOff>114300</xdr:colOff>
      <xdr:row>77</xdr:row>
      <xdr:rowOff>52352</xdr:rowOff>
    </xdr:to>
    <xdr:cxnSp macro="">
      <xdr:nvCxnSpPr>
        <xdr:cNvPr id="625" name="直線コネクタ 624"/>
        <xdr:cNvCxnSpPr/>
      </xdr:nvCxnSpPr>
      <xdr:spPr>
        <a:xfrm flipV="1">
          <a:off x="13703300" y="13253887"/>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6" name="フローチャート: 判断 625"/>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7" name="テキスト ボックス 626"/>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52352</xdr:rowOff>
    </xdr:from>
    <xdr:to>
      <xdr:col>71</xdr:col>
      <xdr:colOff>177800</xdr:colOff>
      <xdr:row>77</xdr:row>
      <xdr:rowOff>56063</xdr:rowOff>
    </xdr:to>
    <xdr:cxnSp macro="">
      <xdr:nvCxnSpPr>
        <xdr:cNvPr id="628" name="直線コネクタ 627"/>
        <xdr:cNvCxnSpPr/>
      </xdr:nvCxnSpPr>
      <xdr:spPr>
        <a:xfrm flipV="1">
          <a:off x="12814300" y="13254002"/>
          <a:ext cx="889000" cy="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9" name="フローチャート: 判断 628"/>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30" name="テキスト ボックス 629"/>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31" name="フローチャート: 判断 630"/>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32" name="テキスト ボックス 631"/>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13066</xdr:rowOff>
    </xdr:from>
    <xdr:to>
      <xdr:col>85</xdr:col>
      <xdr:colOff>177800</xdr:colOff>
      <xdr:row>77</xdr:row>
      <xdr:rowOff>114666</xdr:rowOff>
    </xdr:to>
    <xdr:sp macro="" textlink="">
      <xdr:nvSpPr>
        <xdr:cNvPr id="638" name="楕円 637"/>
        <xdr:cNvSpPr/>
      </xdr:nvSpPr>
      <xdr:spPr>
        <a:xfrm>
          <a:off x="16268700" y="1321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162943</xdr:rowOff>
    </xdr:from>
    <xdr:ext cx="534377" cy="259045"/>
    <xdr:sp macro="" textlink="">
      <xdr:nvSpPr>
        <xdr:cNvPr id="639" name="公債費該当値テキスト"/>
        <xdr:cNvSpPr txBox="1"/>
      </xdr:nvSpPr>
      <xdr:spPr>
        <a:xfrm>
          <a:off x="16370300" y="1319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1612</xdr:rowOff>
    </xdr:from>
    <xdr:to>
      <xdr:col>81</xdr:col>
      <xdr:colOff>101600</xdr:colOff>
      <xdr:row>77</xdr:row>
      <xdr:rowOff>103212</xdr:rowOff>
    </xdr:to>
    <xdr:sp macro="" textlink="">
      <xdr:nvSpPr>
        <xdr:cNvPr id="640" name="楕円 639"/>
        <xdr:cNvSpPr/>
      </xdr:nvSpPr>
      <xdr:spPr>
        <a:xfrm>
          <a:off x="15430500" y="1320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94339</xdr:rowOff>
    </xdr:from>
    <xdr:ext cx="534377" cy="259045"/>
    <xdr:sp macro="" textlink="">
      <xdr:nvSpPr>
        <xdr:cNvPr id="641" name="テキスト ボックス 640"/>
        <xdr:cNvSpPr txBox="1"/>
      </xdr:nvSpPr>
      <xdr:spPr>
        <a:xfrm>
          <a:off x="15214111" y="132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1437</xdr:rowOff>
    </xdr:from>
    <xdr:to>
      <xdr:col>76</xdr:col>
      <xdr:colOff>165100</xdr:colOff>
      <xdr:row>77</xdr:row>
      <xdr:rowOff>103037</xdr:rowOff>
    </xdr:to>
    <xdr:sp macro="" textlink="">
      <xdr:nvSpPr>
        <xdr:cNvPr id="642" name="楕円 641"/>
        <xdr:cNvSpPr/>
      </xdr:nvSpPr>
      <xdr:spPr>
        <a:xfrm>
          <a:off x="14541500" y="132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94164</xdr:rowOff>
    </xdr:from>
    <xdr:ext cx="534377" cy="259045"/>
    <xdr:sp macro="" textlink="">
      <xdr:nvSpPr>
        <xdr:cNvPr id="643" name="テキスト ボックス 642"/>
        <xdr:cNvSpPr txBox="1"/>
      </xdr:nvSpPr>
      <xdr:spPr>
        <a:xfrm>
          <a:off x="14325111" y="1329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1552</xdr:rowOff>
    </xdr:from>
    <xdr:to>
      <xdr:col>72</xdr:col>
      <xdr:colOff>38100</xdr:colOff>
      <xdr:row>77</xdr:row>
      <xdr:rowOff>103152</xdr:rowOff>
    </xdr:to>
    <xdr:sp macro="" textlink="">
      <xdr:nvSpPr>
        <xdr:cNvPr id="644" name="楕円 643"/>
        <xdr:cNvSpPr/>
      </xdr:nvSpPr>
      <xdr:spPr>
        <a:xfrm>
          <a:off x="13652500" y="1320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94279</xdr:rowOff>
    </xdr:from>
    <xdr:ext cx="534377" cy="259045"/>
    <xdr:sp macro="" textlink="">
      <xdr:nvSpPr>
        <xdr:cNvPr id="645" name="テキスト ボックス 644"/>
        <xdr:cNvSpPr txBox="1"/>
      </xdr:nvSpPr>
      <xdr:spPr>
        <a:xfrm>
          <a:off x="13436111" y="132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5263</xdr:rowOff>
    </xdr:from>
    <xdr:to>
      <xdr:col>67</xdr:col>
      <xdr:colOff>101600</xdr:colOff>
      <xdr:row>77</xdr:row>
      <xdr:rowOff>106863</xdr:rowOff>
    </xdr:to>
    <xdr:sp macro="" textlink="">
      <xdr:nvSpPr>
        <xdr:cNvPr id="646" name="楕円 645"/>
        <xdr:cNvSpPr/>
      </xdr:nvSpPr>
      <xdr:spPr>
        <a:xfrm>
          <a:off x="12763500" y="1320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97990</xdr:rowOff>
    </xdr:from>
    <xdr:ext cx="534377" cy="259045"/>
    <xdr:sp macro="" textlink="">
      <xdr:nvSpPr>
        <xdr:cNvPr id="647" name="テキスト ボックス 646"/>
        <xdr:cNvSpPr txBox="1"/>
      </xdr:nvSpPr>
      <xdr:spPr>
        <a:xfrm>
          <a:off x="12547111" y="1329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3" name="直線コネクタ 672"/>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74" name="積立金最小値テキスト"/>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75" name="直線コネクタ 674"/>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76" name="積立金最大値テキスト"/>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77" name="直線コネクタ 676"/>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57927</xdr:rowOff>
    </xdr:from>
    <xdr:to>
      <xdr:col>85</xdr:col>
      <xdr:colOff>127000</xdr:colOff>
      <xdr:row>99</xdr:row>
      <xdr:rowOff>72154</xdr:rowOff>
    </xdr:to>
    <xdr:cxnSp macro="">
      <xdr:nvCxnSpPr>
        <xdr:cNvPr id="678" name="直線コネクタ 677"/>
        <xdr:cNvCxnSpPr/>
      </xdr:nvCxnSpPr>
      <xdr:spPr>
        <a:xfrm flipV="1">
          <a:off x="15481300" y="16860027"/>
          <a:ext cx="838200" cy="18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79" name="積立金平均値テキスト"/>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0" name="フローチャート: 判断 679"/>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146960</xdr:rowOff>
    </xdr:from>
    <xdr:to>
      <xdr:col>81</xdr:col>
      <xdr:colOff>50800</xdr:colOff>
      <xdr:row>99</xdr:row>
      <xdr:rowOff>72154</xdr:rowOff>
    </xdr:to>
    <xdr:cxnSp macro="">
      <xdr:nvCxnSpPr>
        <xdr:cNvPr id="681" name="直線コネクタ 680"/>
        <xdr:cNvCxnSpPr/>
      </xdr:nvCxnSpPr>
      <xdr:spPr>
        <a:xfrm>
          <a:off x="14592300" y="16949060"/>
          <a:ext cx="889000" cy="9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111358</xdr:rowOff>
    </xdr:from>
    <xdr:to>
      <xdr:col>81</xdr:col>
      <xdr:colOff>101600</xdr:colOff>
      <xdr:row>98</xdr:row>
      <xdr:rowOff>41508</xdr:rowOff>
    </xdr:to>
    <xdr:sp macro="" textlink="">
      <xdr:nvSpPr>
        <xdr:cNvPr id="682" name="フローチャート: 判断 681"/>
        <xdr:cNvSpPr/>
      </xdr:nvSpPr>
      <xdr:spPr>
        <a:xfrm>
          <a:off x="15430500" y="16742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58035</xdr:rowOff>
    </xdr:from>
    <xdr:ext cx="534377" cy="259045"/>
    <xdr:sp macro="" textlink="">
      <xdr:nvSpPr>
        <xdr:cNvPr id="683" name="テキスト ボックス 682"/>
        <xdr:cNvSpPr txBox="1"/>
      </xdr:nvSpPr>
      <xdr:spPr>
        <a:xfrm>
          <a:off x="15214111" y="165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146960</xdr:rowOff>
    </xdr:from>
    <xdr:to>
      <xdr:col>76</xdr:col>
      <xdr:colOff>114300</xdr:colOff>
      <xdr:row>99</xdr:row>
      <xdr:rowOff>15125</xdr:rowOff>
    </xdr:to>
    <xdr:cxnSp macro="">
      <xdr:nvCxnSpPr>
        <xdr:cNvPr id="684" name="直線コネクタ 683"/>
        <xdr:cNvCxnSpPr/>
      </xdr:nvCxnSpPr>
      <xdr:spPr>
        <a:xfrm flipV="1">
          <a:off x="13703300" y="16949060"/>
          <a:ext cx="889000" cy="3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113120</xdr:rowOff>
    </xdr:from>
    <xdr:to>
      <xdr:col>76</xdr:col>
      <xdr:colOff>165100</xdr:colOff>
      <xdr:row>98</xdr:row>
      <xdr:rowOff>43270</xdr:rowOff>
    </xdr:to>
    <xdr:sp macro="" textlink="">
      <xdr:nvSpPr>
        <xdr:cNvPr id="685" name="フローチャート: 判断 684"/>
        <xdr:cNvSpPr/>
      </xdr:nvSpPr>
      <xdr:spPr>
        <a:xfrm>
          <a:off x="145415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59797</xdr:rowOff>
    </xdr:from>
    <xdr:ext cx="534377" cy="259045"/>
    <xdr:sp macro="" textlink="">
      <xdr:nvSpPr>
        <xdr:cNvPr id="686" name="テキスト ボックス 685"/>
        <xdr:cNvSpPr txBox="1"/>
      </xdr:nvSpPr>
      <xdr:spPr>
        <a:xfrm>
          <a:off x="14325111" y="1651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15125</xdr:rowOff>
    </xdr:from>
    <xdr:to>
      <xdr:col>71</xdr:col>
      <xdr:colOff>177800</xdr:colOff>
      <xdr:row>99</xdr:row>
      <xdr:rowOff>47303</xdr:rowOff>
    </xdr:to>
    <xdr:cxnSp macro="">
      <xdr:nvCxnSpPr>
        <xdr:cNvPr id="687" name="直線コネクタ 686"/>
        <xdr:cNvCxnSpPr/>
      </xdr:nvCxnSpPr>
      <xdr:spPr>
        <a:xfrm flipV="1">
          <a:off x="12814300" y="16988675"/>
          <a:ext cx="889000" cy="3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133379</xdr:rowOff>
    </xdr:from>
    <xdr:to>
      <xdr:col>72</xdr:col>
      <xdr:colOff>38100</xdr:colOff>
      <xdr:row>98</xdr:row>
      <xdr:rowOff>63529</xdr:rowOff>
    </xdr:to>
    <xdr:sp macro="" textlink="">
      <xdr:nvSpPr>
        <xdr:cNvPr id="688" name="フローチャート: 判断 687"/>
        <xdr:cNvSpPr/>
      </xdr:nvSpPr>
      <xdr:spPr>
        <a:xfrm>
          <a:off x="13652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80056</xdr:rowOff>
    </xdr:from>
    <xdr:ext cx="534377" cy="259045"/>
    <xdr:sp macro="" textlink="">
      <xdr:nvSpPr>
        <xdr:cNvPr id="689" name="テキスト ボックス 688"/>
        <xdr:cNvSpPr txBox="1"/>
      </xdr:nvSpPr>
      <xdr:spPr>
        <a:xfrm>
          <a:off x="13436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147791</xdr:rowOff>
    </xdr:from>
    <xdr:to>
      <xdr:col>67</xdr:col>
      <xdr:colOff>101600</xdr:colOff>
      <xdr:row>98</xdr:row>
      <xdr:rowOff>77941</xdr:rowOff>
    </xdr:to>
    <xdr:sp macro="" textlink="">
      <xdr:nvSpPr>
        <xdr:cNvPr id="690" name="フローチャート: 判断 689"/>
        <xdr:cNvSpPr/>
      </xdr:nvSpPr>
      <xdr:spPr>
        <a:xfrm>
          <a:off x="12763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94468</xdr:rowOff>
    </xdr:from>
    <xdr:ext cx="534377" cy="259045"/>
    <xdr:sp macro="" textlink="">
      <xdr:nvSpPr>
        <xdr:cNvPr id="691" name="テキスト ボックス 690"/>
        <xdr:cNvSpPr txBox="1"/>
      </xdr:nvSpPr>
      <xdr:spPr>
        <a:xfrm>
          <a:off x="12547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7127</xdr:rowOff>
    </xdr:from>
    <xdr:to>
      <xdr:col>85</xdr:col>
      <xdr:colOff>177800</xdr:colOff>
      <xdr:row>98</xdr:row>
      <xdr:rowOff>108727</xdr:rowOff>
    </xdr:to>
    <xdr:sp macro="" textlink="">
      <xdr:nvSpPr>
        <xdr:cNvPr id="697" name="楕円 696"/>
        <xdr:cNvSpPr/>
      </xdr:nvSpPr>
      <xdr:spPr>
        <a:xfrm>
          <a:off x="16268700" y="1680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157004</xdr:rowOff>
    </xdr:from>
    <xdr:ext cx="534377" cy="259045"/>
    <xdr:sp macro="" textlink="">
      <xdr:nvSpPr>
        <xdr:cNvPr id="698" name="積立金該当値テキスト"/>
        <xdr:cNvSpPr txBox="1"/>
      </xdr:nvSpPr>
      <xdr:spPr>
        <a:xfrm>
          <a:off x="16370300" y="1678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21354</xdr:rowOff>
    </xdr:from>
    <xdr:to>
      <xdr:col>81</xdr:col>
      <xdr:colOff>101600</xdr:colOff>
      <xdr:row>99</xdr:row>
      <xdr:rowOff>122954</xdr:rowOff>
    </xdr:to>
    <xdr:sp macro="" textlink="">
      <xdr:nvSpPr>
        <xdr:cNvPr id="699" name="楕円 698"/>
        <xdr:cNvSpPr/>
      </xdr:nvSpPr>
      <xdr:spPr>
        <a:xfrm>
          <a:off x="15430500" y="1699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114081</xdr:rowOff>
    </xdr:from>
    <xdr:ext cx="469744" cy="259045"/>
    <xdr:sp macro="" textlink="">
      <xdr:nvSpPr>
        <xdr:cNvPr id="700" name="テキスト ボックス 699"/>
        <xdr:cNvSpPr txBox="1"/>
      </xdr:nvSpPr>
      <xdr:spPr>
        <a:xfrm>
          <a:off x="15246428" y="1708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96160</xdr:rowOff>
    </xdr:from>
    <xdr:to>
      <xdr:col>76</xdr:col>
      <xdr:colOff>165100</xdr:colOff>
      <xdr:row>99</xdr:row>
      <xdr:rowOff>26310</xdr:rowOff>
    </xdr:to>
    <xdr:sp macro="" textlink="">
      <xdr:nvSpPr>
        <xdr:cNvPr id="701" name="楕円 700"/>
        <xdr:cNvSpPr/>
      </xdr:nvSpPr>
      <xdr:spPr>
        <a:xfrm>
          <a:off x="14541500" y="168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17437</xdr:rowOff>
    </xdr:from>
    <xdr:ext cx="534377" cy="259045"/>
    <xdr:sp macro="" textlink="">
      <xdr:nvSpPr>
        <xdr:cNvPr id="702" name="テキスト ボックス 701"/>
        <xdr:cNvSpPr txBox="1"/>
      </xdr:nvSpPr>
      <xdr:spPr>
        <a:xfrm>
          <a:off x="14325111" y="1699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135775</xdr:rowOff>
    </xdr:from>
    <xdr:to>
      <xdr:col>72</xdr:col>
      <xdr:colOff>38100</xdr:colOff>
      <xdr:row>99</xdr:row>
      <xdr:rowOff>65925</xdr:rowOff>
    </xdr:to>
    <xdr:sp macro="" textlink="">
      <xdr:nvSpPr>
        <xdr:cNvPr id="703" name="楕円 702"/>
        <xdr:cNvSpPr/>
      </xdr:nvSpPr>
      <xdr:spPr>
        <a:xfrm>
          <a:off x="13652500" y="1693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57052</xdr:rowOff>
    </xdr:from>
    <xdr:ext cx="469744" cy="259045"/>
    <xdr:sp macro="" textlink="">
      <xdr:nvSpPr>
        <xdr:cNvPr id="704" name="テキスト ボックス 703"/>
        <xdr:cNvSpPr txBox="1"/>
      </xdr:nvSpPr>
      <xdr:spPr>
        <a:xfrm>
          <a:off x="13468428" y="1703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167953</xdr:rowOff>
    </xdr:from>
    <xdr:to>
      <xdr:col>67</xdr:col>
      <xdr:colOff>101600</xdr:colOff>
      <xdr:row>99</xdr:row>
      <xdr:rowOff>98103</xdr:rowOff>
    </xdr:to>
    <xdr:sp macro="" textlink="">
      <xdr:nvSpPr>
        <xdr:cNvPr id="705" name="楕円 704"/>
        <xdr:cNvSpPr/>
      </xdr:nvSpPr>
      <xdr:spPr>
        <a:xfrm>
          <a:off x="12763500" y="169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89230</xdr:rowOff>
    </xdr:from>
    <xdr:ext cx="469744" cy="259045"/>
    <xdr:sp macro="" textlink="">
      <xdr:nvSpPr>
        <xdr:cNvPr id="706" name="テキスト ボックス 705"/>
        <xdr:cNvSpPr txBox="1"/>
      </xdr:nvSpPr>
      <xdr:spPr>
        <a:xfrm>
          <a:off x="12579428" y="170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0" name="直線コネクタ 729"/>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3" name="投資及び出資金最大値テキスト"/>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34" name="直線コネクタ 733"/>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36" name="投資及び出資金平均値テキスト"/>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37" name="フローチャート: 判断 736"/>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162204</xdr:rowOff>
    </xdr:from>
    <xdr:to>
      <xdr:col>112</xdr:col>
      <xdr:colOff>38100</xdr:colOff>
      <xdr:row>38</xdr:row>
      <xdr:rowOff>92354</xdr:rowOff>
    </xdr:to>
    <xdr:sp macro="" textlink="">
      <xdr:nvSpPr>
        <xdr:cNvPr id="739" name="フローチャート: 判断 738"/>
        <xdr:cNvSpPr/>
      </xdr:nvSpPr>
      <xdr:spPr>
        <a:xfrm>
          <a:off x="21272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108881</xdr:rowOff>
    </xdr:from>
    <xdr:ext cx="469744" cy="259045"/>
    <xdr:sp macro="" textlink="">
      <xdr:nvSpPr>
        <xdr:cNvPr id="740" name="テキスト ボックス 739"/>
        <xdr:cNvSpPr txBox="1"/>
      </xdr:nvSpPr>
      <xdr:spPr>
        <a:xfrm>
          <a:off x="21088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123723</xdr:rowOff>
    </xdr:from>
    <xdr:to>
      <xdr:col>107</xdr:col>
      <xdr:colOff>101600</xdr:colOff>
      <xdr:row>38</xdr:row>
      <xdr:rowOff>53873</xdr:rowOff>
    </xdr:to>
    <xdr:sp macro="" textlink="">
      <xdr:nvSpPr>
        <xdr:cNvPr id="742" name="フローチャート: 判断 741"/>
        <xdr:cNvSpPr/>
      </xdr:nvSpPr>
      <xdr:spPr>
        <a:xfrm>
          <a:off x="20383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70400</xdr:rowOff>
    </xdr:from>
    <xdr:ext cx="469744" cy="259045"/>
    <xdr:sp macro="" textlink="">
      <xdr:nvSpPr>
        <xdr:cNvPr id="743" name="テキスト ボックス 742"/>
        <xdr:cNvSpPr txBox="1"/>
      </xdr:nvSpPr>
      <xdr:spPr>
        <a:xfrm>
          <a:off x="20199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28092</xdr:rowOff>
    </xdr:from>
    <xdr:to>
      <xdr:col>102</xdr:col>
      <xdr:colOff>165100</xdr:colOff>
      <xdr:row>38</xdr:row>
      <xdr:rowOff>129692</xdr:rowOff>
    </xdr:to>
    <xdr:sp macro="" textlink="">
      <xdr:nvSpPr>
        <xdr:cNvPr id="745" name="フローチャート: 判断 744"/>
        <xdr:cNvSpPr/>
      </xdr:nvSpPr>
      <xdr:spPr>
        <a:xfrm>
          <a:off x="19494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146219</xdr:rowOff>
    </xdr:from>
    <xdr:ext cx="469744" cy="259045"/>
    <xdr:sp macro="" textlink="">
      <xdr:nvSpPr>
        <xdr:cNvPr id="746" name="テキスト ボックス 745"/>
        <xdr:cNvSpPr txBox="1"/>
      </xdr:nvSpPr>
      <xdr:spPr>
        <a:xfrm>
          <a:off x="19310428"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59563</xdr:rowOff>
    </xdr:from>
    <xdr:to>
      <xdr:col>98</xdr:col>
      <xdr:colOff>38100</xdr:colOff>
      <xdr:row>38</xdr:row>
      <xdr:rowOff>161163</xdr:rowOff>
    </xdr:to>
    <xdr:sp macro="" textlink="">
      <xdr:nvSpPr>
        <xdr:cNvPr id="747" name="フローチャート: 判断 746"/>
        <xdr:cNvSpPr/>
      </xdr:nvSpPr>
      <xdr:spPr>
        <a:xfrm>
          <a:off x="18605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6240</xdr:rowOff>
    </xdr:from>
    <xdr:ext cx="469744" cy="259045"/>
    <xdr:sp macro="" textlink="">
      <xdr:nvSpPr>
        <xdr:cNvPr id="748" name="テキスト ボックス 747"/>
        <xdr:cNvSpPr txBox="1"/>
      </xdr:nvSpPr>
      <xdr:spPr>
        <a:xfrm>
          <a:off x="18421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87" name="直線コネクタ 786"/>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0" name="貸付金最大値テキスト"/>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1" name="直線コネクタ 790"/>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37992</xdr:rowOff>
    </xdr:from>
    <xdr:to>
      <xdr:col>116</xdr:col>
      <xdr:colOff>63500</xdr:colOff>
      <xdr:row>59</xdr:row>
      <xdr:rowOff>38583</xdr:rowOff>
    </xdr:to>
    <xdr:cxnSp macro="">
      <xdr:nvCxnSpPr>
        <xdr:cNvPr id="792" name="直線コネクタ 791"/>
        <xdr:cNvCxnSpPr/>
      </xdr:nvCxnSpPr>
      <xdr:spPr>
        <a:xfrm flipV="1">
          <a:off x="21323300" y="10153542"/>
          <a:ext cx="8382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3" name="貸付金平均値テキスト"/>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794" name="フローチャート: 判断 793"/>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37992</xdr:rowOff>
    </xdr:from>
    <xdr:to>
      <xdr:col>111</xdr:col>
      <xdr:colOff>177800</xdr:colOff>
      <xdr:row>59</xdr:row>
      <xdr:rowOff>38583</xdr:rowOff>
    </xdr:to>
    <xdr:cxnSp macro="">
      <xdr:nvCxnSpPr>
        <xdr:cNvPr id="795" name="直線コネクタ 794"/>
        <xdr:cNvCxnSpPr/>
      </xdr:nvCxnSpPr>
      <xdr:spPr>
        <a:xfrm>
          <a:off x="20434300" y="10153542"/>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120218</xdr:rowOff>
    </xdr:from>
    <xdr:to>
      <xdr:col>112</xdr:col>
      <xdr:colOff>38100</xdr:colOff>
      <xdr:row>59</xdr:row>
      <xdr:rowOff>50368</xdr:rowOff>
    </xdr:to>
    <xdr:sp macro="" textlink="">
      <xdr:nvSpPr>
        <xdr:cNvPr id="796" name="フローチャート: 判断 795"/>
        <xdr:cNvSpPr/>
      </xdr:nvSpPr>
      <xdr:spPr>
        <a:xfrm>
          <a:off x="21272500" y="1006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66895</xdr:rowOff>
    </xdr:from>
    <xdr:ext cx="469744" cy="259045"/>
    <xdr:sp macro="" textlink="">
      <xdr:nvSpPr>
        <xdr:cNvPr id="797" name="テキスト ボックス 796"/>
        <xdr:cNvSpPr txBox="1"/>
      </xdr:nvSpPr>
      <xdr:spPr>
        <a:xfrm>
          <a:off x="21088428" y="98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37306</xdr:rowOff>
    </xdr:from>
    <xdr:to>
      <xdr:col>107</xdr:col>
      <xdr:colOff>50800</xdr:colOff>
      <xdr:row>59</xdr:row>
      <xdr:rowOff>37992</xdr:rowOff>
    </xdr:to>
    <xdr:cxnSp macro="">
      <xdr:nvCxnSpPr>
        <xdr:cNvPr id="798" name="直線コネクタ 797"/>
        <xdr:cNvCxnSpPr/>
      </xdr:nvCxnSpPr>
      <xdr:spPr>
        <a:xfrm>
          <a:off x="19545300" y="1015285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124104</xdr:rowOff>
    </xdr:from>
    <xdr:to>
      <xdr:col>107</xdr:col>
      <xdr:colOff>101600</xdr:colOff>
      <xdr:row>59</xdr:row>
      <xdr:rowOff>54254</xdr:rowOff>
    </xdr:to>
    <xdr:sp macro="" textlink="">
      <xdr:nvSpPr>
        <xdr:cNvPr id="799" name="フローチャート: 判断 798"/>
        <xdr:cNvSpPr/>
      </xdr:nvSpPr>
      <xdr:spPr>
        <a:xfrm>
          <a:off x="20383500" y="100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70781</xdr:rowOff>
    </xdr:from>
    <xdr:ext cx="469744" cy="259045"/>
    <xdr:sp macro="" textlink="">
      <xdr:nvSpPr>
        <xdr:cNvPr id="800" name="テキスト ボックス 799"/>
        <xdr:cNvSpPr txBox="1"/>
      </xdr:nvSpPr>
      <xdr:spPr>
        <a:xfrm>
          <a:off x="20199428" y="98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36602</xdr:rowOff>
    </xdr:from>
    <xdr:to>
      <xdr:col>102</xdr:col>
      <xdr:colOff>114300</xdr:colOff>
      <xdr:row>59</xdr:row>
      <xdr:rowOff>37306</xdr:rowOff>
    </xdr:to>
    <xdr:cxnSp macro="">
      <xdr:nvCxnSpPr>
        <xdr:cNvPr id="801" name="直線コネクタ 800"/>
        <xdr:cNvCxnSpPr/>
      </xdr:nvCxnSpPr>
      <xdr:spPr>
        <a:xfrm>
          <a:off x="18656300" y="10152152"/>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124923</xdr:rowOff>
    </xdr:from>
    <xdr:to>
      <xdr:col>102</xdr:col>
      <xdr:colOff>165100</xdr:colOff>
      <xdr:row>59</xdr:row>
      <xdr:rowOff>55073</xdr:rowOff>
    </xdr:to>
    <xdr:sp macro="" textlink="">
      <xdr:nvSpPr>
        <xdr:cNvPr id="802" name="フローチャート: 判断 801"/>
        <xdr:cNvSpPr/>
      </xdr:nvSpPr>
      <xdr:spPr>
        <a:xfrm>
          <a:off x="19494500" y="1006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71600</xdr:rowOff>
    </xdr:from>
    <xdr:ext cx="469744" cy="259045"/>
    <xdr:sp macro="" textlink="">
      <xdr:nvSpPr>
        <xdr:cNvPr id="803" name="テキスト ボックス 802"/>
        <xdr:cNvSpPr txBox="1"/>
      </xdr:nvSpPr>
      <xdr:spPr>
        <a:xfrm>
          <a:off x="19310428" y="984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125476</xdr:rowOff>
    </xdr:from>
    <xdr:to>
      <xdr:col>98</xdr:col>
      <xdr:colOff>38100</xdr:colOff>
      <xdr:row>59</xdr:row>
      <xdr:rowOff>55626</xdr:rowOff>
    </xdr:to>
    <xdr:sp macro="" textlink="">
      <xdr:nvSpPr>
        <xdr:cNvPr id="804" name="フローチャート: 判断 803"/>
        <xdr:cNvSpPr/>
      </xdr:nvSpPr>
      <xdr:spPr>
        <a:xfrm>
          <a:off x="18605500" y="100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72153</xdr:rowOff>
    </xdr:from>
    <xdr:ext cx="469744" cy="259045"/>
    <xdr:sp macro="" textlink="">
      <xdr:nvSpPr>
        <xdr:cNvPr id="805" name="テキスト ボックス 804"/>
        <xdr:cNvSpPr txBox="1"/>
      </xdr:nvSpPr>
      <xdr:spPr>
        <a:xfrm>
          <a:off x="18421428" y="984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158642</xdr:rowOff>
    </xdr:from>
    <xdr:to>
      <xdr:col>116</xdr:col>
      <xdr:colOff>114300</xdr:colOff>
      <xdr:row>59</xdr:row>
      <xdr:rowOff>88792</xdr:rowOff>
    </xdr:to>
    <xdr:sp macro="" textlink="">
      <xdr:nvSpPr>
        <xdr:cNvPr id="811" name="楕円 810"/>
        <xdr:cNvSpPr/>
      </xdr:nvSpPr>
      <xdr:spPr>
        <a:xfrm>
          <a:off x="22110700" y="101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75309</xdr:rowOff>
    </xdr:from>
    <xdr:ext cx="378565" cy="259045"/>
    <xdr:sp macro="" textlink="">
      <xdr:nvSpPr>
        <xdr:cNvPr id="812" name="貸付金該当値テキスト"/>
        <xdr:cNvSpPr txBox="1"/>
      </xdr:nvSpPr>
      <xdr:spPr>
        <a:xfrm>
          <a:off x="22212300" y="10019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159233</xdr:rowOff>
    </xdr:from>
    <xdr:to>
      <xdr:col>112</xdr:col>
      <xdr:colOff>38100</xdr:colOff>
      <xdr:row>59</xdr:row>
      <xdr:rowOff>89383</xdr:rowOff>
    </xdr:to>
    <xdr:sp macro="" textlink="">
      <xdr:nvSpPr>
        <xdr:cNvPr id="813" name="楕円 812"/>
        <xdr:cNvSpPr/>
      </xdr:nvSpPr>
      <xdr:spPr>
        <a:xfrm>
          <a:off x="21272500" y="101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80510</xdr:rowOff>
    </xdr:from>
    <xdr:ext cx="378565" cy="259045"/>
    <xdr:sp macro="" textlink="">
      <xdr:nvSpPr>
        <xdr:cNvPr id="814" name="テキスト ボックス 813"/>
        <xdr:cNvSpPr txBox="1"/>
      </xdr:nvSpPr>
      <xdr:spPr>
        <a:xfrm>
          <a:off x="21134017" y="1019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158642</xdr:rowOff>
    </xdr:from>
    <xdr:to>
      <xdr:col>107</xdr:col>
      <xdr:colOff>101600</xdr:colOff>
      <xdr:row>59</xdr:row>
      <xdr:rowOff>88792</xdr:rowOff>
    </xdr:to>
    <xdr:sp macro="" textlink="">
      <xdr:nvSpPr>
        <xdr:cNvPr id="815" name="楕円 814"/>
        <xdr:cNvSpPr/>
      </xdr:nvSpPr>
      <xdr:spPr>
        <a:xfrm>
          <a:off x="20383500" y="101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79919</xdr:rowOff>
    </xdr:from>
    <xdr:ext cx="378565" cy="259045"/>
    <xdr:sp macro="" textlink="">
      <xdr:nvSpPr>
        <xdr:cNvPr id="816" name="テキスト ボックス 815"/>
        <xdr:cNvSpPr txBox="1"/>
      </xdr:nvSpPr>
      <xdr:spPr>
        <a:xfrm>
          <a:off x="20245017" y="10195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157956</xdr:rowOff>
    </xdr:from>
    <xdr:to>
      <xdr:col>102</xdr:col>
      <xdr:colOff>165100</xdr:colOff>
      <xdr:row>59</xdr:row>
      <xdr:rowOff>88106</xdr:rowOff>
    </xdr:to>
    <xdr:sp macro="" textlink="">
      <xdr:nvSpPr>
        <xdr:cNvPr id="817" name="楕円 816"/>
        <xdr:cNvSpPr/>
      </xdr:nvSpPr>
      <xdr:spPr>
        <a:xfrm>
          <a:off x="19494500" y="101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79233</xdr:rowOff>
    </xdr:from>
    <xdr:ext cx="378565" cy="259045"/>
    <xdr:sp macro="" textlink="">
      <xdr:nvSpPr>
        <xdr:cNvPr id="818" name="テキスト ボックス 817"/>
        <xdr:cNvSpPr txBox="1"/>
      </xdr:nvSpPr>
      <xdr:spPr>
        <a:xfrm>
          <a:off x="19356017" y="10194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157252</xdr:rowOff>
    </xdr:from>
    <xdr:to>
      <xdr:col>98</xdr:col>
      <xdr:colOff>38100</xdr:colOff>
      <xdr:row>59</xdr:row>
      <xdr:rowOff>87402</xdr:rowOff>
    </xdr:to>
    <xdr:sp macro="" textlink="">
      <xdr:nvSpPr>
        <xdr:cNvPr id="819" name="楕円 818"/>
        <xdr:cNvSpPr/>
      </xdr:nvSpPr>
      <xdr:spPr>
        <a:xfrm>
          <a:off x="18605500" y="1010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78529</xdr:rowOff>
    </xdr:from>
    <xdr:ext cx="378565" cy="259045"/>
    <xdr:sp macro="" textlink="">
      <xdr:nvSpPr>
        <xdr:cNvPr id="820" name="テキスト ボックス 819"/>
        <xdr:cNvSpPr txBox="1"/>
      </xdr:nvSpPr>
      <xdr:spPr>
        <a:xfrm>
          <a:off x="18467017" y="10194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47" name="直線コネクタ 846"/>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0" name="繰出金最大値テキスト"/>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1" name="直線コネクタ 850"/>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23800</xdr:rowOff>
    </xdr:from>
    <xdr:to>
      <xdr:col>116</xdr:col>
      <xdr:colOff>63500</xdr:colOff>
      <xdr:row>76</xdr:row>
      <xdr:rowOff>63038</xdr:rowOff>
    </xdr:to>
    <xdr:cxnSp macro="">
      <xdr:nvCxnSpPr>
        <xdr:cNvPr id="852" name="直線コネクタ 851"/>
        <xdr:cNvCxnSpPr/>
      </xdr:nvCxnSpPr>
      <xdr:spPr>
        <a:xfrm flipV="1">
          <a:off x="21323300" y="13054000"/>
          <a:ext cx="838200" cy="3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164172</xdr:rowOff>
    </xdr:from>
    <xdr:ext cx="534377" cy="259045"/>
    <xdr:sp macro="" textlink="">
      <xdr:nvSpPr>
        <xdr:cNvPr id="853" name="繰出金平均値テキスト"/>
        <xdr:cNvSpPr txBox="1"/>
      </xdr:nvSpPr>
      <xdr:spPr>
        <a:xfrm>
          <a:off x="22212300" y="1302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54" name="フローチャート: 判断 853"/>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50301</xdr:rowOff>
    </xdr:from>
    <xdr:to>
      <xdr:col>111</xdr:col>
      <xdr:colOff>177800</xdr:colOff>
      <xdr:row>76</xdr:row>
      <xdr:rowOff>63038</xdr:rowOff>
    </xdr:to>
    <xdr:cxnSp macro="">
      <xdr:nvCxnSpPr>
        <xdr:cNvPr id="855" name="直線コネクタ 854"/>
        <xdr:cNvCxnSpPr/>
      </xdr:nvCxnSpPr>
      <xdr:spPr>
        <a:xfrm>
          <a:off x="20434300" y="13080501"/>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115091</xdr:rowOff>
    </xdr:from>
    <xdr:to>
      <xdr:col>112</xdr:col>
      <xdr:colOff>38100</xdr:colOff>
      <xdr:row>76</xdr:row>
      <xdr:rowOff>45241</xdr:rowOff>
    </xdr:to>
    <xdr:sp macro="" textlink="">
      <xdr:nvSpPr>
        <xdr:cNvPr id="856" name="フローチャート: 判断 855"/>
        <xdr:cNvSpPr/>
      </xdr:nvSpPr>
      <xdr:spPr>
        <a:xfrm>
          <a:off x="21272500" y="1297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61768</xdr:rowOff>
    </xdr:from>
    <xdr:ext cx="534377" cy="259045"/>
    <xdr:sp macro="" textlink="">
      <xdr:nvSpPr>
        <xdr:cNvPr id="857" name="テキスト ボックス 856"/>
        <xdr:cNvSpPr txBox="1"/>
      </xdr:nvSpPr>
      <xdr:spPr>
        <a:xfrm>
          <a:off x="21056111" y="1274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30217</xdr:rowOff>
    </xdr:from>
    <xdr:to>
      <xdr:col>107</xdr:col>
      <xdr:colOff>50800</xdr:colOff>
      <xdr:row>76</xdr:row>
      <xdr:rowOff>50301</xdr:rowOff>
    </xdr:to>
    <xdr:cxnSp macro="">
      <xdr:nvCxnSpPr>
        <xdr:cNvPr id="858" name="直線コネクタ 857"/>
        <xdr:cNvCxnSpPr/>
      </xdr:nvCxnSpPr>
      <xdr:spPr>
        <a:xfrm>
          <a:off x="19545300" y="13060417"/>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105376</xdr:rowOff>
    </xdr:from>
    <xdr:to>
      <xdr:col>107</xdr:col>
      <xdr:colOff>101600</xdr:colOff>
      <xdr:row>76</xdr:row>
      <xdr:rowOff>35527</xdr:rowOff>
    </xdr:to>
    <xdr:sp macro="" textlink="">
      <xdr:nvSpPr>
        <xdr:cNvPr id="859" name="フローチャート: 判断 858"/>
        <xdr:cNvSpPr/>
      </xdr:nvSpPr>
      <xdr:spPr>
        <a:xfrm>
          <a:off x="20383500" y="129641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52053</xdr:rowOff>
    </xdr:from>
    <xdr:ext cx="534377" cy="259045"/>
    <xdr:sp macro="" textlink="">
      <xdr:nvSpPr>
        <xdr:cNvPr id="860" name="テキスト ボックス 859"/>
        <xdr:cNvSpPr txBox="1"/>
      </xdr:nvSpPr>
      <xdr:spPr>
        <a:xfrm>
          <a:off x="20167111" y="1273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30217</xdr:rowOff>
    </xdr:from>
    <xdr:to>
      <xdr:col>102</xdr:col>
      <xdr:colOff>114300</xdr:colOff>
      <xdr:row>76</xdr:row>
      <xdr:rowOff>41010</xdr:rowOff>
    </xdr:to>
    <xdr:cxnSp macro="">
      <xdr:nvCxnSpPr>
        <xdr:cNvPr id="861" name="直線コネクタ 860"/>
        <xdr:cNvCxnSpPr/>
      </xdr:nvCxnSpPr>
      <xdr:spPr>
        <a:xfrm flipV="1">
          <a:off x="18656300" y="13060417"/>
          <a:ext cx="8890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95383</xdr:rowOff>
    </xdr:from>
    <xdr:to>
      <xdr:col>102</xdr:col>
      <xdr:colOff>165100</xdr:colOff>
      <xdr:row>76</xdr:row>
      <xdr:rowOff>25533</xdr:rowOff>
    </xdr:to>
    <xdr:sp macro="" textlink="">
      <xdr:nvSpPr>
        <xdr:cNvPr id="862" name="フローチャート: 判断 861"/>
        <xdr:cNvSpPr/>
      </xdr:nvSpPr>
      <xdr:spPr>
        <a:xfrm>
          <a:off x="19494500" y="1295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42060</xdr:rowOff>
    </xdr:from>
    <xdr:ext cx="534377" cy="259045"/>
    <xdr:sp macro="" textlink="">
      <xdr:nvSpPr>
        <xdr:cNvPr id="863" name="テキスト ボックス 862"/>
        <xdr:cNvSpPr txBox="1"/>
      </xdr:nvSpPr>
      <xdr:spPr>
        <a:xfrm>
          <a:off x="19278111" y="1272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113540</xdr:rowOff>
    </xdr:from>
    <xdr:to>
      <xdr:col>98</xdr:col>
      <xdr:colOff>38100</xdr:colOff>
      <xdr:row>76</xdr:row>
      <xdr:rowOff>43690</xdr:rowOff>
    </xdr:to>
    <xdr:sp macro="" textlink="">
      <xdr:nvSpPr>
        <xdr:cNvPr id="864" name="フローチャート: 判断 863"/>
        <xdr:cNvSpPr/>
      </xdr:nvSpPr>
      <xdr:spPr>
        <a:xfrm>
          <a:off x="18605500" y="1297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60217</xdr:rowOff>
    </xdr:from>
    <xdr:ext cx="534377" cy="259045"/>
    <xdr:sp macro="" textlink="">
      <xdr:nvSpPr>
        <xdr:cNvPr id="865" name="テキスト ボックス 864"/>
        <xdr:cNvSpPr txBox="1"/>
      </xdr:nvSpPr>
      <xdr:spPr>
        <a:xfrm>
          <a:off x="18389111" y="1274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144450</xdr:rowOff>
    </xdr:from>
    <xdr:to>
      <xdr:col>116</xdr:col>
      <xdr:colOff>114300</xdr:colOff>
      <xdr:row>76</xdr:row>
      <xdr:rowOff>74600</xdr:rowOff>
    </xdr:to>
    <xdr:sp macro="" textlink="">
      <xdr:nvSpPr>
        <xdr:cNvPr id="871" name="楕円 870"/>
        <xdr:cNvSpPr/>
      </xdr:nvSpPr>
      <xdr:spPr>
        <a:xfrm>
          <a:off x="22110700" y="130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167327</xdr:rowOff>
    </xdr:from>
    <xdr:ext cx="534377" cy="259045"/>
    <xdr:sp macro="" textlink="">
      <xdr:nvSpPr>
        <xdr:cNvPr id="872" name="繰出金該当値テキスト"/>
        <xdr:cNvSpPr txBox="1"/>
      </xdr:nvSpPr>
      <xdr:spPr>
        <a:xfrm>
          <a:off x="22212300" y="1285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12238</xdr:rowOff>
    </xdr:from>
    <xdr:to>
      <xdr:col>112</xdr:col>
      <xdr:colOff>38100</xdr:colOff>
      <xdr:row>76</xdr:row>
      <xdr:rowOff>113838</xdr:rowOff>
    </xdr:to>
    <xdr:sp macro="" textlink="">
      <xdr:nvSpPr>
        <xdr:cNvPr id="873" name="楕円 872"/>
        <xdr:cNvSpPr/>
      </xdr:nvSpPr>
      <xdr:spPr>
        <a:xfrm>
          <a:off x="21272500" y="1304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104965</xdr:rowOff>
    </xdr:from>
    <xdr:ext cx="534377" cy="259045"/>
    <xdr:sp macro="" textlink="">
      <xdr:nvSpPr>
        <xdr:cNvPr id="874" name="テキスト ボックス 873"/>
        <xdr:cNvSpPr txBox="1"/>
      </xdr:nvSpPr>
      <xdr:spPr>
        <a:xfrm>
          <a:off x="21056111" y="131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170951</xdr:rowOff>
    </xdr:from>
    <xdr:to>
      <xdr:col>107</xdr:col>
      <xdr:colOff>101600</xdr:colOff>
      <xdr:row>76</xdr:row>
      <xdr:rowOff>101101</xdr:rowOff>
    </xdr:to>
    <xdr:sp macro="" textlink="">
      <xdr:nvSpPr>
        <xdr:cNvPr id="875" name="楕円 874"/>
        <xdr:cNvSpPr/>
      </xdr:nvSpPr>
      <xdr:spPr>
        <a:xfrm>
          <a:off x="20383500" y="1302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92228</xdr:rowOff>
    </xdr:from>
    <xdr:ext cx="534377" cy="259045"/>
    <xdr:sp macro="" textlink="">
      <xdr:nvSpPr>
        <xdr:cNvPr id="876" name="テキスト ボックス 875"/>
        <xdr:cNvSpPr txBox="1"/>
      </xdr:nvSpPr>
      <xdr:spPr>
        <a:xfrm>
          <a:off x="20167111" y="1312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150867</xdr:rowOff>
    </xdr:from>
    <xdr:to>
      <xdr:col>102</xdr:col>
      <xdr:colOff>165100</xdr:colOff>
      <xdr:row>76</xdr:row>
      <xdr:rowOff>81017</xdr:rowOff>
    </xdr:to>
    <xdr:sp macro="" textlink="">
      <xdr:nvSpPr>
        <xdr:cNvPr id="877" name="楕円 876"/>
        <xdr:cNvSpPr/>
      </xdr:nvSpPr>
      <xdr:spPr>
        <a:xfrm>
          <a:off x="19494500" y="1300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72144</xdr:rowOff>
    </xdr:from>
    <xdr:ext cx="534377" cy="259045"/>
    <xdr:sp macro="" textlink="">
      <xdr:nvSpPr>
        <xdr:cNvPr id="878" name="テキスト ボックス 877"/>
        <xdr:cNvSpPr txBox="1"/>
      </xdr:nvSpPr>
      <xdr:spPr>
        <a:xfrm>
          <a:off x="19278111" y="1310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161660</xdr:rowOff>
    </xdr:from>
    <xdr:to>
      <xdr:col>98</xdr:col>
      <xdr:colOff>38100</xdr:colOff>
      <xdr:row>76</xdr:row>
      <xdr:rowOff>91810</xdr:rowOff>
    </xdr:to>
    <xdr:sp macro="" textlink="">
      <xdr:nvSpPr>
        <xdr:cNvPr id="879" name="楕円 878"/>
        <xdr:cNvSpPr/>
      </xdr:nvSpPr>
      <xdr:spPr>
        <a:xfrm>
          <a:off x="18605500" y="130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82937</xdr:rowOff>
    </xdr:from>
    <xdr:ext cx="534377" cy="259045"/>
    <xdr:sp macro="" textlink="">
      <xdr:nvSpPr>
        <xdr:cNvPr id="880" name="テキスト ボックス 879"/>
        <xdr:cNvSpPr txBox="1"/>
      </xdr:nvSpPr>
      <xdr:spPr>
        <a:xfrm>
          <a:off x="18389111" y="1311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ja-JP" altLang="en-US" sz="1100" b="0" i="0" baseline="0">
              <a:solidFill>
                <a:schemeClr val="dk1"/>
              </a:solidFill>
              <a:effectLst/>
              <a:latin typeface="+mn-lt"/>
              <a:ea typeface="+mn-ea"/>
              <a:cs typeface="+mn-cs"/>
            </a:rPr>
            <a:t>５４４，８０９</a:t>
          </a:r>
          <a:r>
            <a:rPr kumimoji="1" lang="ja-JP" altLang="ja-JP" sz="1100" b="0" i="0" baseline="0">
              <a:solidFill>
                <a:schemeClr val="dk1"/>
              </a:solidFill>
              <a:effectLst/>
              <a:latin typeface="+mn-lt"/>
              <a:ea typeface="+mn-ea"/>
              <a:cs typeface="+mn-cs"/>
            </a:rPr>
            <a:t>円となっている。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人件費は、住民一人当たり</a:t>
          </a:r>
          <a:r>
            <a:rPr kumimoji="1" lang="ja-JP" altLang="en-US" sz="1100" b="0" i="0" baseline="0">
              <a:solidFill>
                <a:schemeClr val="dk1"/>
              </a:solidFill>
              <a:effectLst/>
              <a:latin typeface="+mn-lt"/>
              <a:ea typeface="+mn-ea"/>
              <a:cs typeface="+mn-cs"/>
            </a:rPr>
            <a:t>６６，００４</a:t>
          </a:r>
          <a:r>
            <a:rPr kumimoji="1" lang="ja-JP" altLang="ja-JP" sz="1100" b="0" i="0" baseline="0">
              <a:solidFill>
                <a:schemeClr val="dk1"/>
              </a:solidFill>
              <a:effectLst/>
              <a:latin typeface="+mn-lt"/>
              <a:ea typeface="+mn-ea"/>
              <a:cs typeface="+mn-cs"/>
            </a:rPr>
            <a:t>円となっており、類似団体と比較して一人あたりのコストが非常に低い水準にある。これは</a:t>
          </a:r>
          <a:r>
            <a:rPr kumimoji="1" lang="ja-JP" altLang="en-US" sz="1100" b="0" i="0" baseline="0">
              <a:solidFill>
                <a:schemeClr val="dk1"/>
              </a:solidFill>
              <a:effectLst/>
              <a:latin typeface="+mn-lt"/>
              <a:ea typeface="+mn-ea"/>
              <a:cs typeface="+mn-cs"/>
            </a:rPr>
            <a:t>職員数が少ないこと</a:t>
          </a:r>
          <a:r>
            <a:rPr kumimoji="1" lang="ja-JP" altLang="ja-JP" sz="1100" b="0" i="0" baseline="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補助費等は、住民一人当たり</a:t>
          </a:r>
          <a:r>
            <a:rPr kumimoji="1" lang="ja-JP" altLang="en-US" sz="1100" b="0" i="0" baseline="0">
              <a:solidFill>
                <a:schemeClr val="dk1"/>
              </a:solidFill>
              <a:effectLst/>
              <a:latin typeface="+mn-lt"/>
              <a:ea typeface="+mn-ea"/>
              <a:cs typeface="+mn-cs"/>
            </a:rPr>
            <a:t>１９１，５０３</a:t>
          </a:r>
          <a:r>
            <a:rPr kumimoji="1" lang="ja-JP" altLang="ja-JP" sz="1100" b="0" i="0" baseline="0">
              <a:solidFill>
                <a:schemeClr val="dk1"/>
              </a:solidFill>
              <a:effectLst/>
              <a:latin typeface="+mn-lt"/>
              <a:ea typeface="+mn-ea"/>
              <a:cs typeface="+mn-cs"/>
            </a:rPr>
            <a:t>円となっており、類似団体と比較して一人あたりのコストが</a:t>
          </a:r>
          <a:r>
            <a:rPr kumimoji="1" lang="ja-JP" altLang="en-US" sz="1100" b="0" i="0" baseline="0">
              <a:solidFill>
                <a:schemeClr val="dk1"/>
              </a:solidFill>
              <a:effectLst/>
              <a:latin typeface="+mn-lt"/>
              <a:ea typeface="+mn-ea"/>
              <a:cs typeface="+mn-cs"/>
            </a:rPr>
            <a:t>高い</a:t>
          </a:r>
          <a:r>
            <a:rPr kumimoji="1" lang="ja-JP" altLang="ja-JP" sz="1100" b="0" i="0" baseline="0">
              <a:solidFill>
                <a:schemeClr val="dk1"/>
              </a:solidFill>
              <a:effectLst/>
              <a:latin typeface="+mn-lt"/>
              <a:ea typeface="+mn-ea"/>
              <a:cs typeface="+mn-cs"/>
            </a:rPr>
            <a:t>状況となっている。増加の主な要因は、</a:t>
          </a:r>
          <a:r>
            <a:rPr kumimoji="1" lang="ja-JP" altLang="en-US" sz="1100" b="0" i="0" baseline="0">
              <a:solidFill>
                <a:schemeClr val="dk1"/>
              </a:solidFill>
              <a:effectLst/>
              <a:latin typeface="+mn-lt"/>
              <a:ea typeface="+mn-ea"/>
              <a:cs typeface="+mn-cs"/>
            </a:rPr>
            <a:t>かみとんだ地域活性化商品券支給事業</a:t>
          </a:r>
          <a:r>
            <a:rPr kumimoji="1" lang="ja-JP" altLang="ja-JP" sz="1100" b="0" i="0" baseline="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普通建設事業費費は、住民一人当たり</a:t>
          </a:r>
          <a:r>
            <a:rPr kumimoji="1" lang="ja-JP" altLang="en-US" sz="1100" b="0" i="0" baseline="0">
              <a:solidFill>
                <a:schemeClr val="dk1"/>
              </a:solidFill>
              <a:effectLst/>
              <a:latin typeface="+mn-lt"/>
              <a:ea typeface="+mn-ea"/>
              <a:cs typeface="+mn-cs"/>
            </a:rPr>
            <a:t>３５，９０１</a:t>
          </a:r>
          <a:r>
            <a:rPr kumimoji="1" lang="ja-JP" altLang="ja-JP" sz="1100" b="0" i="0" baseline="0">
              <a:solidFill>
                <a:schemeClr val="dk1"/>
              </a:solidFill>
              <a:effectLst/>
              <a:latin typeface="+mn-lt"/>
              <a:ea typeface="+mn-ea"/>
              <a:cs typeface="+mn-cs"/>
            </a:rPr>
            <a:t>円となっており、類似団体と比較して一人あたりのコストが低い状況となっている。これは大型投資的事業（</a:t>
          </a:r>
          <a:r>
            <a:rPr kumimoji="1" lang="ja-JP" altLang="en-US" sz="1100" b="0" i="0" baseline="0">
              <a:solidFill>
                <a:schemeClr val="dk1"/>
              </a:solidFill>
              <a:effectLst/>
              <a:latin typeface="+mn-lt"/>
              <a:ea typeface="+mn-ea"/>
              <a:cs typeface="+mn-cs"/>
            </a:rPr>
            <a:t>学校空調設備設置事業、岩田公民館建設事業</a:t>
          </a:r>
          <a:r>
            <a:rPr kumimoji="1" lang="ja-JP" altLang="ja-JP" sz="1100" b="0" i="0" baseline="0">
              <a:solidFill>
                <a:schemeClr val="dk1"/>
              </a:solidFill>
              <a:effectLst/>
              <a:latin typeface="+mn-lt"/>
              <a:ea typeface="+mn-ea"/>
              <a:cs typeface="+mn-cs"/>
            </a:rPr>
            <a:t>）完了によるものである。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公共施設等総合管理計画に基づき、事業の取捨選択を徹底していくことで、事業費の減少を目指すこととしている。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和歌山県上富田町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15,575
15,524
57.37
8,573,325
8,485,402
68,635
4,084,846
6,555,636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18869</xdr:rowOff>
    </xdr:from>
    <xdr:to>
      <xdr:col>24</xdr:col>
      <xdr:colOff>63500</xdr:colOff>
      <xdr:row>34</xdr:row>
      <xdr:rowOff>151783</xdr:rowOff>
    </xdr:to>
    <xdr:cxnSp macro="">
      <xdr:nvCxnSpPr>
        <xdr:cNvPr id="63" name="直線コネクタ 62"/>
        <xdr:cNvCxnSpPr/>
      </xdr:nvCxnSpPr>
      <xdr:spPr>
        <a:xfrm flipV="1">
          <a:off x="3797300" y="5848169"/>
          <a:ext cx="838200" cy="1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151783</xdr:rowOff>
    </xdr:from>
    <xdr:to>
      <xdr:col>19</xdr:col>
      <xdr:colOff>177800</xdr:colOff>
      <xdr:row>35</xdr:row>
      <xdr:rowOff>64915</xdr:rowOff>
    </xdr:to>
    <xdr:cxnSp macro="">
      <xdr:nvCxnSpPr>
        <xdr:cNvPr id="66" name="直線コネクタ 65"/>
        <xdr:cNvCxnSpPr/>
      </xdr:nvCxnSpPr>
      <xdr:spPr>
        <a:xfrm flipV="1">
          <a:off x="2908300" y="5981083"/>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67346</xdr:rowOff>
    </xdr:from>
    <xdr:to>
      <xdr:col>20</xdr:col>
      <xdr:colOff>38100</xdr:colOff>
      <xdr:row>31</xdr:row>
      <xdr:rowOff>168946</xdr:rowOff>
    </xdr:to>
    <xdr:sp macro="" textlink="">
      <xdr:nvSpPr>
        <xdr:cNvPr id="67" name="フローチャート: 判断 66"/>
        <xdr:cNvSpPr/>
      </xdr:nvSpPr>
      <xdr:spPr>
        <a:xfrm>
          <a:off x="3746500" y="538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14023</xdr:rowOff>
    </xdr:from>
    <xdr:ext cx="469744" cy="259045"/>
    <xdr:sp macro="" textlink="">
      <xdr:nvSpPr>
        <xdr:cNvPr id="68" name="テキスト ボックス 67"/>
        <xdr:cNvSpPr txBox="1"/>
      </xdr:nvSpPr>
      <xdr:spPr>
        <a:xfrm>
          <a:off x="3562428" y="515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54138</xdr:rowOff>
    </xdr:from>
    <xdr:to>
      <xdr:col>15</xdr:col>
      <xdr:colOff>50800</xdr:colOff>
      <xdr:row>35</xdr:row>
      <xdr:rowOff>64915</xdr:rowOff>
    </xdr:to>
    <xdr:cxnSp macro="">
      <xdr:nvCxnSpPr>
        <xdr:cNvPr id="69" name="直線コネクタ 68"/>
        <xdr:cNvCxnSpPr/>
      </xdr:nvCxnSpPr>
      <xdr:spPr>
        <a:xfrm>
          <a:off x="2019300" y="6054888"/>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127435</xdr:rowOff>
    </xdr:from>
    <xdr:to>
      <xdr:col>15</xdr:col>
      <xdr:colOff>101600</xdr:colOff>
      <xdr:row>32</xdr:row>
      <xdr:rowOff>57585</xdr:rowOff>
    </xdr:to>
    <xdr:sp macro="" textlink="">
      <xdr:nvSpPr>
        <xdr:cNvPr id="70" name="フローチャート: 判断 69"/>
        <xdr:cNvSpPr/>
      </xdr:nvSpPr>
      <xdr:spPr>
        <a:xfrm>
          <a:off x="2857500" y="54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74112</xdr:rowOff>
    </xdr:from>
    <xdr:ext cx="469744" cy="259045"/>
    <xdr:sp macro="" textlink="">
      <xdr:nvSpPr>
        <xdr:cNvPr id="71" name="テキスト ボックス 70"/>
        <xdr:cNvSpPr txBox="1"/>
      </xdr:nvSpPr>
      <xdr:spPr>
        <a:xfrm>
          <a:off x="2673428" y="521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164846</xdr:rowOff>
    </xdr:from>
    <xdr:to>
      <xdr:col>10</xdr:col>
      <xdr:colOff>114300</xdr:colOff>
      <xdr:row>35</xdr:row>
      <xdr:rowOff>54138</xdr:rowOff>
    </xdr:to>
    <xdr:cxnSp macro="">
      <xdr:nvCxnSpPr>
        <xdr:cNvPr id="72" name="直線コネクタ 71"/>
        <xdr:cNvCxnSpPr/>
      </xdr:nvCxnSpPr>
      <xdr:spPr>
        <a:xfrm>
          <a:off x="1130300" y="5994146"/>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20320</xdr:rowOff>
    </xdr:from>
    <xdr:to>
      <xdr:col>10</xdr:col>
      <xdr:colOff>165100</xdr:colOff>
      <xdr:row>32</xdr:row>
      <xdr:rowOff>121920</xdr:rowOff>
    </xdr:to>
    <xdr:sp macro="" textlink="">
      <xdr:nvSpPr>
        <xdr:cNvPr id="73" name="フローチャート: 判断 72"/>
        <xdr:cNvSpPr/>
      </xdr:nvSpPr>
      <xdr:spPr>
        <a:xfrm>
          <a:off x="1968500" y="55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138447</xdr:rowOff>
    </xdr:from>
    <xdr:ext cx="469744" cy="259045"/>
    <xdr:sp macro="" textlink="">
      <xdr:nvSpPr>
        <xdr:cNvPr id="74" name="テキスト ボックス 73"/>
        <xdr:cNvSpPr txBox="1"/>
      </xdr:nvSpPr>
      <xdr:spPr>
        <a:xfrm>
          <a:off x="1784428" y="52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33383</xdr:rowOff>
    </xdr:from>
    <xdr:to>
      <xdr:col>6</xdr:col>
      <xdr:colOff>38100</xdr:colOff>
      <xdr:row>32</xdr:row>
      <xdr:rowOff>134983</xdr:rowOff>
    </xdr:to>
    <xdr:sp macro="" textlink="">
      <xdr:nvSpPr>
        <xdr:cNvPr id="75" name="フローチャート: 判断 74"/>
        <xdr:cNvSpPr/>
      </xdr:nvSpPr>
      <xdr:spPr>
        <a:xfrm>
          <a:off x="1079500" y="551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151510</xdr:rowOff>
    </xdr:from>
    <xdr:ext cx="469744" cy="259045"/>
    <xdr:sp macro="" textlink="">
      <xdr:nvSpPr>
        <xdr:cNvPr id="76" name="テキスト ボックス 75"/>
        <xdr:cNvSpPr txBox="1"/>
      </xdr:nvSpPr>
      <xdr:spPr>
        <a:xfrm>
          <a:off x="895428" y="529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139519</xdr:rowOff>
    </xdr:from>
    <xdr:to>
      <xdr:col>24</xdr:col>
      <xdr:colOff>114300</xdr:colOff>
      <xdr:row>34</xdr:row>
      <xdr:rowOff>69669</xdr:rowOff>
    </xdr:to>
    <xdr:sp macro="" textlink="">
      <xdr:nvSpPr>
        <xdr:cNvPr id="82" name="楕円 81"/>
        <xdr:cNvSpPr/>
      </xdr:nvSpPr>
      <xdr:spPr>
        <a:xfrm>
          <a:off x="4584700" y="579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162396</xdr:rowOff>
    </xdr:from>
    <xdr:ext cx="469744" cy="259045"/>
    <xdr:sp macro="" textlink="">
      <xdr:nvSpPr>
        <xdr:cNvPr id="83" name="議会費該当値テキスト"/>
        <xdr:cNvSpPr txBox="1"/>
      </xdr:nvSpPr>
      <xdr:spPr>
        <a:xfrm>
          <a:off x="4686300" y="564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100983</xdr:rowOff>
    </xdr:from>
    <xdr:to>
      <xdr:col>20</xdr:col>
      <xdr:colOff>38100</xdr:colOff>
      <xdr:row>35</xdr:row>
      <xdr:rowOff>31133</xdr:rowOff>
    </xdr:to>
    <xdr:sp macro="" textlink="">
      <xdr:nvSpPr>
        <xdr:cNvPr id="84" name="楕円 83"/>
        <xdr:cNvSpPr/>
      </xdr:nvSpPr>
      <xdr:spPr>
        <a:xfrm>
          <a:off x="3746500" y="593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22260</xdr:rowOff>
    </xdr:from>
    <xdr:ext cx="469744" cy="259045"/>
    <xdr:sp macro="" textlink="">
      <xdr:nvSpPr>
        <xdr:cNvPr id="85" name="テキスト ボックス 84"/>
        <xdr:cNvSpPr txBox="1"/>
      </xdr:nvSpPr>
      <xdr:spPr>
        <a:xfrm>
          <a:off x="3562428" y="602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14115</xdr:rowOff>
    </xdr:from>
    <xdr:to>
      <xdr:col>15</xdr:col>
      <xdr:colOff>101600</xdr:colOff>
      <xdr:row>35</xdr:row>
      <xdr:rowOff>115715</xdr:rowOff>
    </xdr:to>
    <xdr:sp macro="" textlink="">
      <xdr:nvSpPr>
        <xdr:cNvPr id="86" name="楕円 85"/>
        <xdr:cNvSpPr/>
      </xdr:nvSpPr>
      <xdr:spPr>
        <a:xfrm>
          <a:off x="2857500" y="60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106842</xdr:rowOff>
    </xdr:from>
    <xdr:ext cx="469744" cy="259045"/>
    <xdr:sp macro="" textlink="">
      <xdr:nvSpPr>
        <xdr:cNvPr id="87" name="テキスト ボックス 86"/>
        <xdr:cNvSpPr txBox="1"/>
      </xdr:nvSpPr>
      <xdr:spPr>
        <a:xfrm>
          <a:off x="2673428" y="610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3338</xdr:rowOff>
    </xdr:from>
    <xdr:to>
      <xdr:col>10</xdr:col>
      <xdr:colOff>165100</xdr:colOff>
      <xdr:row>35</xdr:row>
      <xdr:rowOff>104938</xdr:rowOff>
    </xdr:to>
    <xdr:sp macro="" textlink="">
      <xdr:nvSpPr>
        <xdr:cNvPr id="88" name="楕円 87"/>
        <xdr:cNvSpPr/>
      </xdr:nvSpPr>
      <xdr:spPr>
        <a:xfrm>
          <a:off x="1968500" y="600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96065</xdr:rowOff>
    </xdr:from>
    <xdr:ext cx="469744" cy="259045"/>
    <xdr:sp macro="" textlink="">
      <xdr:nvSpPr>
        <xdr:cNvPr id="89" name="テキスト ボックス 88"/>
        <xdr:cNvSpPr txBox="1"/>
      </xdr:nvSpPr>
      <xdr:spPr>
        <a:xfrm>
          <a:off x="1784428" y="609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114046</xdr:rowOff>
    </xdr:from>
    <xdr:to>
      <xdr:col>6</xdr:col>
      <xdr:colOff>38100</xdr:colOff>
      <xdr:row>35</xdr:row>
      <xdr:rowOff>44196</xdr:rowOff>
    </xdr:to>
    <xdr:sp macro="" textlink="">
      <xdr:nvSpPr>
        <xdr:cNvPr id="90" name="楕円 89"/>
        <xdr:cNvSpPr/>
      </xdr:nvSpPr>
      <xdr:spPr>
        <a:xfrm>
          <a:off x="1079500" y="59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35323</xdr:rowOff>
    </xdr:from>
    <xdr:ext cx="469744" cy="259045"/>
    <xdr:sp macro="" textlink="">
      <xdr:nvSpPr>
        <xdr:cNvPr id="91" name="テキスト ボックス 90"/>
        <xdr:cNvSpPr txBox="1"/>
      </xdr:nvSpPr>
      <xdr:spPr>
        <a:xfrm>
          <a:off x="895428"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97055</xdr:rowOff>
    </xdr:from>
    <xdr:to>
      <xdr:col>24</xdr:col>
      <xdr:colOff>63500</xdr:colOff>
      <xdr:row>58</xdr:row>
      <xdr:rowOff>58624</xdr:rowOff>
    </xdr:to>
    <xdr:cxnSp macro="">
      <xdr:nvCxnSpPr>
        <xdr:cNvPr id="120" name="直線コネクタ 119"/>
        <xdr:cNvCxnSpPr/>
      </xdr:nvCxnSpPr>
      <xdr:spPr>
        <a:xfrm flipV="1">
          <a:off x="3797300" y="9526805"/>
          <a:ext cx="838200" cy="47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46279</xdr:rowOff>
    </xdr:from>
    <xdr:ext cx="599010" cy="259045"/>
    <xdr:sp macro="" textlink="">
      <xdr:nvSpPr>
        <xdr:cNvPr id="121" name="総務費平均値テキスト"/>
        <xdr:cNvSpPr txBox="1"/>
      </xdr:nvSpPr>
      <xdr:spPr>
        <a:xfrm>
          <a:off x="4686300" y="9133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36620</xdr:rowOff>
    </xdr:from>
    <xdr:to>
      <xdr:col>19</xdr:col>
      <xdr:colOff>177800</xdr:colOff>
      <xdr:row>58</xdr:row>
      <xdr:rowOff>58624</xdr:rowOff>
    </xdr:to>
    <xdr:cxnSp macro="">
      <xdr:nvCxnSpPr>
        <xdr:cNvPr id="123" name="直線コネクタ 122"/>
        <xdr:cNvCxnSpPr/>
      </xdr:nvCxnSpPr>
      <xdr:spPr>
        <a:xfrm>
          <a:off x="2908300" y="9980720"/>
          <a:ext cx="889000" cy="2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37998</xdr:rowOff>
    </xdr:from>
    <xdr:to>
      <xdr:col>20</xdr:col>
      <xdr:colOff>38100</xdr:colOff>
      <xdr:row>56</xdr:row>
      <xdr:rowOff>139598</xdr:rowOff>
    </xdr:to>
    <xdr:sp macro="" textlink="">
      <xdr:nvSpPr>
        <xdr:cNvPr id="124" name="フローチャート: 判断 123"/>
        <xdr:cNvSpPr/>
      </xdr:nvSpPr>
      <xdr:spPr>
        <a:xfrm>
          <a:off x="3746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156125</xdr:rowOff>
    </xdr:from>
    <xdr:ext cx="599010" cy="259045"/>
    <xdr:sp macro="" textlink="">
      <xdr:nvSpPr>
        <xdr:cNvPr id="125" name="テキスト ボックス 124"/>
        <xdr:cNvSpPr txBox="1"/>
      </xdr:nvSpPr>
      <xdr:spPr>
        <a:xfrm>
          <a:off x="3497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162202</xdr:rowOff>
    </xdr:from>
    <xdr:to>
      <xdr:col>15</xdr:col>
      <xdr:colOff>50800</xdr:colOff>
      <xdr:row>58</xdr:row>
      <xdr:rowOff>36620</xdr:rowOff>
    </xdr:to>
    <xdr:cxnSp macro="">
      <xdr:nvCxnSpPr>
        <xdr:cNvPr id="126" name="直線コネクタ 125"/>
        <xdr:cNvCxnSpPr/>
      </xdr:nvCxnSpPr>
      <xdr:spPr>
        <a:xfrm>
          <a:off x="2019300" y="9934852"/>
          <a:ext cx="889000" cy="4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75931</xdr:rowOff>
    </xdr:from>
    <xdr:to>
      <xdr:col>15</xdr:col>
      <xdr:colOff>101600</xdr:colOff>
      <xdr:row>57</xdr:row>
      <xdr:rowOff>6081</xdr:rowOff>
    </xdr:to>
    <xdr:sp macro="" textlink="">
      <xdr:nvSpPr>
        <xdr:cNvPr id="127" name="フローチャート: 判断 126"/>
        <xdr:cNvSpPr/>
      </xdr:nvSpPr>
      <xdr:spPr>
        <a:xfrm>
          <a:off x="2857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22608</xdr:rowOff>
    </xdr:from>
    <xdr:ext cx="599010" cy="259045"/>
    <xdr:sp macro="" textlink="">
      <xdr:nvSpPr>
        <xdr:cNvPr id="128" name="テキスト ボックス 127"/>
        <xdr:cNvSpPr txBox="1"/>
      </xdr:nvSpPr>
      <xdr:spPr>
        <a:xfrm>
          <a:off x="2608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162202</xdr:rowOff>
    </xdr:from>
    <xdr:to>
      <xdr:col>10</xdr:col>
      <xdr:colOff>114300</xdr:colOff>
      <xdr:row>58</xdr:row>
      <xdr:rowOff>38049</xdr:rowOff>
    </xdr:to>
    <xdr:cxnSp macro="">
      <xdr:nvCxnSpPr>
        <xdr:cNvPr id="129" name="直線コネクタ 128"/>
        <xdr:cNvCxnSpPr/>
      </xdr:nvCxnSpPr>
      <xdr:spPr>
        <a:xfrm flipV="1">
          <a:off x="1130300" y="9934852"/>
          <a:ext cx="889000" cy="4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100681</xdr:rowOff>
    </xdr:from>
    <xdr:to>
      <xdr:col>10</xdr:col>
      <xdr:colOff>165100</xdr:colOff>
      <xdr:row>57</xdr:row>
      <xdr:rowOff>30831</xdr:rowOff>
    </xdr:to>
    <xdr:sp macro="" textlink="">
      <xdr:nvSpPr>
        <xdr:cNvPr id="130" name="フローチャート: 判断 129"/>
        <xdr:cNvSpPr/>
      </xdr:nvSpPr>
      <xdr:spPr>
        <a:xfrm>
          <a:off x="1968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47358</xdr:rowOff>
    </xdr:from>
    <xdr:ext cx="599010" cy="259045"/>
    <xdr:sp macro="" textlink="">
      <xdr:nvSpPr>
        <xdr:cNvPr id="131" name="テキスト ボックス 130"/>
        <xdr:cNvSpPr txBox="1"/>
      </xdr:nvSpPr>
      <xdr:spPr>
        <a:xfrm>
          <a:off x="1719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138781</xdr:rowOff>
    </xdr:from>
    <xdr:to>
      <xdr:col>6</xdr:col>
      <xdr:colOff>38100</xdr:colOff>
      <xdr:row>57</xdr:row>
      <xdr:rowOff>68931</xdr:rowOff>
    </xdr:to>
    <xdr:sp macro="" textlink="">
      <xdr:nvSpPr>
        <xdr:cNvPr id="132" name="フローチャート: 判断 131"/>
        <xdr:cNvSpPr/>
      </xdr:nvSpPr>
      <xdr:spPr>
        <a:xfrm>
          <a:off x="1079500" y="97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85458</xdr:rowOff>
    </xdr:from>
    <xdr:ext cx="534377" cy="259045"/>
    <xdr:sp macro="" textlink="">
      <xdr:nvSpPr>
        <xdr:cNvPr id="133" name="テキスト ボックス 132"/>
        <xdr:cNvSpPr txBox="1"/>
      </xdr:nvSpPr>
      <xdr:spPr>
        <a:xfrm>
          <a:off x="863111" y="951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46255</xdr:rowOff>
    </xdr:from>
    <xdr:to>
      <xdr:col>24</xdr:col>
      <xdr:colOff>114300</xdr:colOff>
      <xdr:row>55</xdr:row>
      <xdr:rowOff>147855</xdr:rowOff>
    </xdr:to>
    <xdr:sp macro="" textlink="">
      <xdr:nvSpPr>
        <xdr:cNvPr id="139" name="楕円 138"/>
        <xdr:cNvSpPr/>
      </xdr:nvSpPr>
      <xdr:spPr>
        <a:xfrm>
          <a:off x="4584700" y="947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24682</xdr:rowOff>
    </xdr:from>
    <xdr:ext cx="599010" cy="259045"/>
    <xdr:sp macro="" textlink="">
      <xdr:nvSpPr>
        <xdr:cNvPr id="140" name="総務費該当値テキスト"/>
        <xdr:cNvSpPr txBox="1"/>
      </xdr:nvSpPr>
      <xdr:spPr>
        <a:xfrm>
          <a:off x="4686300" y="945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7824</xdr:rowOff>
    </xdr:from>
    <xdr:to>
      <xdr:col>20</xdr:col>
      <xdr:colOff>38100</xdr:colOff>
      <xdr:row>58</xdr:row>
      <xdr:rowOff>109424</xdr:rowOff>
    </xdr:to>
    <xdr:sp macro="" textlink="">
      <xdr:nvSpPr>
        <xdr:cNvPr id="141" name="楕円 140"/>
        <xdr:cNvSpPr/>
      </xdr:nvSpPr>
      <xdr:spPr>
        <a:xfrm>
          <a:off x="3746500" y="99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100551</xdr:rowOff>
    </xdr:from>
    <xdr:ext cx="534377" cy="259045"/>
    <xdr:sp macro="" textlink="">
      <xdr:nvSpPr>
        <xdr:cNvPr id="142" name="テキスト ボックス 141"/>
        <xdr:cNvSpPr txBox="1"/>
      </xdr:nvSpPr>
      <xdr:spPr>
        <a:xfrm>
          <a:off x="3530111" y="100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157270</xdr:rowOff>
    </xdr:from>
    <xdr:to>
      <xdr:col>15</xdr:col>
      <xdr:colOff>101600</xdr:colOff>
      <xdr:row>58</xdr:row>
      <xdr:rowOff>87420</xdr:rowOff>
    </xdr:to>
    <xdr:sp macro="" textlink="">
      <xdr:nvSpPr>
        <xdr:cNvPr id="143" name="楕円 142"/>
        <xdr:cNvSpPr/>
      </xdr:nvSpPr>
      <xdr:spPr>
        <a:xfrm>
          <a:off x="2857500" y="99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78547</xdr:rowOff>
    </xdr:from>
    <xdr:ext cx="534377" cy="259045"/>
    <xdr:sp macro="" textlink="">
      <xdr:nvSpPr>
        <xdr:cNvPr id="144" name="テキスト ボックス 143"/>
        <xdr:cNvSpPr txBox="1"/>
      </xdr:nvSpPr>
      <xdr:spPr>
        <a:xfrm>
          <a:off x="2641111" y="1002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111402</xdr:rowOff>
    </xdr:from>
    <xdr:to>
      <xdr:col>10</xdr:col>
      <xdr:colOff>165100</xdr:colOff>
      <xdr:row>58</xdr:row>
      <xdr:rowOff>41552</xdr:rowOff>
    </xdr:to>
    <xdr:sp macro="" textlink="">
      <xdr:nvSpPr>
        <xdr:cNvPr id="145" name="楕円 144"/>
        <xdr:cNvSpPr/>
      </xdr:nvSpPr>
      <xdr:spPr>
        <a:xfrm>
          <a:off x="1968500" y="988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32679</xdr:rowOff>
    </xdr:from>
    <xdr:ext cx="534377" cy="259045"/>
    <xdr:sp macro="" textlink="">
      <xdr:nvSpPr>
        <xdr:cNvPr id="146" name="テキスト ボックス 145"/>
        <xdr:cNvSpPr txBox="1"/>
      </xdr:nvSpPr>
      <xdr:spPr>
        <a:xfrm>
          <a:off x="1752111" y="997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158699</xdr:rowOff>
    </xdr:from>
    <xdr:to>
      <xdr:col>6</xdr:col>
      <xdr:colOff>38100</xdr:colOff>
      <xdr:row>58</xdr:row>
      <xdr:rowOff>88849</xdr:rowOff>
    </xdr:to>
    <xdr:sp macro="" textlink="">
      <xdr:nvSpPr>
        <xdr:cNvPr id="147" name="楕円 146"/>
        <xdr:cNvSpPr/>
      </xdr:nvSpPr>
      <xdr:spPr>
        <a:xfrm>
          <a:off x="1079500" y="99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79976</xdr:rowOff>
    </xdr:from>
    <xdr:ext cx="534377" cy="259045"/>
    <xdr:sp macro="" textlink="">
      <xdr:nvSpPr>
        <xdr:cNvPr id="148" name="テキスト ボックス 147"/>
        <xdr:cNvSpPr txBox="1"/>
      </xdr:nvSpPr>
      <xdr:spPr>
        <a:xfrm>
          <a:off x="863111" y="1002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85933</xdr:rowOff>
    </xdr:from>
    <xdr:to>
      <xdr:col>24</xdr:col>
      <xdr:colOff>63500</xdr:colOff>
      <xdr:row>77</xdr:row>
      <xdr:rowOff>145926</xdr:rowOff>
    </xdr:to>
    <xdr:cxnSp macro="">
      <xdr:nvCxnSpPr>
        <xdr:cNvPr id="178" name="直線コネクタ 177"/>
        <xdr:cNvCxnSpPr/>
      </xdr:nvCxnSpPr>
      <xdr:spPr>
        <a:xfrm flipV="1">
          <a:off x="3797300" y="13287583"/>
          <a:ext cx="838200" cy="5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9" name="民生費平均値テキスト"/>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145926</xdr:rowOff>
    </xdr:from>
    <xdr:to>
      <xdr:col>19</xdr:col>
      <xdr:colOff>177800</xdr:colOff>
      <xdr:row>78</xdr:row>
      <xdr:rowOff>7668</xdr:rowOff>
    </xdr:to>
    <xdr:cxnSp macro="">
      <xdr:nvCxnSpPr>
        <xdr:cNvPr id="181" name="直線コネクタ 180"/>
        <xdr:cNvCxnSpPr/>
      </xdr:nvCxnSpPr>
      <xdr:spPr>
        <a:xfrm flipV="1">
          <a:off x="2908300" y="13347576"/>
          <a:ext cx="889000" cy="3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2" name="フローチャート: 判断 181"/>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83" name="テキスト ボックス 182"/>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149180</xdr:rowOff>
    </xdr:from>
    <xdr:to>
      <xdr:col>15</xdr:col>
      <xdr:colOff>50800</xdr:colOff>
      <xdr:row>78</xdr:row>
      <xdr:rowOff>7668</xdr:rowOff>
    </xdr:to>
    <xdr:cxnSp macro="">
      <xdr:nvCxnSpPr>
        <xdr:cNvPr id="184" name="直線コネクタ 183"/>
        <xdr:cNvCxnSpPr/>
      </xdr:nvCxnSpPr>
      <xdr:spPr>
        <a:xfrm>
          <a:off x="2019300" y="13350830"/>
          <a:ext cx="889000" cy="2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5" name="フローチャート: 判断 184"/>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6" name="テキスト ボックス 185"/>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67920</xdr:rowOff>
    </xdr:from>
    <xdr:to>
      <xdr:col>10</xdr:col>
      <xdr:colOff>114300</xdr:colOff>
      <xdr:row>77</xdr:row>
      <xdr:rowOff>149180</xdr:rowOff>
    </xdr:to>
    <xdr:cxnSp macro="">
      <xdr:nvCxnSpPr>
        <xdr:cNvPr id="187" name="直線コネクタ 186"/>
        <xdr:cNvCxnSpPr/>
      </xdr:nvCxnSpPr>
      <xdr:spPr>
        <a:xfrm>
          <a:off x="1130300" y="13269570"/>
          <a:ext cx="889000" cy="8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8" name="フローチャート: 判断 187"/>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9" name="テキスト ボックス 188"/>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90" name="フローチャート: 判断 189"/>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91" name="テキスト ボックス 190"/>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35133</xdr:rowOff>
    </xdr:from>
    <xdr:to>
      <xdr:col>24</xdr:col>
      <xdr:colOff>114300</xdr:colOff>
      <xdr:row>77</xdr:row>
      <xdr:rowOff>136733</xdr:rowOff>
    </xdr:to>
    <xdr:sp macro="" textlink="">
      <xdr:nvSpPr>
        <xdr:cNvPr id="197" name="楕円 196"/>
        <xdr:cNvSpPr/>
      </xdr:nvSpPr>
      <xdr:spPr>
        <a:xfrm>
          <a:off x="4584700" y="1323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13560</xdr:rowOff>
    </xdr:from>
    <xdr:ext cx="599010" cy="259045"/>
    <xdr:sp macro="" textlink="">
      <xdr:nvSpPr>
        <xdr:cNvPr id="198" name="民生費該当値テキスト"/>
        <xdr:cNvSpPr txBox="1"/>
      </xdr:nvSpPr>
      <xdr:spPr>
        <a:xfrm>
          <a:off x="4686300" y="1321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95126</xdr:rowOff>
    </xdr:from>
    <xdr:to>
      <xdr:col>20</xdr:col>
      <xdr:colOff>38100</xdr:colOff>
      <xdr:row>78</xdr:row>
      <xdr:rowOff>25276</xdr:rowOff>
    </xdr:to>
    <xdr:sp macro="" textlink="">
      <xdr:nvSpPr>
        <xdr:cNvPr id="199" name="楕円 198"/>
        <xdr:cNvSpPr/>
      </xdr:nvSpPr>
      <xdr:spPr>
        <a:xfrm>
          <a:off x="3746500" y="132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16403</xdr:rowOff>
    </xdr:from>
    <xdr:ext cx="599010" cy="259045"/>
    <xdr:sp macro="" textlink="">
      <xdr:nvSpPr>
        <xdr:cNvPr id="200" name="テキスト ボックス 199"/>
        <xdr:cNvSpPr txBox="1"/>
      </xdr:nvSpPr>
      <xdr:spPr>
        <a:xfrm>
          <a:off x="3497795" y="1338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128318</xdr:rowOff>
    </xdr:from>
    <xdr:to>
      <xdr:col>15</xdr:col>
      <xdr:colOff>101600</xdr:colOff>
      <xdr:row>78</xdr:row>
      <xdr:rowOff>58468</xdr:rowOff>
    </xdr:to>
    <xdr:sp macro="" textlink="">
      <xdr:nvSpPr>
        <xdr:cNvPr id="201" name="楕円 200"/>
        <xdr:cNvSpPr/>
      </xdr:nvSpPr>
      <xdr:spPr>
        <a:xfrm>
          <a:off x="2857500" y="1332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49595</xdr:rowOff>
    </xdr:from>
    <xdr:ext cx="599010" cy="259045"/>
    <xdr:sp macro="" textlink="">
      <xdr:nvSpPr>
        <xdr:cNvPr id="202" name="テキスト ボックス 201"/>
        <xdr:cNvSpPr txBox="1"/>
      </xdr:nvSpPr>
      <xdr:spPr>
        <a:xfrm>
          <a:off x="2608795" y="1342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98380</xdr:rowOff>
    </xdr:from>
    <xdr:to>
      <xdr:col>10</xdr:col>
      <xdr:colOff>165100</xdr:colOff>
      <xdr:row>78</xdr:row>
      <xdr:rowOff>28530</xdr:rowOff>
    </xdr:to>
    <xdr:sp macro="" textlink="">
      <xdr:nvSpPr>
        <xdr:cNvPr id="203" name="楕円 202"/>
        <xdr:cNvSpPr/>
      </xdr:nvSpPr>
      <xdr:spPr>
        <a:xfrm>
          <a:off x="1968500" y="133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19657</xdr:rowOff>
    </xdr:from>
    <xdr:ext cx="599010" cy="259045"/>
    <xdr:sp macro="" textlink="">
      <xdr:nvSpPr>
        <xdr:cNvPr id="204" name="テキスト ボックス 203"/>
        <xdr:cNvSpPr txBox="1"/>
      </xdr:nvSpPr>
      <xdr:spPr>
        <a:xfrm>
          <a:off x="1719795" y="1339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17120</xdr:rowOff>
    </xdr:from>
    <xdr:to>
      <xdr:col>6</xdr:col>
      <xdr:colOff>38100</xdr:colOff>
      <xdr:row>77</xdr:row>
      <xdr:rowOff>118720</xdr:rowOff>
    </xdr:to>
    <xdr:sp macro="" textlink="">
      <xdr:nvSpPr>
        <xdr:cNvPr id="205" name="楕円 204"/>
        <xdr:cNvSpPr/>
      </xdr:nvSpPr>
      <xdr:spPr>
        <a:xfrm>
          <a:off x="1079500" y="132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109847</xdr:rowOff>
    </xdr:from>
    <xdr:ext cx="599010" cy="259045"/>
    <xdr:sp macro="" textlink="">
      <xdr:nvSpPr>
        <xdr:cNvPr id="206" name="テキスト ボックス 205"/>
        <xdr:cNvSpPr txBox="1"/>
      </xdr:nvSpPr>
      <xdr:spPr>
        <a:xfrm>
          <a:off x="830795" y="1331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159513</xdr:rowOff>
    </xdr:from>
    <xdr:to>
      <xdr:col>24</xdr:col>
      <xdr:colOff>63500</xdr:colOff>
      <xdr:row>97</xdr:row>
      <xdr:rowOff>42401</xdr:rowOff>
    </xdr:to>
    <xdr:cxnSp macro="">
      <xdr:nvCxnSpPr>
        <xdr:cNvPr id="235" name="直線コネクタ 234"/>
        <xdr:cNvCxnSpPr/>
      </xdr:nvCxnSpPr>
      <xdr:spPr>
        <a:xfrm flipV="1">
          <a:off x="3797300" y="16618713"/>
          <a:ext cx="838200" cy="5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93921</xdr:rowOff>
    </xdr:from>
    <xdr:ext cx="534377" cy="259045"/>
    <xdr:sp macro="" textlink="">
      <xdr:nvSpPr>
        <xdr:cNvPr id="236" name="衛生費平均値テキスト"/>
        <xdr:cNvSpPr txBox="1"/>
      </xdr:nvSpPr>
      <xdr:spPr>
        <a:xfrm>
          <a:off x="4686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42401</xdr:rowOff>
    </xdr:from>
    <xdr:to>
      <xdr:col>19</xdr:col>
      <xdr:colOff>177800</xdr:colOff>
      <xdr:row>97</xdr:row>
      <xdr:rowOff>77651</xdr:rowOff>
    </xdr:to>
    <xdr:cxnSp macro="">
      <xdr:nvCxnSpPr>
        <xdr:cNvPr id="238" name="直線コネクタ 237"/>
        <xdr:cNvCxnSpPr/>
      </xdr:nvCxnSpPr>
      <xdr:spPr>
        <a:xfrm flipV="1">
          <a:off x="2908300" y="16673051"/>
          <a:ext cx="889000" cy="3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91773</xdr:rowOff>
    </xdr:from>
    <xdr:to>
      <xdr:col>20</xdr:col>
      <xdr:colOff>38100</xdr:colOff>
      <xdr:row>97</xdr:row>
      <xdr:rowOff>21923</xdr:rowOff>
    </xdr:to>
    <xdr:sp macro="" textlink="">
      <xdr:nvSpPr>
        <xdr:cNvPr id="239" name="フローチャート: 判断 238"/>
        <xdr:cNvSpPr/>
      </xdr:nvSpPr>
      <xdr:spPr>
        <a:xfrm>
          <a:off x="3746500" y="1655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38450</xdr:rowOff>
    </xdr:from>
    <xdr:ext cx="534377" cy="259045"/>
    <xdr:sp macro="" textlink="">
      <xdr:nvSpPr>
        <xdr:cNvPr id="240" name="テキスト ボックス 239"/>
        <xdr:cNvSpPr txBox="1"/>
      </xdr:nvSpPr>
      <xdr:spPr>
        <a:xfrm>
          <a:off x="3530111" y="1632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70343</xdr:rowOff>
    </xdr:from>
    <xdr:to>
      <xdr:col>15</xdr:col>
      <xdr:colOff>50800</xdr:colOff>
      <xdr:row>97</xdr:row>
      <xdr:rowOff>77651</xdr:rowOff>
    </xdr:to>
    <xdr:cxnSp macro="">
      <xdr:nvCxnSpPr>
        <xdr:cNvPr id="241" name="直線コネクタ 240"/>
        <xdr:cNvCxnSpPr/>
      </xdr:nvCxnSpPr>
      <xdr:spPr>
        <a:xfrm>
          <a:off x="2019300" y="16700993"/>
          <a:ext cx="889000" cy="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99065</xdr:rowOff>
    </xdr:from>
    <xdr:to>
      <xdr:col>15</xdr:col>
      <xdr:colOff>101600</xdr:colOff>
      <xdr:row>97</xdr:row>
      <xdr:rowOff>29215</xdr:rowOff>
    </xdr:to>
    <xdr:sp macro="" textlink="">
      <xdr:nvSpPr>
        <xdr:cNvPr id="242" name="フローチャート: 判断 241"/>
        <xdr:cNvSpPr/>
      </xdr:nvSpPr>
      <xdr:spPr>
        <a:xfrm>
          <a:off x="28575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45742</xdr:rowOff>
    </xdr:from>
    <xdr:ext cx="534377" cy="259045"/>
    <xdr:sp macro="" textlink="">
      <xdr:nvSpPr>
        <xdr:cNvPr id="243" name="テキスト ボックス 242"/>
        <xdr:cNvSpPr txBox="1"/>
      </xdr:nvSpPr>
      <xdr:spPr>
        <a:xfrm>
          <a:off x="2641111" y="163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70343</xdr:rowOff>
    </xdr:from>
    <xdr:to>
      <xdr:col>10</xdr:col>
      <xdr:colOff>114300</xdr:colOff>
      <xdr:row>97</xdr:row>
      <xdr:rowOff>73535</xdr:rowOff>
    </xdr:to>
    <xdr:cxnSp macro="">
      <xdr:nvCxnSpPr>
        <xdr:cNvPr id="244" name="直線コネクタ 243"/>
        <xdr:cNvCxnSpPr/>
      </xdr:nvCxnSpPr>
      <xdr:spPr>
        <a:xfrm flipV="1">
          <a:off x="1130300" y="16700993"/>
          <a:ext cx="8890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110396</xdr:rowOff>
    </xdr:from>
    <xdr:to>
      <xdr:col>10</xdr:col>
      <xdr:colOff>165100</xdr:colOff>
      <xdr:row>97</xdr:row>
      <xdr:rowOff>40546</xdr:rowOff>
    </xdr:to>
    <xdr:sp macro="" textlink="">
      <xdr:nvSpPr>
        <xdr:cNvPr id="245" name="フローチャート: 判断 244"/>
        <xdr:cNvSpPr/>
      </xdr:nvSpPr>
      <xdr:spPr>
        <a:xfrm>
          <a:off x="1968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57073</xdr:rowOff>
    </xdr:from>
    <xdr:ext cx="534377" cy="259045"/>
    <xdr:sp macro="" textlink="">
      <xdr:nvSpPr>
        <xdr:cNvPr id="246" name="テキスト ボックス 245"/>
        <xdr:cNvSpPr txBox="1"/>
      </xdr:nvSpPr>
      <xdr:spPr>
        <a:xfrm>
          <a:off x="1752111"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108627</xdr:rowOff>
    </xdr:from>
    <xdr:to>
      <xdr:col>6</xdr:col>
      <xdr:colOff>38100</xdr:colOff>
      <xdr:row>97</xdr:row>
      <xdr:rowOff>38777</xdr:rowOff>
    </xdr:to>
    <xdr:sp macro="" textlink="">
      <xdr:nvSpPr>
        <xdr:cNvPr id="247" name="フローチャート: 判断 246"/>
        <xdr:cNvSpPr/>
      </xdr:nvSpPr>
      <xdr:spPr>
        <a:xfrm>
          <a:off x="1079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55304</xdr:rowOff>
    </xdr:from>
    <xdr:ext cx="534377" cy="259045"/>
    <xdr:sp macro="" textlink="">
      <xdr:nvSpPr>
        <xdr:cNvPr id="248" name="テキスト ボックス 247"/>
        <xdr:cNvSpPr txBox="1"/>
      </xdr:nvSpPr>
      <xdr:spPr>
        <a:xfrm>
          <a:off x="863111" y="1634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108713</xdr:rowOff>
    </xdr:from>
    <xdr:to>
      <xdr:col>24</xdr:col>
      <xdr:colOff>114300</xdr:colOff>
      <xdr:row>97</xdr:row>
      <xdr:rowOff>38863</xdr:rowOff>
    </xdr:to>
    <xdr:sp macro="" textlink="">
      <xdr:nvSpPr>
        <xdr:cNvPr id="254" name="楕円 253"/>
        <xdr:cNvSpPr/>
      </xdr:nvSpPr>
      <xdr:spPr>
        <a:xfrm>
          <a:off x="4584700" y="165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131590</xdr:rowOff>
    </xdr:from>
    <xdr:ext cx="534377" cy="259045"/>
    <xdr:sp macro="" textlink="">
      <xdr:nvSpPr>
        <xdr:cNvPr id="255" name="衛生費該当値テキスト"/>
        <xdr:cNvSpPr txBox="1"/>
      </xdr:nvSpPr>
      <xdr:spPr>
        <a:xfrm>
          <a:off x="4686300" y="1641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163051</xdr:rowOff>
    </xdr:from>
    <xdr:to>
      <xdr:col>20</xdr:col>
      <xdr:colOff>38100</xdr:colOff>
      <xdr:row>97</xdr:row>
      <xdr:rowOff>93201</xdr:rowOff>
    </xdr:to>
    <xdr:sp macro="" textlink="">
      <xdr:nvSpPr>
        <xdr:cNvPr id="256" name="楕円 255"/>
        <xdr:cNvSpPr/>
      </xdr:nvSpPr>
      <xdr:spPr>
        <a:xfrm>
          <a:off x="3746500" y="1662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84328</xdr:rowOff>
    </xdr:from>
    <xdr:ext cx="534377" cy="259045"/>
    <xdr:sp macro="" textlink="">
      <xdr:nvSpPr>
        <xdr:cNvPr id="257" name="テキスト ボックス 256"/>
        <xdr:cNvSpPr txBox="1"/>
      </xdr:nvSpPr>
      <xdr:spPr>
        <a:xfrm>
          <a:off x="3530111" y="1671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26851</xdr:rowOff>
    </xdr:from>
    <xdr:to>
      <xdr:col>15</xdr:col>
      <xdr:colOff>101600</xdr:colOff>
      <xdr:row>97</xdr:row>
      <xdr:rowOff>128451</xdr:rowOff>
    </xdr:to>
    <xdr:sp macro="" textlink="">
      <xdr:nvSpPr>
        <xdr:cNvPr id="258" name="楕円 257"/>
        <xdr:cNvSpPr/>
      </xdr:nvSpPr>
      <xdr:spPr>
        <a:xfrm>
          <a:off x="2857500" y="1665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119578</xdr:rowOff>
    </xdr:from>
    <xdr:ext cx="534377" cy="259045"/>
    <xdr:sp macro="" textlink="">
      <xdr:nvSpPr>
        <xdr:cNvPr id="259" name="テキスト ボックス 258"/>
        <xdr:cNvSpPr txBox="1"/>
      </xdr:nvSpPr>
      <xdr:spPr>
        <a:xfrm>
          <a:off x="2641111" y="1675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19543</xdr:rowOff>
    </xdr:from>
    <xdr:to>
      <xdr:col>10</xdr:col>
      <xdr:colOff>165100</xdr:colOff>
      <xdr:row>97</xdr:row>
      <xdr:rowOff>121143</xdr:rowOff>
    </xdr:to>
    <xdr:sp macro="" textlink="">
      <xdr:nvSpPr>
        <xdr:cNvPr id="260" name="楕円 259"/>
        <xdr:cNvSpPr/>
      </xdr:nvSpPr>
      <xdr:spPr>
        <a:xfrm>
          <a:off x="1968500" y="166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112270</xdr:rowOff>
    </xdr:from>
    <xdr:ext cx="534377" cy="259045"/>
    <xdr:sp macro="" textlink="">
      <xdr:nvSpPr>
        <xdr:cNvPr id="261" name="テキスト ボックス 260"/>
        <xdr:cNvSpPr txBox="1"/>
      </xdr:nvSpPr>
      <xdr:spPr>
        <a:xfrm>
          <a:off x="1752111" y="167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22735</xdr:rowOff>
    </xdr:from>
    <xdr:to>
      <xdr:col>6</xdr:col>
      <xdr:colOff>38100</xdr:colOff>
      <xdr:row>97</xdr:row>
      <xdr:rowOff>124335</xdr:rowOff>
    </xdr:to>
    <xdr:sp macro="" textlink="">
      <xdr:nvSpPr>
        <xdr:cNvPr id="262" name="楕円 261"/>
        <xdr:cNvSpPr/>
      </xdr:nvSpPr>
      <xdr:spPr>
        <a:xfrm>
          <a:off x="1079500" y="166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115462</xdr:rowOff>
    </xdr:from>
    <xdr:ext cx="534377" cy="259045"/>
    <xdr:sp macro="" textlink="">
      <xdr:nvSpPr>
        <xdr:cNvPr id="263" name="テキスト ボックス 262"/>
        <xdr:cNvSpPr txBox="1"/>
      </xdr:nvSpPr>
      <xdr:spPr>
        <a:xfrm>
          <a:off x="863111" y="1674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1"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126619</xdr:rowOff>
    </xdr:from>
    <xdr:to>
      <xdr:col>50</xdr:col>
      <xdr:colOff>165100</xdr:colOff>
      <xdr:row>38</xdr:row>
      <xdr:rowOff>56769</xdr:rowOff>
    </xdr:to>
    <xdr:sp macro="" textlink="">
      <xdr:nvSpPr>
        <xdr:cNvPr id="294" name="フローチャート: 判断 293"/>
        <xdr:cNvSpPr/>
      </xdr:nvSpPr>
      <xdr:spPr>
        <a:xfrm>
          <a:off x="9588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73296</xdr:rowOff>
    </xdr:from>
    <xdr:ext cx="378565" cy="259045"/>
    <xdr:sp macro="" textlink="">
      <xdr:nvSpPr>
        <xdr:cNvPr id="295" name="テキスト ボックス 294"/>
        <xdr:cNvSpPr txBox="1"/>
      </xdr:nvSpPr>
      <xdr:spPr>
        <a:xfrm>
          <a:off x="9450017" y="6245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107645</xdr:rowOff>
    </xdr:from>
    <xdr:to>
      <xdr:col>46</xdr:col>
      <xdr:colOff>38100</xdr:colOff>
      <xdr:row>38</xdr:row>
      <xdr:rowOff>37795</xdr:rowOff>
    </xdr:to>
    <xdr:sp macro="" textlink="">
      <xdr:nvSpPr>
        <xdr:cNvPr id="297" name="フローチャート: 判断 296"/>
        <xdr:cNvSpPr/>
      </xdr:nvSpPr>
      <xdr:spPr>
        <a:xfrm>
          <a:off x="86995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54322</xdr:rowOff>
    </xdr:from>
    <xdr:ext cx="378565" cy="259045"/>
    <xdr:sp macro="" textlink="">
      <xdr:nvSpPr>
        <xdr:cNvPr id="298" name="テキスト ボックス 297"/>
        <xdr:cNvSpPr txBox="1"/>
      </xdr:nvSpPr>
      <xdr:spPr>
        <a:xfrm>
          <a:off x="8561017" y="6226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116332</xdr:rowOff>
    </xdr:from>
    <xdr:to>
      <xdr:col>41</xdr:col>
      <xdr:colOff>101600</xdr:colOff>
      <xdr:row>38</xdr:row>
      <xdr:rowOff>46482</xdr:rowOff>
    </xdr:to>
    <xdr:sp macro="" textlink="">
      <xdr:nvSpPr>
        <xdr:cNvPr id="300" name="フローチャート: 判断 299"/>
        <xdr:cNvSpPr/>
      </xdr:nvSpPr>
      <xdr:spPr>
        <a:xfrm>
          <a:off x="781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63009</xdr:rowOff>
    </xdr:from>
    <xdr:ext cx="378565" cy="259045"/>
    <xdr:sp macro="" textlink="">
      <xdr:nvSpPr>
        <xdr:cNvPr id="301" name="テキスト ボックス 300"/>
        <xdr:cNvSpPr txBox="1"/>
      </xdr:nvSpPr>
      <xdr:spPr>
        <a:xfrm>
          <a:off x="7672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103759</xdr:rowOff>
    </xdr:from>
    <xdr:to>
      <xdr:col>36</xdr:col>
      <xdr:colOff>165100</xdr:colOff>
      <xdr:row>38</xdr:row>
      <xdr:rowOff>33910</xdr:rowOff>
    </xdr:to>
    <xdr:sp macro="" textlink="">
      <xdr:nvSpPr>
        <xdr:cNvPr id="302" name="フローチャート: 判断 301"/>
        <xdr:cNvSpPr/>
      </xdr:nvSpPr>
      <xdr:spPr>
        <a:xfrm>
          <a:off x="6921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50436</xdr:rowOff>
    </xdr:from>
    <xdr:ext cx="378565" cy="259045"/>
    <xdr:sp macro="" textlink="">
      <xdr:nvSpPr>
        <xdr:cNvPr id="303" name="テキスト ボックス 302"/>
        <xdr:cNvSpPr txBox="1"/>
      </xdr:nvSpPr>
      <xdr:spPr>
        <a:xfrm>
          <a:off x="6783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166370</xdr:rowOff>
    </xdr:from>
    <xdr:to>
      <xdr:col>55</xdr:col>
      <xdr:colOff>0</xdr:colOff>
      <xdr:row>57</xdr:row>
      <xdr:rowOff>105676</xdr:rowOff>
    </xdr:to>
    <xdr:cxnSp macro="">
      <xdr:nvCxnSpPr>
        <xdr:cNvPr id="347" name="直線コネクタ 346"/>
        <xdr:cNvCxnSpPr/>
      </xdr:nvCxnSpPr>
      <xdr:spPr>
        <a:xfrm>
          <a:off x="9639300" y="9767570"/>
          <a:ext cx="838200" cy="1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8" name="農林水産業費平均値テキスト"/>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166370</xdr:rowOff>
    </xdr:from>
    <xdr:to>
      <xdr:col>50</xdr:col>
      <xdr:colOff>114300</xdr:colOff>
      <xdr:row>57</xdr:row>
      <xdr:rowOff>128594</xdr:rowOff>
    </xdr:to>
    <xdr:cxnSp macro="">
      <xdr:nvCxnSpPr>
        <xdr:cNvPr id="350" name="直線コネクタ 349"/>
        <xdr:cNvCxnSpPr/>
      </xdr:nvCxnSpPr>
      <xdr:spPr>
        <a:xfrm flipV="1">
          <a:off x="8750300" y="9767570"/>
          <a:ext cx="889000" cy="13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129115</xdr:rowOff>
    </xdr:from>
    <xdr:to>
      <xdr:col>50</xdr:col>
      <xdr:colOff>165100</xdr:colOff>
      <xdr:row>56</xdr:row>
      <xdr:rowOff>59265</xdr:rowOff>
    </xdr:to>
    <xdr:sp macro="" textlink="">
      <xdr:nvSpPr>
        <xdr:cNvPr id="351" name="フローチャート: 判断 350"/>
        <xdr:cNvSpPr/>
      </xdr:nvSpPr>
      <xdr:spPr>
        <a:xfrm>
          <a:off x="9588500" y="955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75792</xdr:rowOff>
    </xdr:from>
    <xdr:ext cx="534377" cy="259045"/>
    <xdr:sp macro="" textlink="">
      <xdr:nvSpPr>
        <xdr:cNvPr id="352" name="テキスト ボックス 351"/>
        <xdr:cNvSpPr txBox="1"/>
      </xdr:nvSpPr>
      <xdr:spPr>
        <a:xfrm>
          <a:off x="9372111" y="933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13474</xdr:rowOff>
    </xdr:from>
    <xdr:to>
      <xdr:col>45</xdr:col>
      <xdr:colOff>177800</xdr:colOff>
      <xdr:row>57</xdr:row>
      <xdr:rowOff>128594</xdr:rowOff>
    </xdr:to>
    <xdr:cxnSp macro="">
      <xdr:nvCxnSpPr>
        <xdr:cNvPr id="353" name="直線コネクタ 352"/>
        <xdr:cNvCxnSpPr/>
      </xdr:nvCxnSpPr>
      <xdr:spPr>
        <a:xfrm>
          <a:off x="7861300" y="9786124"/>
          <a:ext cx="889000" cy="1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134601</xdr:rowOff>
    </xdr:from>
    <xdr:to>
      <xdr:col>46</xdr:col>
      <xdr:colOff>38100</xdr:colOff>
      <xdr:row>56</xdr:row>
      <xdr:rowOff>64751</xdr:rowOff>
    </xdr:to>
    <xdr:sp macro="" textlink="">
      <xdr:nvSpPr>
        <xdr:cNvPr id="354" name="フローチャート: 判断 353"/>
        <xdr:cNvSpPr/>
      </xdr:nvSpPr>
      <xdr:spPr>
        <a:xfrm>
          <a:off x="8699500" y="956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81278</xdr:rowOff>
    </xdr:from>
    <xdr:ext cx="534377" cy="259045"/>
    <xdr:sp macro="" textlink="">
      <xdr:nvSpPr>
        <xdr:cNvPr id="355" name="テキスト ボックス 354"/>
        <xdr:cNvSpPr txBox="1"/>
      </xdr:nvSpPr>
      <xdr:spPr>
        <a:xfrm>
          <a:off x="8483111" y="933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13474</xdr:rowOff>
    </xdr:from>
    <xdr:to>
      <xdr:col>41</xdr:col>
      <xdr:colOff>50800</xdr:colOff>
      <xdr:row>57</xdr:row>
      <xdr:rowOff>62681</xdr:rowOff>
    </xdr:to>
    <xdr:cxnSp macro="">
      <xdr:nvCxnSpPr>
        <xdr:cNvPr id="356" name="直線コネクタ 355"/>
        <xdr:cNvCxnSpPr/>
      </xdr:nvCxnSpPr>
      <xdr:spPr>
        <a:xfrm flipV="1">
          <a:off x="6972300" y="9786124"/>
          <a:ext cx="889000" cy="4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96920</xdr:rowOff>
    </xdr:from>
    <xdr:to>
      <xdr:col>41</xdr:col>
      <xdr:colOff>101600</xdr:colOff>
      <xdr:row>56</xdr:row>
      <xdr:rowOff>27070</xdr:rowOff>
    </xdr:to>
    <xdr:sp macro="" textlink="">
      <xdr:nvSpPr>
        <xdr:cNvPr id="357" name="フローチャート: 判断 356"/>
        <xdr:cNvSpPr/>
      </xdr:nvSpPr>
      <xdr:spPr>
        <a:xfrm>
          <a:off x="7810500" y="95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43597</xdr:rowOff>
    </xdr:from>
    <xdr:ext cx="534377" cy="259045"/>
    <xdr:sp macro="" textlink="">
      <xdr:nvSpPr>
        <xdr:cNvPr id="358" name="テキスト ボックス 357"/>
        <xdr:cNvSpPr txBox="1"/>
      </xdr:nvSpPr>
      <xdr:spPr>
        <a:xfrm>
          <a:off x="7594111" y="930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148813</xdr:rowOff>
    </xdr:from>
    <xdr:to>
      <xdr:col>36</xdr:col>
      <xdr:colOff>165100</xdr:colOff>
      <xdr:row>56</xdr:row>
      <xdr:rowOff>78963</xdr:rowOff>
    </xdr:to>
    <xdr:sp macro="" textlink="">
      <xdr:nvSpPr>
        <xdr:cNvPr id="359" name="フローチャート: 判断 358"/>
        <xdr:cNvSpPr/>
      </xdr:nvSpPr>
      <xdr:spPr>
        <a:xfrm>
          <a:off x="6921500" y="957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95490</xdr:rowOff>
    </xdr:from>
    <xdr:ext cx="534377" cy="259045"/>
    <xdr:sp macro="" textlink="">
      <xdr:nvSpPr>
        <xdr:cNvPr id="360" name="テキスト ボックス 359"/>
        <xdr:cNvSpPr txBox="1"/>
      </xdr:nvSpPr>
      <xdr:spPr>
        <a:xfrm>
          <a:off x="6705111" y="935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54876</xdr:rowOff>
    </xdr:from>
    <xdr:to>
      <xdr:col>55</xdr:col>
      <xdr:colOff>50800</xdr:colOff>
      <xdr:row>57</xdr:row>
      <xdr:rowOff>156476</xdr:rowOff>
    </xdr:to>
    <xdr:sp macro="" textlink="">
      <xdr:nvSpPr>
        <xdr:cNvPr id="366" name="楕円 365"/>
        <xdr:cNvSpPr/>
      </xdr:nvSpPr>
      <xdr:spPr>
        <a:xfrm>
          <a:off x="10426700" y="98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33303</xdr:rowOff>
    </xdr:from>
    <xdr:ext cx="534377" cy="259045"/>
    <xdr:sp macro="" textlink="">
      <xdr:nvSpPr>
        <xdr:cNvPr id="367" name="農林水産業費該当値テキスト"/>
        <xdr:cNvSpPr txBox="1"/>
      </xdr:nvSpPr>
      <xdr:spPr>
        <a:xfrm>
          <a:off x="10528300" y="98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115570</xdr:rowOff>
    </xdr:from>
    <xdr:to>
      <xdr:col>50</xdr:col>
      <xdr:colOff>165100</xdr:colOff>
      <xdr:row>57</xdr:row>
      <xdr:rowOff>45720</xdr:rowOff>
    </xdr:to>
    <xdr:sp macro="" textlink="">
      <xdr:nvSpPr>
        <xdr:cNvPr id="368" name="楕円 367"/>
        <xdr:cNvSpPr/>
      </xdr:nvSpPr>
      <xdr:spPr>
        <a:xfrm>
          <a:off x="9588500" y="97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36847</xdr:rowOff>
    </xdr:from>
    <xdr:ext cx="534377" cy="259045"/>
    <xdr:sp macro="" textlink="">
      <xdr:nvSpPr>
        <xdr:cNvPr id="369" name="テキスト ボックス 368"/>
        <xdr:cNvSpPr txBox="1"/>
      </xdr:nvSpPr>
      <xdr:spPr>
        <a:xfrm>
          <a:off x="9372111" y="98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77794</xdr:rowOff>
    </xdr:from>
    <xdr:to>
      <xdr:col>46</xdr:col>
      <xdr:colOff>38100</xdr:colOff>
      <xdr:row>58</xdr:row>
      <xdr:rowOff>7944</xdr:rowOff>
    </xdr:to>
    <xdr:sp macro="" textlink="">
      <xdr:nvSpPr>
        <xdr:cNvPr id="370" name="楕円 369"/>
        <xdr:cNvSpPr/>
      </xdr:nvSpPr>
      <xdr:spPr>
        <a:xfrm>
          <a:off x="8699500" y="985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170521</xdr:rowOff>
    </xdr:from>
    <xdr:ext cx="534377" cy="259045"/>
    <xdr:sp macro="" textlink="">
      <xdr:nvSpPr>
        <xdr:cNvPr id="371" name="テキスト ボックス 370"/>
        <xdr:cNvSpPr txBox="1"/>
      </xdr:nvSpPr>
      <xdr:spPr>
        <a:xfrm>
          <a:off x="8483111" y="994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134124</xdr:rowOff>
    </xdr:from>
    <xdr:to>
      <xdr:col>41</xdr:col>
      <xdr:colOff>101600</xdr:colOff>
      <xdr:row>57</xdr:row>
      <xdr:rowOff>64274</xdr:rowOff>
    </xdr:to>
    <xdr:sp macro="" textlink="">
      <xdr:nvSpPr>
        <xdr:cNvPr id="372" name="楕円 371"/>
        <xdr:cNvSpPr/>
      </xdr:nvSpPr>
      <xdr:spPr>
        <a:xfrm>
          <a:off x="7810500" y="973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55401</xdr:rowOff>
    </xdr:from>
    <xdr:ext cx="534377" cy="259045"/>
    <xdr:sp macro="" textlink="">
      <xdr:nvSpPr>
        <xdr:cNvPr id="373" name="テキスト ボックス 372"/>
        <xdr:cNvSpPr txBox="1"/>
      </xdr:nvSpPr>
      <xdr:spPr>
        <a:xfrm>
          <a:off x="7594111" y="982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11881</xdr:rowOff>
    </xdr:from>
    <xdr:to>
      <xdr:col>36</xdr:col>
      <xdr:colOff>165100</xdr:colOff>
      <xdr:row>57</xdr:row>
      <xdr:rowOff>113481</xdr:rowOff>
    </xdr:to>
    <xdr:sp macro="" textlink="">
      <xdr:nvSpPr>
        <xdr:cNvPr id="374" name="楕円 373"/>
        <xdr:cNvSpPr/>
      </xdr:nvSpPr>
      <xdr:spPr>
        <a:xfrm>
          <a:off x="6921500" y="97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104608</xdr:rowOff>
    </xdr:from>
    <xdr:ext cx="534377" cy="259045"/>
    <xdr:sp macro="" textlink="">
      <xdr:nvSpPr>
        <xdr:cNvPr id="375" name="テキスト ボックス 374"/>
        <xdr:cNvSpPr txBox="1"/>
      </xdr:nvSpPr>
      <xdr:spPr>
        <a:xfrm>
          <a:off x="6705111" y="987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142622</xdr:rowOff>
    </xdr:from>
    <xdr:to>
      <xdr:col>55</xdr:col>
      <xdr:colOff>0</xdr:colOff>
      <xdr:row>79</xdr:row>
      <xdr:rowOff>59919</xdr:rowOff>
    </xdr:to>
    <xdr:cxnSp macro="">
      <xdr:nvCxnSpPr>
        <xdr:cNvPr id="406" name="直線コネクタ 405"/>
        <xdr:cNvCxnSpPr/>
      </xdr:nvCxnSpPr>
      <xdr:spPr>
        <a:xfrm flipV="1">
          <a:off x="9639300" y="13344272"/>
          <a:ext cx="838200" cy="26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7" name="商工費平均値テキスト"/>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45189</xdr:rowOff>
    </xdr:from>
    <xdr:to>
      <xdr:col>50</xdr:col>
      <xdr:colOff>114300</xdr:colOff>
      <xdr:row>79</xdr:row>
      <xdr:rowOff>59919</xdr:rowOff>
    </xdr:to>
    <xdr:cxnSp macro="">
      <xdr:nvCxnSpPr>
        <xdr:cNvPr id="409" name="直線コネクタ 408"/>
        <xdr:cNvCxnSpPr/>
      </xdr:nvCxnSpPr>
      <xdr:spPr>
        <a:xfrm>
          <a:off x="8750300" y="13589739"/>
          <a:ext cx="889000" cy="1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84458</xdr:rowOff>
    </xdr:from>
    <xdr:to>
      <xdr:col>50</xdr:col>
      <xdr:colOff>165100</xdr:colOff>
      <xdr:row>78</xdr:row>
      <xdr:rowOff>14608</xdr:rowOff>
    </xdr:to>
    <xdr:sp macro="" textlink="">
      <xdr:nvSpPr>
        <xdr:cNvPr id="410" name="フローチャート: 判断 409"/>
        <xdr:cNvSpPr/>
      </xdr:nvSpPr>
      <xdr:spPr>
        <a:xfrm>
          <a:off x="9588500" y="132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31135</xdr:rowOff>
    </xdr:from>
    <xdr:ext cx="534377" cy="259045"/>
    <xdr:sp macro="" textlink="">
      <xdr:nvSpPr>
        <xdr:cNvPr id="411" name="テキスト ボックス 410"/>
        <xdr:cNvSpPr txBox="1"/>
      </xdr:nvSpPr>
      <xdr:spPr>
        <a:xfrm>
          <a:off x="9372111" y="1306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45189</xdr:rowOff>
    </xdr:from>
    <xdr:to>
      <xdr:col>45</xdr:col>
      <xdr:colOff>177800</xdr:colOff>
      <xdr:row>79</xdr:row>
      <xdr:rowOff>50743</xdr:rowOff>
    </xdr:to>
    <xdr:cxnSp macro="">
      <xdr:nvCxnSpPr>
        <xdr:cNvPr id="412" name="直線コネクタ 411"/>
        <xdr:cNvCxnSpPr/>
      </xdr:nvCxnSpPr>
      <xdr:spPr>
        <a:xfrm flipV="1">
          <a:off x="7861300" y="13589739"/>
          <a:ext cx="889000" cy="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139796</xdr:rowOff>
    </xdr:from>
    <xdr:to>
      <xdr:col>46</xdr:col>
      <xdr:colOff>38100</xdr:colOff>
      <xdr:row>78</xdr:row>
      <xdr:rowOff>69946</xdr:rowOff>
    </xdr:to>
    <xdr:sp macro="" textlink="">
      <xdr:nvSpPr>
        <xdr:cNvPr id="413" name="フローチャート: 判断 412"/>
        <xdr:cNvSpPr/>
      </xdr:nvSpPr>
      <xdr:spPr>
        <a:xfrm>
          <a:off x="86995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86473</xdr:rowOff>
    </xdr:from>
    <xdr:ext cx="534377" cy="259045"/>
    <xdr:sp macro="" textlink="">
      <xdr:nvSpPr>
        <xdr:cNvPr id="414" name="テキスト ボックス 413"/>
        <xdr:cNvSpPr txBox="1"/>
      </xdr:nvSpPr>
      <xdr:spPr>
        <a:xfrm>
          <a:off x="8483111" y="1311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50743</xdr:rowOff>
    </xdr:from>
    <xdr:to>
      <xdr:col>41</xdr:col>
      <xdr:colOff>50800</xdr:colOff>
      <xdr:row>79</xdr:row>
      <xdr:rowOff>65388</xdr:rowOff>
    </xdr:to>
    <xdr:cxnSp macro="">
      <xdr:nvCxnSpPr>
        <xdr:cNvPr id="415" name="直線コネクタ 414"/>
        <xdr:cNvCxnSpPr/>
      </xdr:nvCxnSpPr>
      <xdr:spPr>
        <a:xfrm flipV="1">
          <a:off x="6972300" y="13595293"/>
          <a:ext cx="889000" cy="1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127713</xdr:rowOff>
    </xdr:from>
    <xdr:to>
      <xdr:col>41</xdr:col>
      <xdr:colOff>101600</xdr:colOff>
      <xdr:row>78</xdr:row>
      <xdr:rowOff>57863</xdr:rowOff>
    </xdr:to>
    <xdr:sp macro="" textlink="">
      <xdr:nvSpPr>
        <xdr:cNvPr id="416" name="フローチャート: 判断 415"/>
        <xdr:cNvSpPr/>
      </xdr:nvSpPr>
      <xdr:spPr>
        <a:xfrm>
          <a:off x="7810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74390</xdr:rowOff>
    </xdr:from>
    <xdr:ext cx="534377" cy="259045"/>
    <xdr:sp macro="" textlink="">
      <xdr:nvSpPr>
        <xdr:cNvPr id="417" name="テキスト ボックス 416"/>
        <xdr:cNvSpPr txBox="1"/>
      </xdr:nvSpPr>
      <xdr:spPr>
        <a:xfrm>
          <a:off x="7594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1101</xdr:rowOff>
    </xdr:from>
    <xdr:to>
      <xdr:col>36</xdr:col>
      <xdr:colOff>165100</xdr:colOff>
      <xdr:row>78</xdr:row>
      <xdr:rowOff>102701</xdr:rowOff>
    </xdr:to>
    <xdr:sp macro="" textlink="">
      <xdr:nvSpPr>
        <xdr:cNvPr id="418" name="フローチャート: 判断 417"/>
        <xdr:cNvSpPr/>
      </xdr:nvSpPr>
      <xdr:spPr>
        <a:xfrm>
          <a:off x="6921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119228</xdr:rowOff>
    </xdr:from>
    <xdr:ext cx="534377" cy="259045"/>
    <xdr:sp macro="" textlink="">
      <xdr:nvSpPr>
        <xdr:cNvPr id="419" name="テキスト ボックス 418"/>
        <xdr:cNvSpPr txBox="1"/>
      </xdr:nvSpPr>
      <xdr:spPr>
        <a:xfrm>
          <a:off x="6705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91822</xdr:rowOff>
    </xdr:from>
    <xdr:to>
      <xdr:col>55</xdr:col>
      <xdr:colOff>50800</xdr:colOff>
      <xdr:row>78</xdr:row>
      <xdr:rowOff>21972</xdr:rowOff>
    </xdr:to>
    <xdr:sp macro="" textlink="">
      <xdr:nvSpPr>
        <xdr:cNvPr id="425" name="楕円 424"/>
        <xdr:cNvSpPr/>
      </xdr:nvSpPr>
      <xdr:spPr>
        <a:xfrm>
          <a:off x="10426700" y="132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70249</xdr:rowOff>
    </xdr:from>
    <xdr:ext cx="534377" cy="259045"/>
    <xdr:sp macro="" textlink="">
      <xdr:nvSpPr>
        <xdr:cNvPr id="426" name="商工費該当値テキスト"/>
        <xdr:cNvSpPr txBox="1"/>
      </xdr:nvSpPr>
      <xdr:spPr>
        <a:xfrm>
          <a:off x="10528300" y="1327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9119</xdr:rowOff>
    </xdr:from>
    <xdr:to>
      <xdr:col>50</xdr:col>
      <xdr:colOff>165100</xdr:colOff>
      <xdr:row>79</xdr:row>
      <xdr:rowOff>110719</xdr:rowOff>
    </xdr:to>
    <xdr:sp macro="" textlink="">
      <xdr:nvSpPr>
        <xdr:cNvPr id="427" name="楕円 426"/>
        <xdr:cNvSpPr/>
      </xdr:nvSpPr>
      <xdr:spPr>
        <a:xfrm>
          <a:off x="9588500" y="135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101846</xdr:rowOff>
    </xdr:from>
    <xdr:ext cx="469744" cy="259045"/>
    <xdr:sp macro="" textlink="">
      <xdr:nvSpPr>
        <xdr:cNvPr id="428" name="テキスト ボックス 427"/>
        <xdr:cNvSpPr txBox="1"/>
      </xdr:nvSpPr>
      <xdr:spPr>
        <a:xfrm>
          <a:off x="9404428" y="1364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165839</xdr:rowOff>
    </xdr:from>
    <xdr:to>
      <xdr:col>46</xdr:col>
      <xdr:colOff>38100</xdr:colOff>
      <xdr:row>79</xdr:row>
      <xdr:rowOff>95989</xdr:rowOff>
    </xdr:to>
    <xdr:sp macro="" textlink="">
      <xdr:nvSpPr>
        <xdr:cNvPr id="429" name="楕円 428"/>
        <xdr:cNvSpPr/>
      </xdr:nvSpPr>
      <xdr:spPr>
        <a:xfrm>
          <a:off x="8699500" y="1353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87116</xdr:rowOff>
    </xdr:from>
    <xdr:ext cx="469744" cy="259045"/>
    <xdr:sp macro="" textlink="">
      <xdr:nvSpPr>
        <xdr:cNvPr id="430" name="テキスト ボックス 429"/>
        <xdr:cNvSpPr txBox="1"/>
      </xdr:nvSpPr>
      <xdr:spPr>
        <a:xfrm>
          <a:off x="8515428" y="1363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171393</xdr:rowOff>
    </xdr:from>
    <xdr:to>
      <xdr:col>41</xdr:col>
      <xdr:colOff>101600</xdr:colOff>
      <xdr:row>79</xdr:row>
      <xdr:rowOff>101543</xdr:rowOff>
    </xdr:to>
    <xdr:sp macro="" textlink="">
      <xdr:nvSpPr>
        <xdr:cNvPr id="431" name="楕円 430"/>
        <xdr:cNvSpPr/>
      </xdr:nvSpPr>
      <xdr:spPr>
        <a:xfrm>
          <a:off x="7810500" y="1354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92670</xdr:rowOff>
    </xdr:from>
    <xdr:ext cx="469744" cy="259045"/>
    <xdr:sp macro="" textlink="">
      <xdr:nvSpPr>
        <xdr:cNvPr id="432" name="テキスト ボックス 431"/>
        <xdr:cNvSpPr txBox="1"/>
      </xdr:nvSpPr>
      <xdr:spPr>
        <a:xfrm>
          <a:off x="7626428" y="1363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14588</xdr:rowOff>
    </xdr:from>
    <xdr:to>
      <xdr:col>36</xdr:col>
      <xdr:colOff>165100</xdr:colOff>
      <xdr:row>79</xdr:row>
      <xdr:rowOff>116188</xdr:rowOff>
    </xdr:to>
    <xdr:sp macro="" textlink="">
      <xdr:nvSpPr>
        <xdr:cNvPr id="433" name="楕円 432"/>
        <xdr:cNvSpPr/>
      </xdr:nvSpPr>
      <xdr:spPr>
        <a:xfrm>
          <a:off x="6921500" y="135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107315</xdr:rowOff>
    </xdr:from>
    <xdr:ext cx="469744" cy="259045"/>
    <xdr:sp macro="" textlink="">
      <xdr:nvSpPr>
        <xdr:cNvPr id="434" name="テキスト ボックス 433"/>
        <xdr:cNvSpPr txBox="1"/>
      </xdr:nvSpPr>
      <xdr:spPr>
        <a:xfrm>
          <a:off x="6737428" y="1365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22771</xdr:rowOff>
    </xdr:from>
    <xdr:to>
      <xdr:col>55</xdr:col>
      <xdr:colOff>0</xdr:colOff>
      <xdr:row>98</xdr:row>
      <xdr:rowOff>39222</xdr:rowOff>
    </xdr:to>
    <xdr:cxnSp macro="">
      <xdr:nvCxnSpPr>
        <xdr:cNvPr id="463" name="直線コネクタ 462"/>
        <xdr:cNvCxnSpPr/>
      </xdr:nvCxnSpPr>
      <xdr:spPr>
        <a:xfrm>
          <a:off x="9639300" y="16824871"/>
          <a:ext cx="838200" cy="1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4" name="土木費平均値テキスト"/>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22771</xdr:rowOff>
    </xdr:from>
    <xdr:to>
      <xdr:col>50</xdr:col>
      <xdr:colOff>114300</xdr:colOff>
      <xdr:row>98</xdr:row>
      <xdr:rowOff>45838</xdr:rowOff>
    </xdr:to>
    <xdr:cxnSp macro="">
      <xdr:nvCxnSpPr>
        <xdr:cNvPr id="466" name="直線コネクタ 465"/>
        <xdr:cNvCxnSpPr/>
      </xdr:nvCxnSpPr>
      <xdr:spPr>
        <a:xfrm flipV="1">
          <a:off x="8750300" y="16824871"/>
          <a:ext cx="889000" cy="2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73172</xdr:rowOff>
    </xdr:from>
    <xdr:to>
      <xdr:col>50</xdr:col>
      <xdr:colOff>165100</xdr:colOff>
      <xdr:row>97</xdr:row>
      <xdr:rowOff>3322</xdr:rowOff>
    </xdr:to>
    <xdr:sp macro="" textlink="">
      <xdr:nvSpPr>
        <xdr:cNvPr id="467" name="フローチャート: 判断 466"/>
        <xdr:cNvSpPr/>
      </xdr:nvSpPr>
      <xdr:spPr>
        <a:xfrm>
          <a:off x="9588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19849</xdr:rowOff>
    </xdr:from>
    <xdr:ext cx="534377" cy="259045"/>
    <xdr:sp macro="" textlink="">
      <xdr:nvSpPr>
        <xdr:cNvPr id="468" name="テキスト ボックス 467"/>
        <xdr:cNvSpPr txBox="1"/>
      </xdr:nvSpPr>
      <xdr:spPr>
        <a:xfrm>
          <a:off x="9372111" y="1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26383</xdr:rowOff>
    </xdr:from>
    <xdr:to>
      <xdr:col>45</xdr:col>
      <xdr:colOff>177800</xdr:colOff>
      <xdr:row>98</xdr:row>
      <xdr:rowOff>45838</xdr:rowOff>
    </xdr:to>
    <xdr:cxnSp macro="">
      <xdr:nvCxnSpPr>
        <xdr:cNvPr id="469" name="直線コネクタ 468"/>
        <xdr:cNvCxnSpPr/>
      </xdr:nvCxnSpPr>
      <xdr:spPr>
        <a:xfrm>
          <a:off x="7861300" y="16828483"/>
          <a:ext cx="889000" cy="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56880</xdr:rowOff>
    </xdr:from>
    <xdr:to>
      <xdr:col>46</xdr:col>
      <xdr:colOff>38100</xdr:colOff>
      <xdr:row>96</xdr:row>
      <xdr:rowOff>158480</xdr:rowOff>
    </xdr:to>
    <xdr:sp macro="" textlink="">
      <xdr:nvSpPr>
        <xdr:cNvPr id="470" name="フローチャート: 判断 469"/>
        <xdr:cNvSpPr/>
      </xdr:nvSpPr>
      <xdr:spPr>
        <a:xfrm>
          <a:off x="8699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3557</xdr:rowOff>
    </xdr:from>
    <xdr:ext cx="534377" cy="259045"/>
    <xdr:sp macro="" textlink="">
      <xdr:nvSpPr>
        <xdr:cNvPr id="471" name="テキスト ボックス 470"/>
        <xdr:cNvSpPr txBox="1"/>
      </xdr:nvSpPr>
      <xdr:spPr>
        <a:xfrm>
          <a:off x="8483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26383</xdr:rowOff>
    </xdr:from>
    <xdr:to>
      <xdr:col>41</xdr:col>
      <xdr:colOff>50800</xdr:colOff>
      <xdr:row>98</xdr:row>
      <xdr:rowOff>43224</xdr:rowOff>
    </xdr:to>
    <xdr:cxnSp macro="">
      <xdr:nvCxnSpPr>
        <xdr:cNvPr id="472" name="直線コネクタ 471"/>
        <xdr:cNvCxnSpPr/>
      </xdr:nvCxnSpPr>
      <xdr:spPr>
        <a:xfrm flipV="1">
          <a:off x="6972300" y="16828483"/>
          <a:ext cx="889000" cy="1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76068</xdr:rowOff>
    </xdr:from>
    <xdr:to>
      <xdr:col>41</xdr:col>
      <xdr:colOff>101600</xdr:colOff>
      <xdr:row>97</xdr:row>
      <xdr:rowOff>6218</xdr:rowOff>
    </xdr:to>
    <xdr:sp macro="" textlink="">
      <xdr:nvSpPr>
        <xdr:cNvPr id="473" name="フローチャート: 判断 472"/>
        <xdr:cNvSpPr/>
      </xdr:nvSpPr>
      <xdr:spPr>
        <a:xfrm>
          <a:off x="7810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22745</xdr:rowOff>
    </xdr:from>
    <xdr:ext cx="534377" cy="259045"/>
    <xdr:sp macro="" textlink="">
      <xdr:nvSpPr>
        <xdr:cNvPr id="474" name="テキスト ボックス 473"/>
        <xdr:cNvSpPr txBox="1"/>
      </xdr:nvSpPr>
      <xdr:spPr>
        <a:xfrm>
          <a:off x="7594111" y="163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105832</xdr:rowOff>
    </xdr:from>
    <xdr:to>
      <xdr:col>36</xdr:col>
      <xdr:colOff>165100</xdr:colOff>
      <xdr:row>97</xdr:row>
      <xdr:rowOff>35982</xdr:rowOff>
    </xdr:to>
    <xdr:sp macro="" textlink="">
      <xdr:nvSpPr>
        <xdr:cNvPr id="475" name="フローチャート: 判断 474"/>
        <xdr:cNvSpPr/>
      </xdr:nvSpPr>
      <xdr:spPr>
        <a:xfrm>
          <a:off x="6921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52509</xdr:rowOff>
    </xdr:from>
    <xdr:ext cx="534377" cy="259045"/>
    <xdr:sp macro="" textlink="">
      <xdr:nvSpPr>
        <xdr:cNvPr id="476" name="テキスト ボックス 475"/>
        <xdr:cNvSpPr txBox="1"/>
      </xdr:nvSpPr>
      <xdr:spPr>
        <a:xfrm>
          <a:off x="6705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159872</xdr:rowOff>
    </xdr:from>
    <xdr:to>
      <xdr:col>55</xdr:col>
      <xdr:colOff>50800</xdr:colOff>
      <xdr:row>98</xdr:row>
      <xdr:rowOff>90022</xdr:rowOff>
    </xdr:to>
    <xdr:sp macro="" textlink="">
      <xdr:nvSpPr>
        <xdr:cNvPr id="482" name="楕円 481"/>
        <xdr:cNvSpPr/>
      </xdr:nvSpPr>
      <xdr:spPr>
        <a:xfrm>
          <a:off x="10426700" y="1679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74799</xdr:rowOff>
    </xdr:from>
    <xdr:ext cx="534377" cy="259045"/>
    <xdr:sp macro="" textlink="">
      <xdr:nvSpPr>
        <xdr:cNvPr id="483" name="土木費該当値テキスト"/>
        <xdr:cNvSpPr txBox="1"/>
      </xdr:nvSpPr>
      <xdr:spPr>
        <a:xfrm>
          <a:off x="10528300" y="1670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143421</xdr:rowOff>
    </xdr:from>
    <xdr:to>
      <xdr:col>50</xdr:col>
      <xdr:colOff>165100</xdr:colOff>
      <xdr:row>98</xdr:row>
      <xdr:rowOff>73571</xdr:rowOff>
    </xdr:to>
    <xdr:sp macro="" textlink="">
      <xdr:nvSpPr>
        <xdr:cNvPr id="484" name="楕円 483"/>
        <xdr:cNvSpPr/>
      </xdr:nvSpPr>
      <xdr:spPr>
        <a:xfrm>
          <a:off x="9588500" y="1677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64698</xdr:rowOff>
    </xdr:from>
    <xdr:ext cx="534377" cy="259045"/>
    <xdr:sp macro="" textlink="">
      <xdr:nvSpPr>
        <xdr:cNvPr id="485" name="テキスト ボックス 484"/>
        <xdr:cNvSpPr txBox="1"/>
      </xdr:nvSpPr>
      <xdr:spPr>
        <a:xfrm>
          <a:off x="9372111" y="1686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166488</xdr:rowOff>
    </xdr:from>
    <xdr:to>
      <xdr:col>46</xdr:col>
      <xdr:colOff>38100</xdr:colOff>
      <xdr:row>98</xdr:row>
      <xdr:rowOff>96638</xdr:rowOff>
    </xdr:to>
    <xdr:sp macro="" textlink="">
      <xdr:nvSpPr>
        <xdr:cNvPr id="486" name="楕円 485"/>
        <xdr:cNvSpPr/>
      </xdr:nvSpPr>
      <xdr:spPr>
        <a:xfrm>
          <a:off x="8699500" y="1679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87765</xdr:rowOff>
    </xdr:from>
    <xdr:ext cx="534377" cy="259045"/>
    <xdr:sp macro="" textlink="">
      <xdr:nvSpPr>
        <xdr:cNvPr id="487" name="テキスト ボックス 486"/>
        <xdr:cNvSpPr txBox="1"/>
      </xdr:nvSpPr>
      <xdr:spPr>
        <a:xfrm>
          <a:off x="8483111" y="1688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147033</xdr:rowOff>
    </xdr:from>
    <xdr:to>
      <xdr:col>41</xdr:col>
      <xdr:colOff>101600</xdr:colOff>
      <xdr:row>98</xdr:row>
      <xdr:rowOff>77183</xdr:rowOff>
    </xdr:to>
    <xdr:sp macro="" textlink="">
      <xdr:nvSpPr>
        <xdr:cNvPr id="488" name="楕円 487"/>
        <xdr:cNvSpPr/>
      </xdr:nvSpPr>
      <xdr:spPr>
        <a:xfrm>
          <a:off x="7810500" y="1677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68310</xdr:rowOff>
    </xdr:from>
    <xdr:ext cx="534377" cy="259045"/>
    <xdr:sp macro="" textlink="">
      <xdr:nvSpPr>
        <xdr:cNvPr id="489" name="テキスト ボックス 488"/>
        <xdr:cNvSpPr txBox="1"/>
      </xdr:nvSpPr>
      <xdr:spPr>
        <a:xfrm>
          <a:off x="7594111" y="1687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163874</xdr:rowOff>
    </xdr:from>
    <xdr:to>
      <xdr:col>36</xdr:col>
      <xdr:colOff>165100</xdr:colOff>
      <xdr:row>98</xdr:row>
      <xdr:rowOff>94024</xdr:rowOff>
    </xdr:to>
    <xdr:sp macro="" textlink="">
      <xdr:nvSpPr>
        <xdr:cNvPr id="490" name="楕円 489"/>
        <xdr:cNvSpPr/>
      </xdr:nvSpPr>
      <xdr:spPr>
        <a:xfrm>
          <a:off x="6921500" y="1679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85151</xdr:rowOff>
    </xdr:from>
    <xdr:ext cx="534377" cy="259045"/>
    <xdr:sp macro="" textlink="">
      <xdr:nvSpPr>
        <xdr:cNvPr id="491" name="テキスト ボックス 490"/>
        <xdr:cNvSpPr txBox="1"/>
      </xdr:nvSpPr>
      <xdr:spPr>
        <a:xfrm>
          <a:off x="6705111" y="1688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64817</xdr:rowOff>
    </xdr:from>
    <xdr:to>
      <xdr:col>85</xdr:col>
      <xdr:colOff>127000</xdr:colOff>
      <xdr:row>38</xdr:row>
      <xdr:rowOff>100283</xdr:rowOff>
    </xdr:to>
    <xdr:cxnSp macro="">
      <xdr:nvCxnSpPr>
        <xdr:cNvPr id="523" name="直線コネクタ 522"/>
        <xdr:cNvCxnSpPr/>
      </xdr:nvCxnSpPr>
      <xdr:spPr>
        <a:xfrm flipV="1">
          <a:off x="15481300" y="6579917"/>
          <a:ext cx="838200" cy="3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4" name="消防費平均値テキスト"/>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100283</xdr:rowOff>
    </xdr:from>
    <xdr:to>
      <xdr:col>81</xdr:col>
      <xdr:colOff>50800</xdr:colOff>
      <xdr:row>38</xdr:row>
      <xdr:rowOff>105410</xdr:rowOff>
    </xdr:to>
    <xdr:cxnSp macro="">
      <xdr:nvCxnSpPr>
        <xdr:cNvPr id="526" name="直線コネクタ 525"/>
        <xdr:cNvCxnSpPr/>
      </xdr:nvCxnSpPr>
      <xdr:spPr>
        <a:xfrm flipV="1">
          <a:off x="14592300" y="6615383"/>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150067</xdr:rowOff>
    </xdr:from>
    <xdr:to>
      <xdr:col>81</xdr:col>
      <xdr:colOff>101600</xdr:colOff>
      <xdr:row>36</xdr:row>
      <xdr:rowOff>80217</xdr:rowOff>
    </xdr:to>
    <xdr:sp macro="" textlink="">
      <xdr:nvSpPr>
        <xdr:cNvPr id="527" name="フローチャート: 判断 526"/>
        <xdr:cNvSpPr/>
      </xdr:nvSpPr>
      <xdr:spPr>
        <a:xfrm>
          <a:off x="15430500" y="615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96744</xdr:rowOff>
    </xdr:from>
    <xdr:ext cx="534377" cy="259045"/>
    <xdr:sp macro="" textlink="">
      <xdr:nvSpPr>
        <xdr:cNvPr id="528" name="テキスト ボックス 527"/>
        <xdr:cNvSpPr txBox="1"/>
      </xdr:nvSpPr>
      <xdr:spPr>
        <a:xfrm>
          <a:off x="15214111" y="592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13415</xdr:rowOff>
    </xdr:from>
    <xdr:to>
      <xdr:col>76</xdr:col>
      <xdr:colOff>114300</xdr:colOff>
      <xdr:row>38</xdr:row>
      <xdr:rowOff>105410</xdr:rowOff>
    </xdr:to>
    <xdr:cxnSp macro="">
      <xdr:nvCxnSpPr>
        <xdr:cNvPr id="529" name="直線コネクタ 528"/>
        <xdr:cNvCxnSpPr/>
      </xdr:nvCxnSpPr>
      <xdr:spPr>
        <a:xfrm>
          <a:off x="13703300" y="6528515"/>
          <a:ext cx="889000" cy="9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131518</xdr:rowOff>
    </xdr:from>
    <xdr:to>
      <xdr:col>76</xdr:col>
      <xdr:colOff>165100</xdr:colOff>
      <xdr:row>36</xdr:row>
      <xdr:rowOff>61668</xdr:rowOff>
    </xdr:to>
    <xdr:sp macro="" textlink="">
      <xdr:nvSpPr>
        <xdr:cNvPr id="530" name="フローチャート: 判断 529"/>
        <xdr:cNvSpPr/>
      </xdr:nvSpPr>
      <xdr:spPr>
        <a:xfrm>
          <a:off x="14541500" y="613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78195</xdr:rowOff>
    </xdr:from>
    <xdr:ext cx="534377" cy="259045"/>
    <xdr:sp macro="" textlink="">
      <xdr:nvSpPr>
        <xdr:cNvPr id="531" name="テキスト ボックス 530"/>
        <xdr:cNvSpPr txBox="1"/>
      </xdr:nvSpPr>
      <xdr:spPr>
        <a:xfrm>
          <a:off x="14325111" y="590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13415</xdr:rowOff>
    </xdr:from>
    <xdr:to>
      <xdr:col>71</xdr:col>
      <xdr:colOff>177800</xdr:colOff>
      <xdr:row>38</xdr:row>
      <xdr:rowOff>126082</xdr:rowOff>
    </xdr:to>
    <xdr:cxnSp macro="">
      <xdr:nvCxnSpPr>
        <xdr:cNvPr id="532" name="直線コネクタ 531"/>
        <xdr:cNvCxnSpPr/>
      </xdr:nvCxnSpPr>
      <xdr:spPr>
        <a:xfrm flipV="1">
          <a:off x="12814300" y="6528515"/>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57059</xdr:rowOff>
    </xdr:from>
    <xdr:to>
      <xdr:col>72</xdr:col>
      <xdr:colOff>38100</xdr:colOff>
      <xdr:row>36</xdr:row>
      <xdr:rowOff>158659</xdr:rowOff>
    </xdr:to>
    <xdr:sp macro="" textlink="">
      <xdr:nvSpPr>
        <xdr:cNvPr id="533" name="フローチャート: 判断 532"/>
        <xdr:cNvSpPr/>
      </xdr:nvSpPr>
      <xdr:spPr>
        <a:xfrm>
          <a:off x="13652500" y="622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3736</xdr:rowOff>
    </xdr:from>
    <xdr:ext cx="534377" cy="259045"/>
    <xdr:sp macro="" textlink="">
      <xdr:nvSpPr>
        <xdr:cNvPr id="534" name="テキスト ボックス 533"/>
        <xdr:cNvSpPr txBox="1"/>
      </xdr:nvSpPr>
      <xdr:spPr>
        <a:xfrm>
          <a:off x="13436111" y="600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68195</xdr:rowOff>
    </xdr:from>
    <xdr:to>
      <xdr:col>67</xdr:col>
      <xdr:colOff>101600</xdr:colOff>
      <xdr:row>36</xdr:row>
      <xdr:rowOff>169795</xdr:rowOff>
    </xdr:to>
    <xdr:sp macro="" textlink="">
      <xdr:nvSpPr>
        <xdr:cNvPr id="535" name="フローチャート: 判断 534"/>
        <xdr:cNvSpPr/>
      </xdr:nvSpPr>
      <xdr:spPr>
        <a:xfrm>
          <a:off x="12763500" y="624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14872</xdr:rowOff>
    </xdr:from>
    <xdr:ext cx="534377" cy="259045"/>
    <xdr:sp macro="" textlink="">
      <xdr:nvSpPr>
        <xdr:cNvPr id="536" name="テキスト ボックス 535"/>
        <xdr:cNvSpPr txBox="1"/>
      </xdr:nvSpPr>
      <xdr:spPr>
        <a:xfrm>
          <a:off x="12547111" y="601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14017</xdr:rowOff>
    </xdr:from>
    <xdr:to>
      <xdr:col>85</xdr:col>
      <xdr:colOff>177800</xdr:colOff>
      <xdr:row>38</xdr:row>
      <xdr:rowOff>115617</xdr:rowOff>
    </xdr:to>
    <xdr:sp macro="" textlink="">
      <xdr:nvSpPr>
        <xdr:cNvPr id="542" name="楕円 541"/>
        <xdr:cNvSpPr/>
      </xdr:nvSpPr>
      <xdr:spPr>
        <a:xfrm>
          <a:off x="16268700" y="652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163894</xdr:rowOff>
    </xdr:from>
    <xdr:ext cx="534377" cy="259045"/>
    <xdr:sp macro="" textlink="">
      <xdr:nvSpPr>
        <xdr:cNvPr id="543" name="消防費該当値テキスト"/>
        <xdr:cNvSpPr txBox="1"/>
      </xdr:nvSpPr>
      <xdr:spPr>
        <a:xfrm>
          <a:off x="16370300" y="650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49483</xdr:rowOff>
    </xdr:from>
    <xdr:to>
      <xdr:col>81</xdr:col>
      <xdr:colOff>101600</xdr:colOff>
      <xdr:row>38</xdr:row>
      <xdr:rowOff>151083</xdr:rowOff>
    </xdr:to>
    <xdr:sp macro="" textlink="">
      <xdr:nvSpPr>
        <xdr:cNvPr id="544" name="楕円 543"/>
        <xdr:cNvSpPr/>
      </xdr:nvSpPr>
      <xdr:spPr>
        <a:xfrm>
          <a:off x="15430500" y="656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142210</xdr:rowOff>
    </xdr:from>
    <xdr:ext cx="534377" cy="259045"/>
    <xdr:sp macro="" textlink="">
      <xdr:nvSpPr>
        <xdr:cNvPr id="545" name="テキスト ボックス 544"/>
        <xdr:cNvSpPr txBox="1"/>
      </xdr:nvSpPr>
      <xdr:spPr>
        <a:xfrm>
          <a:off x="15214111" y="665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54610</xdr:rowOff>
    </xdr:from>
    <xdr:to>
      <xdr:col>76</xdr:col>
      <xdr:colOff>165100</xdr:colOff>
      <xdr:row>38</xdr:row>
      <xdr:rowOff>156210</xdr:rowOff>
    </xdr:to>
    <xdr:sp macro="" textlink="">
      <xdr:nvSpPr>
        <xdr:cNvPr id="546" name="楕円 545"/>
        <xdr:cNvSpPr/>
      </xdr:nvSpPr>
      <xdr:spPr>
        <a:xfrm>
          <a:off x="14541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147337</xdr:rowOff>
    </xdr:from>
    <xdr:ext cx="534377" cy="259045"/>
    <xdr:sp macro="" textlink="">
      <xdr:nvSpPr>
        <xdr:cNvPr id="547" name="テキスト ボックス 546"/>
        <xdr:cNvSpPr txBox="1"/>
      </xdr:nvSpPr>
      <xdr:spPr>
        <a:xfrm>
          <a:off x="14325111" y="66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134065</xdr:rowOff>
    </xdr:from>
    <xdr:to>
      <xdr:col>72</xdr:col>
      <xdr:colOff>38100</xdr:colOff>
      <xdr:row>38</xdr:row>
      <xdr:rowOff>64215</xdr:rowOff>
    </xdr:to>
    <xdr:sp macro="" textlink="">
      <xdr:nvSpPr>
        <xdr:cNvPr id="548" name="楕円 547"/>
        <xdr:cNvSpPr/>
      </xdr:nvSpPr>
      <xdr:spPr>
        <a:xfrm>
          <a:off x="13652500" y="647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55342</xdr:rowOff>
    </xdr:from>
    <xdr:ext cx="534377" cy="259045"/>
    <xdr:sp macro="" textlink="">
      <xdr:nvSpPr>
        <xdr:cNvPr id="549" name="テキスト ボックス 548"/>
        <xdr:cNvSpPr txBox="1"/>
      </xdr:nvSpPr>
      <xdr:spPr>
        <a:xfrm>
          <a:off x="13436111" y="657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75282</xdr:rowOff>
    </xdr:from>
    <xdr:to>
      <xdr:col>67</xdr:col>
      <xdr:colOff>101600</xdr:colOff>
      <xdr:row>39</xdr:row>
      <xdr:rowOff>5432</xdr:rowOff>
    </xdr:to>
    <xdr:sp macro="" textlink="">
      <xdr:nvSpPr>
        <xdr:cNvPr id="550" name="楕円 549"/>
        <xdr:cNvSpPr/>
      </xdr:nvSpPr>
      <xdr:spPr>
        <a:xfrm>
          <a:off x="12763500" y="659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168009</xdr:rowOff>
    </xdr:from>
    <xdr:ext cx="534377" cy="259045"/>
    <xdr:sp macro="" textlink="">
      <xdr:nvSpPr>
        <xdr:cNvPr id="551" name="テキスト ボックス 550"/>
        <xdr:cNvSpPr txBox="1"/>
      </xdr:nvSpPr>
      <xdr:spPr>
        <a:xfrm>
          <a:off x="12547111" y="668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5809</xdr:rowOff>
    </xdr:from>
    <xdr:to>
      <xdr:col>85</xdr:col>
      <xdr:colOff>127000</xdr:colOff>
      <xdr:row>56</xdr:row>
      <xdr:rowOff>74793</xdr:rowOff>
    </xdr:to>
    <xdr:cxnSp macro="">
      <xdr:nvCxnSpPr>
        <xdr:cNvPr id="580" name="直線コネクタ 579"/>
        <xdr:cNvCxnSpPr/>
      </xdr:nvCxnSpPr>
      <xdr:spPr>
        <a:xfrm>
          <a:off x="15481300" y="9607009"/>
          <a:ext cx="838200" cy="6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1" name="教育費平均値テキスト"/>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5809</xdr:rowOff>
    </xdr:from>
    <xdr:to>
      <xdr:col>81</xdr:col>
      <xdr:colOff>50800</xdr:colOff>
      <xdr:row>56</xdr:row>
      <xdr:rowOff>112390</xdr:rowOff>
    </xdr:to>
    <xdr:cxnSp macro="">
      <xdr:nvCxnSpPr>
        <xdr:cNvPr id="583" name="直線コネクタ 582"/>
        <xdr:cNvCxnSpPr/>
      </xdr:nvCxnSpPr>
      <xdr:spPr>
        <a:xfrm flipV="1">
          <a:off x="14592300" y="9607009"/>
          <a:ext cx="889000" cy="10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124378</xdr:rowOff>
    </xdr:from>
    <xdr:to>
      <xdr:col>81</xdr:col>
      <xdr:colOff>101600</xdr:colOff>
      <xdr:row>56</xdr:row>
      <xdr:rowOff>54528</xdr:rowOff>
    </xdr:to>
    <xdr:sp macro="" textlink="">
      <xdr:nvSpPr>
        <xdr:cNvPr id="584" name="フローチャート: 判断 583"/>
        <xdr:cNvSpPr/>
      </xdr:nvSpPr>
      <xdr:spPr>
        <a:xfrm>
          <a:off x="15430500" y="955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71055</xdr:rowOff>
    </xdr:from>
    <xdr:ext cx="534377" cy="259045"/>
    <xdr:sp macro="" textlink="">
      <xdr:nvSpPr>
        <xdr:cNvPr id="585" name="テキスト ボックス 584"/>
        <xdr:cNvSpPr txBox="1"/>
      </xdr:nvSpPr>
      <xdr:spPr>
        <a:xfrm>
          <a:off x="15214111" y="932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17559</xdr:rowOff>
    </xdr:from>
    <xdr:to>
      <xdr:col>76</xdr:col>
      <xdr:colOff>114300</xdr:colOff>
      <xdr:row>56</xdr:row>
      <xdr:rowOff>112390</xdr:rowOff>
    </xdr:to>
    <xdr:cxnSp macro="">
      <xdr:nvCxnSpPr>
        <xdr:cNvPr id="586" name="直線コネクタ 585"/>
        <xdr:cNvCxnSpPr/>
      </xdr:nvCxnSpPr>
      <xdr:spPr>
        <a:xfrm>
          <a:off x="13703300" y="9447309"/>
          <a:ext cx="889000" cy="26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24526</xdr:rowOff>
    </xdr:from>
    <xdr:to>
      <xdr:col>76</xdr:col>
      <xdr:colOff>165100</xdr:colOff>
      <xdr:row>56</xdr:row>
      <xdr:rowOff>126126</xdr:rowOff>
    </xdr:to>
    <xdr:sp macro="" textlink="">
      <xdr:nvSpPr>
        <xdr:cNvPr id="587" name="フローチャート: 判断 586"/>
        <xdr:cNvSpPr/>
      </xdr:nvSpPr>
      <xdr:spPr>
        <a:xfrm>
          <a:off x="14541500" y="962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142653</xdr:rowOff>
    </xdr:from>
    <xdr:ext cx="534377" cy="259045"/>
    <xdr:sp macro="" textlink="">
      <xdr:nvSpPr>
        <xdr:cNvPr id="588" name="テキスト ボックス 587"/>
        <xdr:cNvSpPr txBox="1"/>
      </xdr:nvSpPr>
      <xdr:spPr>
        <a:xfrm>
          <a:off x="14325111" y="940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17559</xdr:rowOff>
    </xdr:from>
    <xdr:to>
      <xdr:col>71</xdr:col>
      <xdr:colOff>177800</xdr:colOff>
      <xdr:row>57</xdr:row>
      <xdr:rowOff>76210</xdr:rowOff>
    </xdr:to>
    <xdr:cxnSp macro="">
      <xdr:nvCxnSpPr>
        <xdr:cNvPr id="589" name="直線コネクタ 588"/>
        <xdr:cNvCxnSpPr/>
      </xdr:nvCxnSpPr>
      <xdr:spPr>
        <a:xfrm flipV="1">
          <a:off x="12814300" y="9447309"/>
          <a:ext cx="889000" cy="40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36833</xdr:rowOff>
    </xdr:from>
    <xdr:to>
      <xdr:col>72</xdr:col>
      <xdr:colOff>38100</xdr:colOff>
      <xdr:row>56</xdr:row>
      <xdr:rowOff>138433</xdr:rowOff>
    </xdr:to>
    <xdr:sp macro="" textlink="">
      <xdr:nvSpPr>
        <xdr:cNvPr id="590" name="フローチャート: 判断 589"/>
        <xdr:cNvSpPr/>
      </xdr:nvSpPr>
      <xdr:spPr>
        <a:xfrm>
          <a:off x="136525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129560</xdr:rowOff>
    </xdr:from>
    <xdr:ext cx="534377" cy="259045"/>
    <xdr:sp macro="" textlink="">
      <xdr:nvSpPr>
        <xdr:cNvPr id="591" name="テキスト ボックス 590"/>
        <xdr:cNvSpPr txBox="1"/>
      </xdr:nvSpPr>
      <xdr:spPr>
        <a:xfrm>
          <a:off x="13436111" y="973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49497</xdr:rowOff>
    </xdr:from>
    <xdr:to>
      <xdr:col>67</xdr:col>
      <xdr:colOff>101600</xdr:colOff>
      <xdr:row>56</xdr:row>
      <xdr:rowOff>151097</xdr:rowOff>
    </xdr:to>
    <xdr:sp macro="" textlink="">
      <xdr:nvSpPr>
        <xdr:cNvPr id="592" name="フローチャート: 判断 591"/>
        <xdr:cNvSpPr/>
      </xdr:nvSpPr>
      <xdr:spPr>
        <a:xfrm>
          <a:off x="12763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167624</xdr:rowOff>
    </xdr:from>
    <xdr:ext cx="534377" cy="259045"/>
    <xdr:sp macro="" textlink="">
      <xdr:nvSpPr>
        <xdr:cNvPr id="593" name="テキスト ボックス 592"/>
        <xdr:cNvSpPr txBox="1"/>
      </xdr:nvSpPr>
      <xdr:spPr>
        <a:xfrm>
          <a:off x="12547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23993</xdr:rowOff>
    </xdr:from>
    <xdr:to>
      <xdr:col>85</xdr:col>
      <xdr:colOff>177800</xdr:colOff>
      <xdr:row>56</xdr:row>
      <xdr:rowOff>125593</xdr:rowOff>
    </xdr:to>
    <xdr:sp macro="" textlink="">
      <xdr:nvSpPr>
        <xdr:cNvPr id="599" name="楕円 598"/>
        <xdr:cNvSpPr/>
      </xdr:nvSpPr>
      <xdr:spPr>
        <a:xfrm>
          <a:off x="16268700" y="962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2420</xdr:rowOff>
    </xdr:from>
    <xdr:ext cx="534377" cy="259045"/>
    <xdr:sp macro="" textlink="">
      <xdr:nvSpPr>
        <xdr:cNvPr id="600" name="教育費該当値テキスト"/>
        <xdr:cNvSpPr txBox="1"/>
      </xdr:nvSpPr>
      <xdr:spPr>
        <a:xfrm>
          <a:off x="16370300" y="960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126459</xdr:rowOff>
    </xdr:from>
    <xdr:to>
      <xdr:col>81</xdr:col>
      <xdr:colOff>101600</xdr:colOff>
      <xdr:row>56</xdr:row>
      <xdr:rowOff>56609</xdr:rowOff>
    </xdr:to>
    <xdr:sp macro="" textlink="">
      <xdr:nvSpPr>
        <xdr:cNvPr id="601" name="楕円 600"/>
        <xdr:cNvSpPr/>
      </xdr:nvSpPr>
      <xdr:spPr>
        <a:xfrm>
          <a:off x="15430500" y="955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47736</xdr:rowOff>
    </xdr:from>
    <xdr:ext cx="534377" cy="259045"/>
    <xdr:sp macro="" textlink="">
      <xdr:nvSpPr>
        <xdr:cNvPr id="602" name="テキスト ボックス 601"/>
        <xdr:cNvSpPr txBox="1"/>
      </xdr:nvSpPr>
      <xdr:spPr>
        <a:xfrm>
          <a:off x="15214111" y="964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61590</xdr:rowOff>
    </xdr:from>
    <xdr:to>
      <xdr:col>76</xdr:col>
      <xdr:colOff>165100</xdr:colOff>
      <xdr:row>56</xdr:row>
      <xdr:rowOff>163190</xdr:rowOff>
    </xdr:to>
    <xdr:sp macro="" textlink="">
      <xdr:nvSpPr>
        <xdr:cNvPr id="603" name="楕円 602"/>
        <xdr:cNvSpPr/>
      </xdr:nvSpPr>
      <xdr:spPr>
        <a:xfrm>
          <a:off x="14541500" y="966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154317</xdr:rowOff>
    </xdr:from>
    <xdr:ext cx="534377" cy="259045"/>
    <xdr:sp macro="" textlink="">
      <xdr:nvSpPr>
        <xdr:cNvPr id="604" name="テキスト ボックス 603"/>
        <xdr:cNvSpPr txBox="1"/>
      </xdr:nvSpPr>
      <xdr:spPr>
        <a:xfrm>
          <a:off x="14325111" y="975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138209</xdr:rowOff>
    </xdr:from>
    <xdr:to>
      <xdr:col>72</xdr:col>
      <xdr:colOff>38100</xdr:colOff>
      <xdr:row>55</xdr:row>
      <xdr:rowOff>68359</xdr:rowOff>
    </xdr:to>
    <xdr:sp macro="" textlink="">
      <xdr:nvSpPr>
        <xdr:cNvPr id="605" name="楕円 604"/>
        <xdr:cNvSpPr/>
      </xdr:nvSpPr>
      <xdr:spPr>
        <a:xfrm>
          <a:off x="13652500" y="939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84886</xdr:rowOff>
    </xdr:from>
    <xdr:ext cx="534377" cy="259045"/>
    <xdr:sp macro="" textlink="">
      <xdr:nvSpPr>
        <xdr:cNvPr id="606" name="テキスト ボックス 605"/>
        <xdr:cNvSpPr txBox="1"/>
      </xdr:nvSpPr>
      <xdr:spPr>
        <a:xfrm>
          <a:off x="13436111" y="917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25410</xdr:rowOff>
    </xdr:from>
    <xdr:to>
      <xdr:col>67</xdr:col>
      <xdr:colOff>101600</xdr:colOff>
      <xdr:row>57</xdr:row>
      <xdr:rowOff>127010</xdr:rowOff>
    </xdr:to>
    <xdr:sp macro="" textlink="">
      <xdr:nvSpPr>
        <xdr:cNvPr id="607" name="楕円 606"/>
        <xdr:cNvSpPr/>
      </xdr:nvSpPr>
      <xdr:spPr>
        <a:xfrm>
          <a:off x="12763500" y="979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118137</xdr:rowOff>
    </xdr:from>
    <xdr:ext cx="534377" cy="259045"/>
    <xdr:sp macro="" textlink="">
      <xdr:nvSpPr>
        <xdr:cNvPr id="608" name="テキスト ボックス 607"/>
        <xdr:cNvSpPr txBox="1"/>
      </xdr:nvSpPr>
      <xdr:spPr>
        <a:xfrm>
          <a:off x="12547111" y="989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168892</xdr:rowOff>
    </xdr:from>
    <xdr:to>
      <xdr:col>85</xdr:col>
      <xdr:colOff>127000</xdr:colOff>
      <xdr:row>78</xdr:row>
      <xdr:rowOff>12627</xdr:rowOff>
    </xdr:to>
    <xdr:cxnSp macro="">
      <xdr:nvCxnSpPr>
        <xdr:cNvPr id="633" name="直線コネクタ 632"/>
        <xdr:cNvCxnSpPr/>
      </xdr:nvCxnSpPr>
      <xdr:spPr>
        <a:xfrm>
          <a:off x="15481300" y="13370542"/>
          <a:ext cx="8382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4" name="災害復旧費平均値テキスト"/>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168892</xdr:rowOff>
    </xdr:from>
    <xdr:to>
      <xdr:col>81</xdr:col>
      <xdr:colOff>50800</xdr:colOff>
      <xdr:row>78</xdr:row>
      <xdr:rowOff>7575</xdr:rowOff>
    </xdr:to>
    <xdr:cxnSp macro="">
      <xdr:nvCxnSpPr>
        <xdr:cNvPr id="636" name="直線コネクタ 635"/>
        <xdr:cNvCxnSpPr/>
      </xdr:nvCxnSpPr>
      <xdr:spPr>
        <a:xfrm flipV="1">
          <a:off x="14592300" y="13370542"/>
          <a:ext cx="889000" cy="1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108697</xdr:rowOff>
    </xdr:from>
    <xdr:to>
      <xdr:col>81</xdr:col>
      <xdr:colOff>101600</xdr:colOff>
      <xdr:row>78</xdr:row>
      <xdr:rowOff>38847</xdr:rowOff>
    </xdr:to>
    <xdr:sp macro="" textlink="">
      <xdr:nvSpPr>
        <xdr:cNvPr id="637" name="フローチャート: 判断 636"/>
        <xdr:cNvSpPr/>
      </xdr:nvSpPr>
      <xdr:spPr>
        <a:xfrm>
          <a:off x="15430500" y="1331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55374</xdr:rowOff>
    </xdr:from>
    <xdr:ext cx="469744" cy="259045"/>
    <xdr:sp macro="" textlink="">
      <xdr:nvSpPr>
        <xdr:cNvPr id="638" name="テキスト ボックス 637"/>
        <xdr:cNvSpPr txBox="1"/>
      </xdr:nvSpPr>
      <xdr:spPr>
        <a:xfrm>
          <a:off x="15246428" y="1308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7575</xdr:rowOff>
    </xdr:from>
    <xdr:to>
      <xdr:col>76</xdr:col>
      <xdr:colOff>114300</xdr:colOff>
      <xdr:row>78</xdr:row>
      <xdr:rowOff>22428</xdr:rowOff>
    </xdr:to>
    <xdr:cxnSp macro="">
      <xdr:nvCxnSpPr>
        <xdr:cNvPr id="639" name="直線コネクタ 638"/>
        <xdr:cNvCxnSpPr/>
      </xdr:nvCxnSpPr>
      <xdr:spPr>
        <a:xfrm flipV="1">
          <a:off x="13703300" y="13380675"/>
          <a:ext cx="889000" cy="1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119235</xdr:rowOff>
    </xdr:from>
    <xdr:to>
      <xdr:col>76</xdr:col>
      <xdr:colOff>165100</xdr:colOff>
      <xdr:row>78</xdr:row>
      <xdr:rowOff>49385</xdr:rowOff>
    </xdr:to>
    <xdr:sp macro="" textlink="">
      <xdr:nvSpPr>
        <xdr:cNvPr id="640" name="フローチャート: 判断 639"/>
        <xdr:cNvSpPr/>
      </xdr:nvSpPr>
      <xdr:spPr>
        <a:xfrm>
          <a:off x="14541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65912</xdr:rowOff>
    </xdr:from>
    <xdr:ext cx="469744" cy="259045"/>
    <xdr:sp macro="" textlink="">
      <xdr:nvSpPr>
        <xdr:cNvPr id="641" name="テキスト ボックス 640"/>
        <xdr:cNvSpPr txBox="1"/>
      </xdr:nvSpPr>
      <xdr:spPr>
        <a:xfrm>
          <a:off x="14357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17884</xdr:rowOff>
    </xdr:from>
    <xdr:to>
      <xdr:col>71</xdr:col>
      <xdr:colOff>177800</xdr:colOff>
      <xdr:row>78</xdr:row>
      <xdr:rowOff>22428</xdr:rowOff>
    </xdr:to>
    <xdr:cxnSp macro="">
      <xdr:nvCxnSpPr>
        <xdr:cNvPr id="642" name="直線コネクタ 641"/>
        <xdr:cNvCxnSpPr/>
      </xdr:nvCxnSpPr>
      <xdr:spPr>
        <a:xfrm>
          <a:off x="12814300" y="13390984"/>
          <a:ext cx="889000" cy="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137249</xdr:rowOff>
    </xdr:from>
    <xdr:to>
      <xdr:col>72</xdr:col>
      <xdr:colOff>38100</xdr:colOff>
      <xdr:row>78</xdr:row>
      <xdr:rowOff>67399</xdr:rowOff>
    </xdr:to>
    <xdr:sp macro="" textlink="">
      <xdr:nvSpPr>
        <xdr:cNvPr id="643" name="フローチャート: 判断 642"/>
        <xdr:cNvSpPr/>
      </xdr:nvSpPr>
      <xdr:spPr>
        <a:xfrm>
          <a:off x="13652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83926</xdr:rowOff>
    </xdr:from>
    <xdr:ext cx="469744" cy="259045"/>
    <xdr:sp macro="" textlink="">
      <xdr:nvSpPr>
        <xdr:cNvPr id="644" name="テキスト ボックス 643"/>
        <xdr:cNvSpPr txBox="1"/>
      </xdr:nvSpPr>
      <xdr:spPr>
        <a:xfrm>
          <a:off x="13468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127236</xdr:rowOff>
    </xdr:from>
    <xdr:to>
      <xdr:col>67</xdr:col>
      <xdr:colOff>101600</xdr:colOff>
      <xdr:row>78</xdr:row>
      <xdr:rowOff>57386</xdr:rowOff>
    </xdr:to>
    <xdr:sp macro="" textlink="">
      <xdr:nvSpPr>
        <xdr:cNvPr id="645" name="フローチャート: 判断 644"/>
        <xdr:cNvSpPr/>
      </xdr:nvSpPr>
      <xdr:spPr>
        <a:xfrm>
          <a:off x="12763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73913</xdr:rowOff>
    </xdr:from>
    <xdr:ext cx="469744" cy="259045"/>
    <xdr:sp macro="" textlink="">
      <xdr:nvSpPr>
        <xdr:cNvPr id="646" name="テキスト ボックス 645"/>
        <xdr:cNvSpPr txBox="1"/>
      </xdr:nvSpPr>
      <xdr:spPr>
        <a:xfrm>
          <a:off x="12579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133277</xdr:rowOff>
    </xdr:from>
    <xdr:to>
      <xdr:col>85</xdr:col>
      <xdr:colOff>177800</xdr:colOff>
      <xdr:row>78</xdr:row>
      <xdr:rowOff>63427</xdr:rowOff>
    </xdr:to>
    <xdr:sp macro="" textlink="">
      <xdr:nvSpPr>
        <xdr:cNvPr id="652" name="楕円 651"/>
        <xdr:cNvSpPr/>
      </xdr:nvSpPr>
      <xdr:spPr>
        <a:xfrm>
          <a:off x="16268700" y="133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469744" cy="259045"/>
    <xdr:sp macro="" textlink="">
      <xdr:nvSpPr>
        <xdr:cNvPr id="653" name="災害復旧費該当値テキスト"/>
        <xdr:cNvSpPr txBox="1"/>
      </xdr:nvSpPr>
      <xdr:spPr>
        <a:xfrm>
          <a:off x="16370300" y="1329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118092</xdr:rowOff>
    </xdr:from>
    <xdr:to>
      <xdr:col>81</xdr:col>
      <xdr:colOff>101600</xdr:colOff>
      <xdr:row>78</xdr:row>
      <xdr:rowOff>48242</xdr:rowOff>
    </xdr:to>
    <xdr:sp macro="" textlink="">
      <xdr:nvSpPr>
        <xdr:cNvPr id="654" name="楕円 653"/>
        <xdr:cNvSpPr/>
      </xdr:nvSpPr>
      <xdr:spPr>
        <a:xfrm>
          <a:off x="15430500" y="133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39369</xdr:rowOff>
    </xdr:from>
    <xdr:ext cx="469744" cy="259045"/>
    <xdr:sp macro="" textlink="">
      <xdr:nvSpPr>
        <xdr:cNvPr id="655" name="テキスト ボックス 654"/>
        <xdr:cNvSpPr txBox="1"/>
      </xdr:nvSpPr>
      <xdr:spPr>
        <a:xfrm>
          <a:off x="15246428" y="1341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128225</xdr:rowOff>
    </xdr:from>
    <xdr:to>
      <xdr:col>76</xdr:col>
      <xdr:colOff>165100</xdr:colOff>
      <xdr:row>78</xdr:row>
      <xdr:rowOff>58375</xdr:rowOff>
    </xdr:to>
    <xdr:sp macro="" textlink="">
      <xdr:nvSpPr>
        <xdr:cNvPr id="656" name="楕円 655"/>
        <xdr:cNvSpPr/>
      </xdr:nvSpPr>
      <xdr:spPr>
        <a:xfrm>
          <a:off x="14541500" y="1332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49502</xdr:rowOff>
    </xdr:from>
    <xdr:ext cx="469744" cy="259045"/>
    <xdr:sp macro="" textlink="">
      <xdr:nvSpPr>
        <xdr:cNvPr id="657" name="テキスト ボックス 656"/>
        <xdr:cNvSpPr txBox="1"/>
      </xdr:nvSpPr>
      <xdr:spPr>
        <a:xfrm>
          <a:off x="14357428" y="1342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143078</xdr:rowOff>
    </xdr:from>
    <xdr:to>
      <xdr:col>72</xdr:col>
      <xdr:colOff>38100</xdr:colOff>
      <xdr:row>78</xdr:row>
      <xdr:rowOff>73228</xdr:rowOff>
    </xdr:to>
    <xdr:sp macro="" textlink="">
      <xdr:nvSpPr>
        <xdr:cNvPr id="658" name="楕円 657"/>
        <xdr:cNvSpPr/>
      </xdr:nvSpPr>
      <xdr:spPr>
        <a:xfrm>
          <a:off x="13652500" y="133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64355</xdr:rowOff>
    </xdr:from>
    <xdr:ext cx="378565" cy="259045"/>
    <xdr:sp macro="" textlink="">
      <xdr:nvSpPr>
        <xdr:cNvPr id="659" name="テキスト ボックス 658"/>
        <xdr:cNvSpPr txBox="1"/>
      </xdr:nvSpPr>
      <xdr:spPr>
        <a:xfrm>
          <a:off x="13514017" y="13437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138534</xdr:rowOff>
    </xdr:from>
    <xdr:to>
      <xdr:col>67</xdr:col>
      <xdr:colOff>101600</xdr:colOff>
      <xdr:row>78</xdr:row>
      <xdr:rowOff>68684</xdr:rowOff>
    </xdr:to>
    <xdr:sp macro="" textlink="">
      <xdr:nvSpPr>
        <xdr:cNvPr id="660" name="楕円 659"/>
        <xdr:cNvSpPr/>
      </xdr:nvSpPr>
      <xdr:spPr>
        <a:xfrm>
          <a:off x="12763500" y="1334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59811</xdr:rowOff>
    </xdr:from>
    <xdr:ext cx="469744" cy="259045"/>
    <xdr:sp macro="" textlink="">
      <xdr:nvSpPr>
        <xdr:cNvPr id="661" name="テキスト ボックス 660"/>
        <xdr:cNvSpPr txBox="1"/>
      </xdr:nvSpPr>
      <xdr:spPr>
        <a:xfrm>
          <a:off x="12579428" y="1343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52412</xdr:rowOff>
    </xdr:from>
    <xdr:to>
      <xdr:col>85</xdr:col>
      <xdr:colOff>127000</xdr:colOff>
      <xdr:row>97</xdr:row>
      <xdr:rowOff>63866</xdr:rowOff>
    </xdr:to>
    <xdr:cxnSp macro="">
      <xdr:nvCxnSpPr>
        <xdr:cNvPr id="690" name="直線コネクタ 689"/>
        <xdr:cNvCxnSpPr/>
      </xdr:nvCxnSpPr>
      <xdr:spPr>
        <a:xfrm>
          <a:off x="15481300" y="16683062"/>
          <a:ext cx="838200" cy="1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1" name="公債費平均値テキスト"/>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52237</xdr:rowOff>
    </xdr:from>
    <xdr:to>
      <xdr:col>81</xdr:col>
      <xdr:colOff>50800</xdr:colOff>
      <xdr:row>97</xdr:row>
      <xdr:rowOff>52412</xdr:rowOff>
    </xdr:to>
    <xdr:cxnSp macro="">
      <xdr:nvCxnSpPr>
        <xdr:cNvPr id="693" name="直線コネクタ 692"/>
        <xdr:cNvCxnSpPr/>
      </xdr:nvCxnSpPr>
      <xdr:spPr>
        <a:xfrm>
          <a:off x="14592300" y="16682887"/>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94" name="フローチャート: 判断 693"/>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95" name="テキスト ボックス 694"/>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52237</xdr:rowOff>
    </xdr:from>
    <xdr:to>
      <xdr:col>76</xdr:col>
      <xdr:colOff>114300</xdr:colOff>
      <xdr:row>97</xdr:row>
      <xdr:rowOff>52352</xdr:rowOff>
    </xdr:to>
    <xdr:cxnSp macro="">
      <xdr:nvCxnSpPr>
        <xdr:cNvPr id="696" name="直線コネクタ 695"/>
        <xdr:cNvCxnSpPr/>
      </xdr:nvCxnSpPr>
      <xdr:spPr>
        <a:xfrm flipV="1">
          <a:off x="13703300" y="16682887"/>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97" name="フローチャート: 判断 696"/>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98" name="テキスト ボックス 697"/>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52352</xdr:rowOff>
    </xdr:from>
    <xdr:to>
      <xdr:col>71</xdr:col>
      <xdr:colOff>177800</xdr:colOff>
      <xdr:row>97</xdr:row>
      <xdr:rowOff>56063</xdr:rowOff>
    </xdr:to>
    <xdr:cxnSp macro="">
      <xdr:nvCxnSpPr>
        <xdr:cNvPr id="699" name="直線コネクタ 698"/>
        <xdr:cNvCxnSpPr/>
      </xdr:nvCxnSpPr>
      <xdr:spPr>
        <a:xfrm flipV="1">
          <a:off x="12814300" y="16683002"/>
          <a:ext cx="889000" cy="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700" name="フローチャート: 判断 699"/>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701" name="テキスト ボックス 700"/>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702" name="フローチャート: 判断 701"/>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703" name="テキスト ボックス 702"/>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13066</xdr:rowOff>
    </xdr:from>
    <xdr:to>
      <xdr:col>85</xdr:col>
      <xdr:colOff>177800</xdr:colOff>
      <xdr:row>97</xdr:row>
      <xdr:rowOff>114666</xdr:rowOff>
    </xdr:to>
    <xdr:sp macro="" textlink="">
      <xdr:nvSpPr>
        <xdr:cNvPr id="709" name="楕円 708"/>
        <xdr:cNvSpPr/>
      </xdr:nvSpPr>
      <xdr:spPr>
        <a:xfrm>
          <a:off x="16268700" y="166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162943</xdr:rowOff>
    </xdr:from>
    <xdr:ext cx="534377" cy="259045"/>
    <xdr:sp macro="" textlink="">
      <xdr:nvSpPr>
        <xdr:cNvPr id="710" name="公債費該当値テキスト"/>
        <xdr:cNvSpPr txBox="1"/>
      </xdr:nvSpPr>
      <xdr:spPr>
        <a:xfrm>
          <a:off x="16370300" y="166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1612</xdr:rowOff>
    </xdr:from>
    <xdr:to>
      <xdr:col>81</xdr:col>
      <xdr:colOff>101600</xdr:colOff>
      <xdr:row>97</xdr:row>
      <xdr:rowOff>103212</xdr:rowOff>
    </xdr:to>
    <xdr:sp macro="" textlink="">
      <xdr:nvSpPr>
        <xdr:cNvPr id="711" name="楕円 710"/>
        <xdr:cNvSpPr/>
      </xdr:nvSpPr>
      <xdr:spPr>
        <a:xfrm>
          <a:off x="15430500" y="166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94339</xdr:rowOff>
    </xdr:from>
    <xdr:ext cx="534377" cy="259045"/>
    <xdr:sp macro="" textlink="">
      <xdr:nvSpPr>
        <xdr:cNvPr id="712" name="テキスト ボックス 711"/>
        <xdr:cNvSpPr txBox="1"/>
      </xdr:nvSpPr>
      <xdr:spPr>
        <a:xfrm>
          <a:off x="15214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1437</xdr:rowOff>
    </xdr:from>
    <xdr:to>
      <xdr:col>76</xdr:col>
      <xdr:colOff>165100</xdr:colOff>
      <xdr:row>97</xdr:row>
      <xdr:rowOff>103037</xdr:rowOff>
    </xdr:to>
    <xdr:sp macro="" textlink="">
      <xdr:nvSpPr>
        <xdr:cNvPr id="713" name="楕円 712"/>
        <xdr:cNvSpPr/>
      </xdr:nvSpPr>
      <xdr:spPr>
        <a:xfrm>
          <a:off x="14541500" y="1663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94164</xdr:rowOff>
    </xdr:from>
    <xdr:ext cx="534377" cy="259045"/>
    <xdr:sp macro="" textlink="">
      <xdr:nvSpPr>
        <xdr:cNvPr id="714" name="テキスト ボックス 713"/>
        <xdr:cNvSpPr txBox="1"/>
      </xdr:nvSpPr>
      <xdr:spPr>
        <a:xfrm>
          <a:off x="14325111" y="1672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1552</xdr:rowOff>
    </xdr:from>
    <xdr:to>
      <xdr:col>72</xdr:col>
      <xdr:colOff>38100</xdr:colOff>
      <xdr:row>97</xdr:row>
      <xdr:rowOff>103152</xdr:rowOff>
    </xdr:to>
    <xdr:sp macro="" textlink="">
      <xdr:nvSpPr>
        <xdr:cNvPr id="715" name="楕円 714"/>
        <xdr:cNvSpPr/>
      </xdr:nvSpPr>
      <xdr:spPr>
        <a:xfrm>
          <a:off x="13652500" y="166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94279</xdr:rowOff>
    </xdr:from>
    <xdr:ext cx="534377" cy="259045"/>
    <xdr:sp macro="" textlink="">
      <xdr:nvSpPr>
        <xdr:cNvPr id="716" name="テキスト ボックス 715"/>
        <xdr:cNvSpPr txBox="1"/>
      </xdr:nvSpPr>
      <xdr:spPr>
        <a:xfrm>
          <a:off x="13436111" y="1672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5263</xdr:rowOff>
    </xdr:from>
    <xdr:to>
      <xdr:col>67</xdr:col>
      <xdr:colOff>101600</xdr:colOff>
      <xdr:row>97</xdr:row>
      <xdr:rowOff>106863</xdr:rowOff>
    </xdr:to>
    <xdr:sp macro="" textlink="">
      <xdr:nvSpPr>
        <xdr:cNvPr id="717" name="楕円 716"/>
        <xdr:cNvSpPr/>
      </xdr:nvSpPr>
      <xdr:spPr>
        <a:xfrm>
          <a:off x="12763500" y="166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97990</xdr:rowOff>
    </xdr:from>
    <xdr:ext cx="534377" cy="259045"/>
    <xdr:sp macro="" textlink="">
      <xdr:nvSpPr>
        <xdr:cNvPr id="718" name="テキスト ボックス 717"/>
        <xdr:cNvSpPr txBox="1"/>
      </xdr:nvSpPr>
      <xdr:spPr>
        <a:xfrm>
          <a:off x="12547111" y="167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121412</xdr:rowOff>
    </xdr:from>
    <xdr:to>
      <xdr:col>116</xdr:col>
      <xdr:colOff>62864</xdr:colOff>
      <xdr:row>38</xdr:row>
      <xdr:rowOff>139700</xdr:rowOff>
    </xdr:to>
    <xdr:cxnSp macro="">
      <xdr:nvCxnSpPr>
        <xdr:cNvPr id="740" name="直線コネクタ 739"/>
        <xdr:cNvCxnSpPr/>
      </xdr:nvCxnSpPr>
      <xdr:spPr>
        <a:xfrm flipV="1">
          <a:off x="22159595" y="6122162"/>
          <a:ext cx="1269" cy="53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68089</xdr:rowOff>
    </xdr:from>
    <xdr:ext cx="378565" cy="259045"/>
    <xdr:sp macro="" textlink="">
      <xdr:nvSpPr>
        <xdr:cNvPr id="743" name="諸支出金最大値テキスト"/>
        <xdr:cNvSpPr txBox="1"/>
      </xdr:nvSpPr>
      <xdr:spPr>
        <a:xfrm>
          <a:off x="22212300" y="5897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121412</xdr:rowOff>
    </xdr:from>
    <xdr:to>
      <xdr:col>116</xdr:col>
      <xdr:colOff>152400</xdr:colOff>
      <xdr:row>35</xdr:row>
      <xdr:rowOff>121412</xdr:rowOff>
    </xdr:to>
    <xdr:cxnSp macro="">
      <xdr:nvCxnSpPr>
        <xdr:cNvPr id="744" name="直線コネクタ 743"/>
        <xdr:cNvCxnSpPr/>
      </xdr:nvCxnSpPr>
      <xdr:spPr>
        <a:xfrm>
          <a:off x="22072600" y="6122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30</xdr:row>
      <xdr:rowOff>2032</xdr:rowOff>
    </xdr:from>
    <xdr:to>
      <xdr:col>112</xdr:col>
      <xdr:colOff>38100</xdr:colOff>
      <xdr:row>30</xdr:row>
      <xdr:rowOff>103632</xdr:rowOff>
    </xdr:to>
    <xdr:sp macro="" textlink="">
      <xdr:nvSpPr>
        <xdr:cNvPr id="749" name="フローチャート: 判断 748"/>
        <xdr:cNvSpPr/>
      </xdr:nvSpPr>
      <xdr:spPr>
        <a:xfrm>
          <a:off x="21272500" y="5145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28</xdr:row>
      <xdr:rowOff>120159</xdr:rowOff>
    </xdr:from>
    <xdr:ext cx="378565" cy="259045"/>
    <xdr:sp macro="" textlink="">
      <xdr:nvSpPr>
        <xdr:cNvPr id="750" name="テキスト ボックス 749"/>
        <xdr:cNvSpPr txBox="1"/>
      </xdr:nvSpPr>
      <xdr:spPr>
        <a:xfrm>
          <a:off x="21134017" y="4920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24892</xdr:rowOff>
    </xdr:from>
    <xdr:to>
      <xdr:col>107</xdr:col>
      <xdr:colOff>101600</xdr:colOff>
      <xdr:row>37</xdr:row>
      <xdr:rowOff>126492</xdr:rowOff>
    </xdr:to>
    <xdr:sp macro="" textlink="">
      <xdr:nvSpPr>
        <xdr:cNvPr id="752" name="フローチャート: 判断 751"/>
        <xdr:cNvSpPr/>
      </xdr:nvSpPr>
      <xdr:spPr>
        <a:xfrm>
          <a:off x="20383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143019</xdr:rowOff>
    </xdr:from>
    <xdr:ext cx="378565" cy="259045"/>
    <xdr:sp macro="" textlink="">
      <xdr:nvSpPr>
        <xdr:cNvPr id="753" name="テキスト ボックス 752"/>
        <xdr:cNvSpPr txBox="1"/>
      </xdr:nvSpPr>
      <xdr:spPr>
        <a:xfrm>
          <a:off x="20245017" y="6143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118618</xdr:rowOff>
    </xdr:from>
    <xdr:to>
      <xdr:col>102</xdr:col>
      <xdr:colOff>165100</xdr:colOff>
      <xdr:row>37</xdr:row>
      <xdr:rowOff>48768</xdr:rowOff>
    </xdr:to>
    <xdr:sp macro="" textlink="">
      <xdr:nvSpPr>
        <xdr:cNvPr id="755" name="フローチャート: 判断 754"/>
        <xdr:cNvSpPr/>
      </xdr:nvSpPr>
      <xdr:spPr>
        <a:xfrm>
          <a:off x="19494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65295</xdr:rowOff>
    </xdr:from>
    <xdr:ext cx="378565" cy="259045"/>
    <xdr:sp macro="" textlink="">
      <xdr:nvSpPr>
        <xdr:cNvPr id="756" name="テキスト ボックス 755"/>
        <xdr:cNvSpPr txBox="1"/>
      </xdr:nvSpPr>
      <xdr:spPr>
        <a:xfrm>
          <a:off x="19356017" y="6066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118618</xdr:rowOff>
    </xdr:from>
    <xdr:to>
      <xdr:col>98</xdr:col>
      <xdr:colOff>38100</xdr:colOff>
      <xdr:row>37</xdr:row>
      <xdr:rowOff>48768</xdr:rowOff>
    </xdr:to>
    <xdr:sp macro="" textlink="">
      <xdr:nvSpPr>
        <xdr:cNvPr id="757" name="フローチャート: 判断 756"/>
        <xdr:cNvSpPr/>
      </xdr:nvSpPr>
      <xdr:spPr>
        <a:xfrm>
          <a:off x="18605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65295</xdr:rowOff>
    </xdr:from>
    <xdr:ext cx="378565" cy="259045"/>
    <xdr:sp macro="" textlink="">
      <xdr:nvSpPr>
        <xdr:cNvPr id="758" name="テキスト ボックス 757"/>
        <xdr:cNvSpPr txBox="1"/>
      </xdr:nvSpPr>
      <xdr:spPr>
        <a:xfrm>
          <a:off x="18467017" y="6066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総務費は、住民一人当たり</a:t>
          </a:r>
          <a:r>
            <a:rPr kumimoji="1" lang="ja-JP" altLang="en-US" sz="1100" b="0" i="0" baseline="0">
              <a:solidFill>
                <a:schemeClr val="dk1"/>
              </a:solidFill>
              <a:effectLst/>
              <a:latin typeface="+mn-lt"/>
              <a:ea typeface="+mn-ea"/>
              <a:cs typeface="+mn-cs"/>
            </a:rPr>
            <a:t>１６６，１９３</a:t>
          </a:r>
          <a:r>
            <a:rPr kumimoji="1" lang="ja-JP" altLang="ja-JP" sz="1100" b="0" i="0" baseline="0">
              <a:solidFill>
                <a:schemeClr val="dk1"/>
              </a:solidFill>
              <a:effectLst/>
              <a:latin typeface="+mn-lt"/>
              <a:ea typeface="+mn-ea"/>
              <a:cs typeface="+mn-cs"/>
            </a:rPr>
            <a:t>円となっている。</a:t>
          </a:r>
          <a:r>
            <a:rPr kumimoji="1" lang="ja-JP" altLang="en-US" sz="1100" b="0" i="0" baseline="0">
              <a:solidFill>
                <a:schemeClr val="dk1"/>
              </a:solidFill>
              <a:effectLst/>
              <a:latin typeface="+mn-lt"/>
              <a:ea typeface="+mn-ea"/>
              <a:cs typeface="+mn-cs"/>
            </a:rPr>
            <a:t>前</a:t>
          </a:r>
          <a:r>
            <a:rPr kumimoji="1" lang="ja-JP" altLang="ja-JP" sz="1100" b="0" i="0" baseline="0">
              <a:solidFill>
                <a:schemeClr val="dk1"/>
              </a:solidFill>
              <a:effectLst/>
              <a:latin typeface="+mn-lt"/>
              <a:ea typeface="+mn-ea"/>
              <a:cs typeface="+mn-cs"/>
            </a:rPr>
            <a:t>年度と比較して</a:t>
          </a:r>
          <a:r>
            <a:rPr kumimoji="1" lang="ja-JP" altLang="en-US" sz="1100" b="0" i="0" baseline="0">
              <a:solidFill>
                <a:schemeClr val="dk1"/>
              </a:solidFill>
              <a:effectLst/>
              <a:latin typeface="+mn-lt"/>
              <a:ea typeface="+mn-ea"/>
              <a:cs typeface="+mn-cs"/>
            </a:rPr>
            <a:t>３０２．６</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たが</a:t>
          </a:r>
          <a:r>
            <a:rPr kumimoji="1" lang="ja-JP" altLang="ja-JP" sz="1100" b="0" i="0" baseline="0">
              <a:solidFill>
                <a:schemeClr val="dk1"/>
              </a:solidFill>
              <a:effectLst/>
              <a:latin typeface="+mn-lt"/>
              <a:ea typeface="+mn-ea"/>
              <a:cs typeface="+mn-cs"/>
            </a:rPr>
            <a:t>、類似団体平均と比べて低い水準にある。</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の主な要因は、</a:t>
          </a:r>
          <a:r>
            <a:rPr kumimoji="1" lang="ja-JP" altLang="en-US" sz="1100" b="0" i="0" baseline="0">
              <a:solidFill>
                <a:schemeClr val="dk1"/>
              </a:solidFill>
              <a:effectLst/>
              <a:latin typeface="+mn-lt"/>
              <a:ea typeface="+mn-ea"/>
              <a:cs typeface="+mn-cs"/>
            </a:rPr>
            <a:t>特別定額給付金</a:t>
          </a:r>
          <a:r>
            <a:rPr kumimoji="1" lang="ja-JP" altLang="ja-JP" sz="1100" b="0" i="0" baseline="0">
              <a:solidFill>
                <a:schemeClr val="dk1"/>
              </a:solidFill>
              <a:effectLst/>
              <a:latin typeface="+mn-lt"/>
              <a:ea typeface="+mn-ea"/>
              <a:cs typeface="+mn-cs"/>
            </a:rPr>
            <a:t>等の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衛生費は、住民一人当たり</a:t>
          </a:r>
          <a:r>
            <a:rPr kumimoji="1" lang="ja-JP" altLang="en-US" sz="1100" b="0" i="0" baseline="0">
              <a:solidFill>
                <a:schemeClr val="dk1"/>
              </a:solidFill>
              <a:effectLst/>
              <a:latin typeface="+mn-lt"/>
              <a:ea typeface="+mn-ea"/>
              <a:cs typeface="+mn-cs"/>
            </a:rPr>
            <a:t>５２，４００</a:t>
          </a:r>
          <a:r>
            <a:rPr kumimoji="1" lang="ja-JP" altLang="ja-JP" sz="1100" b="0" i="0" baseline="0">
              <a:solidFill>
                <a:schemeClr val="dk1"/>
              </a:solidFill>
              <a:effectLst/>
              <a:latin typeface="+mn-lt"/>
              <a:ea typeface="+mn-ea"/>
              <a:cs typeface="+mn-cs"/>
            </a:rPr>
            <a:t>円となっている。</a:t>
          </a:r>
          <a:r>
            <a:rPr kumimoji="1" lang="ja-JP" altLang="en-US" sz="1100" b="0" i="0" baseline="0">
              <a:solidFill>
                <a:schemeClr val="dk1"/>
              </a:solidFill>
              <a:effectLst/>
              <a:latin typeface="+mn-lt"/>
              <a:ea typeface="+mn-ea"/>
              <a:cs typeface="+mn-cs"/>
            </a:rPr>
            <a:t>前</a:t>
          </a:r>
          <a:r>
            <a:rPr kumimoji="1" lang="ja-JP" altLang="ja-JP" sz="1100" b="0" i="0" baseline="0">
              <a:solidFill>
                <a:schemeClr val="dk1"/>
              </a:solidFill>
              <a:effectLst/>
              <a:latin typeface="+mn-lt"/>
              <a:ea typeface="+mn-ea"/>
              <a:cs typeface="+mn-cs"/>
            </a:rPr>
            <a:t>年度と比較して</a:t>
          </a:r>
          <a:r>
            <a:rPr kumimoji="1" lang="ja-JP" altLang="en-US" sz="1100" b="0" i="0" baseline="0">
              <a:solidFill>
                <a:schemeClr val="dk1"/>
              </a:solidFill>
              <a:effectLst/>
              <a:latin typeface="+mn-lt"/>
              <a:ea typeface="+mn-ea"/>
              <a:cs typeface="+mn-cs"/>
            </a:rPr>
            <a:t>１５．８</a:t>
          </a:r>
          <a:r>
            <a:rPr kumimoji="1" lang="ja-JP" altLang="ja-JP" sz="1100" b="0" i="0" baseline="0">
              <a:solidFill>
                <a:schemeClr val="dk1"/>
              </a:solidFill>
              <a:effectLst/>
              <a:latin typeface="+mn-lt"/>
              <a:ea typeface="+mn-ea"/>
              <a:cs typeface="+mn-cs"/>
            </a:rPr>
            <a:t>％増加して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、類似団体平均と比べて</a:t>
          </a:r>
          <a:r>
            <a:rPr kumimoji="1" lang="ja-JP" altLang="en-US" sz="1100" b="0" i="0" baseline="0">
              <a:solidFill>
                <a:schemeClr val="dk1"/>
              </a:solidFill>
              <a:effectLst/>
              <a:latin typeface="+mn-lt"/>
              <a:ea typeface="+mn-ea"/>
              <a:cs typeface="+mn-cs"/>
            </a:rPr>
            <a:t>高い</a:t>
          </a:r>
          <a:r>
            <a:rPr kumimoji="1" lang="ja-JP" altLang="ja-JP" sz="1100" b="0" i="0" baseline="0">
              <a:solidFill>
                <a:schemeClr val="dk1"/>
              </a:solidFill>
              <a:effectLst/>
              <a:latin typeface="+mn-lt"/>
              <a:ea typeface="+mn-ea"/>
              <a:cs typeface="+mn-cs"/>
            </a:rPr>
            <a:t>水準にある。増加の主な要因は、紀南環境広域施設組合負担金等の増によるものである。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農林水産業費は、住民一人当たり</a:t>
          </a:r>
          <a:r>
            <a:rPr kumimoji="1" lang="ja-JP" altLang="en-US" sz="1100" b="0" i="0" baseline="0">
              <a:solidFill>
                <a:schemeClr val="dk1"/>
              </a:solidFill>
              <a:effectLst/>
              <a:latin typeface="+mn-lt"/>
              <a:ea typeface="+mn-ea"/>
              <a:cs typeface="+mn-cs"/>
            </a:rPr>
            <a:t>１４，７８６</a:t>
          </a:r>
          <a:r>
            <a:rPr kumimoji="1" lang="ja-JP" altLang="ja-JP" sz="1100" b="0" i="0" baseline="0">
              <a:solidFill>
                <a:schemeClr val="dk1"/>
              </a:solidFill>
              <a:effectLst/>
              <a:latin typeface="+mn-lt"/>
              <a:ea typeface="+mn-ea"/>
              <a:cs typeface="+mn-cs"/>
            </a:rPr>
            <a:t>円となっている。</a:t>
          </a:r>
          <a:r>
            <a:rPr kumimoji="1" lang="ja-JP" altLang="en-US" sz="1100" b="0" i="0" baseline="0">
              <a:solidFill>
                <a:schemeClr val="dk1"/>
              </a:solidFill>
              <a:effectLst/>
              <a:latin typeface="+mn-lt"/>
              <a:ea typeface="+mn-ea"/>
              <a:cs typeface="+mn-cs"/>
            </a:rPr>
            <a:t>前</a:t>
          </a:r>
          <a:r>
            <a:rPr kumimoji="1" lang="ja-JP" altLang="ja-JP" sz="1100" b="0" i="0" baseline="0">
              <a:solidFill>
                <a:schemeClr val="dk1"/>
              </a:solidFill>
              <a:effectLst/>
              <a:latin typeface="+mn-lt"/>
              <a:ea typeface="+mn-ea"/>
              <a:cs typeface="+mn-cs"/>
            </a:rPr>
            <a:t>年度と比較して</a:t>
          </a:r>
          <a:r>
            <a:rPr kumimoji="1" lang="ja-JP" altLang="en-US" sz="1100" b="0" i="0" baseline="0">
              <a:solidFill>
                <a:schemeClr val="dk1"/>
              </a:solidFill>
              <a:effectLst/>
              <a:latin typeface="+mn-lt"/>
              <a:ea typeface="+mn-ea"/>
              <a:cs typeface="+mn-cs"/>
            </a:rPr>
            <a:t>２８．２</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減少し</a:t>
          </a:r>
          <a:r>
            <a:rPr kumimoji="1" lang="ja-JP" altLang="ja-JP" sz="1100" b="0" i="0" baseline="0">
              <a:solidFill>
                <a:schemeClr val="dk1"/>
              </a:solidFill>
              <a:effectLst/>
              <a:latin typeface="+mn-lt"/>
              <a:ea typeface="+mn-ea"/>
              <a:cs typeface="+mn-cs"/>
            </a:rPr>
            <a:t>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、類似団体平均と比べて低い水準にある。</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の主な要因は、農業揚水機改修事業等の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によるものである。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商工費は、住民一人当たり</a:t>
          </a:r>
          <a:r>
            <a:rPr kumimoji="1" lang="ja-JP" altLang="en-US" sz="1100" b="0" i="0" baseline="0">
              <a:solidFill>
                <a:schemeClr val="dk1"/>
              </a:solidFill>
              <a:effectLst/>
              <a:latin typeface="+mn-lt"/>
              <a:ea typeface="+mn-ea"/>
              <a:cs typeface="+mn-cs"/>
            </a:rPr>
            <a:t>１８，３２１</a:t>
          </a:r>
          <a:r>
            <a:rPr kumimoji="1" lang="ja-JP" altLang="ja-JP" sz="1100" b="0" i="0" baseline="0">
              <a:solidFill>
                <a:schemeClr val="dk1"/>
              </a:solidFill>
              <a:effectLst/>
              <a:latin typeface="+mn-lt"/>
              <a:ea typeface="+mn-ea"/>
              <a:cs typeface="+mn-cs"/>
            </a:rPr>
            <a:t>円となっている。</a:t>
          </a:r>
          <a:r>
            <a:rPr kumimoji="1" lang="ja-JP" altLang="en-US" sz="1100" b="0" i="0" baseline="0">
              <a:solidFill>
                <a:schemeClr val="dk1"/>
              </a:solidFill>
              <a:effectLst/>
              <a:latin typeface="+mn-lt"/>
              <a:ea typeface="+mn-ea"/>
              <a:cs typeface="+mn-cs"/>
            </a:rPr>
            <a:t>前</a:t>
          </a:r>
          <a:r>
            <a:rPr kumimoji="1" lang="ja-JP" altLang="ja-JP" sz="1100" b="0" i="0" baseline="0">
              <a:solidFill>
                <a:schemeClr val="dk1"/>
              </a:solidFill>
              <a:effectLst/>
              <a:latin typeface="+mn-lt"/>
              <a:ea typeface="+mn-ea"/>
              <a:cs typeface="+mn-cs"/>
            </a:rPr>
            <a:t>年度と比較して</a:t>
          </a:r>
          <a:r>
            <a:rPr kumimoji="1" lang="ja-JP" altLang="en-US" sz="1100" b="0" i="0" baseline="0">
              <a:solidFill>
                <a:schemeClr val="dk1"/>
              </a:solidFill>
              <a:effectLst/>
              <a:latin typeface="+mn-lt"/>
              <a:ea typeface="+mn-ea"/>
              <a:cs typeface="+mn-cs"/>
            </a:rPr>
            <a:t>６６７．９</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たが</a:t>
          </a:r>
          <a:r>
            <a:rPr kumimoji="1" lang="ja-JP" altLang="ja-JP" sz="1100" b="0" i="0" baseline="0">
              <a:solidFill>
                <a:schemeClr val="dk1"/>
              </a:solidFill>
              <a:effectLst/>
              <a:latin typeface="+mn-lt"/>
              <a:ea typeface="+mn-ea"/>
              <a:cs typeface="+mn-cs"/>
            </a:rPr>
            <a:t>、類似団体平均と比べて低い水準にある。</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の主な要因は、</a:t>
          </a:r>
          <a:r>
            <a:rPr kumimoji="1" lang="ja-JP" altLang="en-US" sz="1100" b="0" i="0" baseline="0">
              <a:solidFill>
                <a:schemeClr val="dk1"/>
              </a:solidFill>
              <a:effectLst/>
              <a:latin typeface="+mn-lt"/>
              <a:ea typeface="+mn-ea"/>
              <a:cs typeface="+mn-cs"/>
            </a:rPr>
            <a:t>かみとんだ地域活性化商品券支給事業費負担金</a:t>
          </a:r>
          <a:r>
            <a:rPr kumimoji="1" lang="ja-JP" altLang="ja-JP" sz="1100" b="0" i="0" baseline="0">
              <a:solidFill>
                <a:schemeClr val="dk1"/>
              </a:solidFill>
              <a:effectLst/>
              <a:latin typeface="+mn-lt"/>
              <a:ea typeface="+mn-ea"/>
              <a:cs typeface="+mn-cs"/>
            </a:rPr>
            <a:t>等の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によるものである。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教育費は、住民一人当たり</a:t>
          </a:r>
          <a:r>
            <a:rPr kumimoji="1" lang="ja-JP" altLang="en-US" sz="1100" b="0" i="0" baseline="0">
              <a:solidFill>
                <a:schemeClr val="dk1"/>
              </a:solidFill>
              <a:effectLst/>
              <a:latin typeface="+mn-lt"/>
              <a:ea typeface="+mn-ea"/>
              <a:cs typeface="+mn-cs"/>
            </a:rPr>
            <a:t>６３，５１８</a:t>
          </a:r>
          <a:r>
            <a:rPr kumimoji="1" lang="ja-JP" altLang="ja-JP" sz="1100" b="0" i="0" baseline="0">
              <a:solidFill>
                <a:schemeClr val="dk1"/>
              </a:solidFill>
              <a:effectLst/>
              <a:latin typeface="+mn-lt"/>
              <a:ea typeface="+mn-ea"/>
              <a:cs typeface="+mn-cs"/>
            </a:rPr>
            <a:t>円となっている。</a:t>
          </a:r>
          <a:r>
            <a:rPr kumimoji="1" lang="ja-JP" altLang="en-US" sz="1100" b="0" i="0" baseline="0">
              <a:solidFill>
                <a:schemeClr val="dk1"/>
              </a:solidFill>
              <a:effectLst/>
              <a:latin typeface="+mn-lt"/>
              <a:ea typeface="+mn-ea"/>
              <a:cs typeface="+mn-cs"/>
            </a:rPr>
            <a:t>前年</a:t>
          </a:r>
          <a:r>
            <a:rPr kumimoji="1" lang="ja-JP" altLang="ja-JP" sz="1100" b="0" i="0" baseline="0">
              <a:solidFill>
                <a:schemeClr val="dk1"/>
              </a:solidFill>
              <a:effectLst/>
              <a:latin typeface="+mn-lt"/>
              <a:ea typeface="+mn-ea"/>
              <a:cs typeface="+mn-cs"/>
            </a:rPr>
            <a:t>度と比較して</a:t>
          </a:r>
          <a:r>
            <a:rPr kumimoji="1" lang="ja-JP" altLang="en-US" sz="1100" b="0" i="0" baseline="0">
              <a:solidFill>
                <a:schemeClr val="dk1"/>
              </a:solidFill>
              <a:effectLst/>
              <a:latin typeface="+mn-lt"/>
              <a:ea typeface="+mn-ea"/>
              <a:cs typeface="+mn-cs"/>
            </a:rPr>
            <a:t>１２．５</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減少し</a:t>
          </a:r>
          <a:r>
            <a:rPr kumimoji="1" lang="ja-JP" altLang="ja-JP" sz="1100" b="0" i="0" baseline="0">
              <a:solidFill>
                <a:schemeClr val="dk1"/>
              </a:solidFill>
              <a:effectLst/>
              <a:latin typeface="+mn-lt"/>
              <a:ea typeface="+mn-ea"/>
              <a:cs typeface="+mn-cs"/>
            </a:rPr>
            <a:t>、類似団体平均と比べて</a:t>
          </a:r>
          <a:r>
            <a:rPr kumimoji="1" lang="ja-JP" altLang="en-US" sz="1100" b="0" i="0" baseline="0">
              <a:solidFill>
                <a:schemeClr val="dk1"/>
              </a:solidFill>
              <a:effectLst/>
              <a:latin typeface="+mn-lt"/>
              <a:ea typeface="+mn-ea"/>
              <a:cs typeface="+mn-cs"/>
            </a:rPr>
            <a:t>低い</a:t>
          </a:r>
          <a:r>
            <a:rPr kumimoji="1" lang="ja-JP" altLang="ja-JP" sz="1100" b="0" i="0" baseline="0">
              <a:solidFill>
                <a:schemeClr val="dk1"/>
              </a:solidFill>
              <a:effectLst/>
              <a:latin typeface="+mn-lt"/>
              <a:ea typeface="+mn-ea"/>
              <a:cs typeface="+mn-cs"/>
            </a:rPr>
            <a:t>水準にある。</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の主な要因は、学校空調設備設置事業、岩田公民館建設事業等の</a:t>
          </a:r>
          <a:r>
            <a:rPr kumimoji="1" lang="ja-JP" altLang="en-US" sz="1100" b="0" i="0" baseline="0">
              <a:solidFill>
                <a:schemeClr val="dk1"/>
              </a:solidFill>
              <a:effectLst/>
              <a:latin typeface="+mn-lt"/>
              <a:ea typeface="+mn-ea"/>
              <a:cs typeface="+mn-cs"/>
            </a:rPr>
            <a:t>事業完了によるものである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和歌山県上富田町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歳計剰余金処分により令和２年度財政調整基金残高は増加。</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年度の実質単年度収支においては</a:t>
          </a:r>
          <a:r>
            <a:rPr kumimoji="1" lang="ja-JP" altLang="en-US" sz="1100" b="0" i="0" baseline="0">
              <a:solidFill>
                <a:schemeClr val="dk1"/>
              </a:solidFill>
              <a:effectLst/>
              <a:latin typeface="+mn-lt"/>
              <a:ea typeface="+mn-ea"/>
              <a:cs typeface="+mn-cs"/>
            </a:rPr>
            <a:t>▲２．２６</a:t>
          </a:r>
          <a:r>
            <a:rPr kumimoji="1" lang="ja-JP" altLang="ja-JP" sz="1100" b="0" i="0" baseline="0">
              <a:solidFill>
                <a:schemeClr val="dk1"/>
              </a:solidFill>
              <a:effectLst/>
              <a:latin typeface="+mn-lt"/>
              <a:ea typeface="+mn-ea"/>
              <a:cs typeface="+mn-cs"/>
            </a:rPr>
            <a:t>％となり、実質収支において</a:t>
          </a:r>
          <a:r>
            <a:rPr kumimoji="1" lang="ja-JP" altLang="en-US" sz="1100" b="0" i="0" baseline="0">
              <a:solidFill>
                <a:schemeClr val="dk1"/>
              </a:solidFill>
              <a:effectLst/>
              <a:latin typeface="+mn-lt"/>
              <a:ea typeface="+mn-ea"/>
              <a:cs typeface="+mn-cs"/>
            </a:rPr>
            <a:t>も５９．５</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今後も各事業において一定の歳出が見込まれる中、歳出の抑制と歳入の確保に努めることで実質収支額や基金取り崩し額の改善に向けての取組みを行う。</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和歌山県上富田町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年度においては、前年度と比較して赤字額はほぼ横ばい、黒字額は</a:t>
          </a:r>
          <a:r>
            <a:rPr kumimoji="1" lang="ja-JP" altLang="en-US" sz="1100" b="0" i="0" baseline="0">
              <a:solidFill>
                <a:schemeClr val="dk1"/>
              </a:solidFill>
              <a:effectLst/>
              <a:latin typeface="+mn-lt"/>
              <a:ea typeface="+mn-ea"/>
              <a:cs typeface="+mn-cs"/>
            </a:rPr>
            <a:t>７．３</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している。主な要因としては、一般会計においての黒字額の</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他の事業会計においても、各種事業の見直しや効率化を行い、新規事業についての優先順位を見極めることで、各事業での健全化を図りつつ、宅地造成事業における売却可能資産の販売促進や、公共下水道事業におけるつなぎ込み率の向上など、全ての事業においてより一層の改善に向けた取組みを行う。</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8573325</v>
      </c>
      <c r="BO4" s="395"/>
      <c r="BP4" s="395"/>
      <c r="BQ4" s="395"/>
      <c r="BR4" s="395"/>
      <c r="BS4" s="395"/>
      <c r="BT4" s="395"/>
      <c r="BU4" s="396"/>
      <c r="BV4" s="394">
        <v>6542872</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1.7</v>
      </c>
      <c r="CU4" s="401"/>
      <c r="CV4" s="401"/>
      <c r="CW4" s="401"/>
      <c r="CX4" s="401"/>
      <c r="CY4" s="401"/>
      <c r="CZ4" s="401"/>
      <c r="DA4" s="402"/>
      <c r="DB4" s="400">
        <v>4.0999999999999996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8485402</v>
      </c>
      <c r="BO5" s="432"/>
      <c r="BP5" s="432"/>
      <c r="BQ5" s="432"/>
      <c r="BR5" s="432"/>
      <c r="BS5" s="432"/>
      <c r="BT5" s="432"/>
      <c r="BU5" s="433"/>
      <c r="BV5" s="431">
        <v>6362274</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89</v>
      </c>
      <c r="CU5" s="429"/>
      <c r="CV5" s="429"/>
      <c r="CW5" s="429"/>
      <c r="CX5" s="429"/>
      <c r="CY5" s="429"/>
      <c r="CZ5" s="429"/>
      <c r="DA5" s="430"/>
      <c r="DB5" s="428">
        <v>87.7</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87923</v>
      </c>
      <c r="BO6" s="432"/>
      <c r="BP6" s="432"/>
      <c r="BQ6" s="432"/>
      <c r="BR6" s="432"/>
      <c r="BS6" s="432"/>
      <c r="BT6" s="432"/>
      <c r="BU6" s="433"/>
      <c r="BV6" s="431">
        <v>180598</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93</v>
      </c>
      <c r="CU6" s="469"/>
      <c r="CV6" s="469"/>
      <c r="CW6" s="469"/>
      <c r="CX6" s="469"/>
      <c r="CY6" s="469"/>
      <c r="CZ6" s="469"/>
      <c r="DA6" s="470"/>
      <c r="DB6" s="468">
        <v>91.7</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93</v>
      </c>
      <c r="AV7" s="464"/>
      <c r="AW7" s="464"/>
      <c r="AX7" s="464"/>
      <c r="AY7" s="465" t="s">
        <v>104</v>
      </c>
      <c r="AZ7" s="466"/>
      <c r="BA7" s="466"/>
      <c r="BB7" s="466"/>
      <c r="BC7" s="466"/>
      <c r="BD7" s="466"/>
      <c r="BE7" s="466"/>
      <c r="BF7" s="466"/>
      <c r="BG7" s="466"/>
      <c r="BH7" s="466"/>
      <c r="BI7" s="466"/>
      <c r="BJ7" s="466"/>
      <c r="BK7" s="466"/>
      <c r="BL7" s="466"/>
      <c r="BM7" s="467"/>
      <c r="BN7" s="431">
        <v>19288</v>
      </c>
      <c r="BO7" s="432"/>
      <c r="BP7" s="432"/>
      <c r="BQ7" s="432"/>
      <c r="BR7" s="432"/>
      <c r="BS7" s="432"/>
      <c r="BT7" s="432"/>
      <c r="BU7" s="433"/>
      <c r="BV7" s="431">
        <v>19312</v>
      </c>
      <c r="BW7" s="432"/>
      <c r="BX7" s="432"/>
      <c r="BY7" s="432"/>
      <c r="BZ7" s="432"/>
      <c r="CA7" s="432"/>
      <c r="CB7" s="432"/>
      <c r="CC7" s="433"/>
      <c r="CD7" s="434" t="s">
        <v>105</v>
      </c>
      <c r="CE7" s="435"/>
      <c r="CF7" s="435"/>
      <c r="CG7" s="435"/>
      <c r="CH7" s="435"/>
      <c r="CI7" s="435"/>
      <c r="CJ7" s="435"/>
      <c r="CK7" s="435"/>
      <c r="CL7" s="435"/>
      <c r="CM7" s="435"/>
      <c r="CN7" s="435"/>
      <c r="CO7" s="435"/>
      <c r="CP7" s="435"/>
      <c r="CQ7" s="435"/>
      <c r="CR7" s="435"/>
      <c r="CS7" s="436"/>
      <c r="CT7" s="431">
        <v>4084846</v>
      </c>
      <c r="CU7" s="432"/>
      <c r="CV7" s="432"/>
      <c r="CW7" s="432"/>
      <c r="CX7" s="432"/>
      <c r="CY7" s="432"/>
      <c r="CZ7" s="432"/>
      <c r="DA7" s="433"/>
      <c r="DB7" s="431">
        <v>3888265</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106</v>
      </c>
      <c r="AN8" s="461"/>
      <c r="AO8" s="461"/>
      <c r="AP8" s="461"/>
      <c r="AQ8" s="461"/>
      <c r="AR8" s="461"/>
      <c r="AS8" s="461"/>
      <c r="AT8" s="462"/>
      <c r="AU8" s="463" t="s">
        <v>93</v>
      </c>
      <c r="AV8" s="464"/>
      <c r="AW8" s="464"/>
      <c r="AX8" s="464"/>
      <c r="AY8" s="465" t="s">
        <v>107</v>
      </c>
      <c r="AZ8" s="466"/>
      <c r="BA8" s="466"/>
      <c r="BB8" s="466"/>
      <c r="BC8" s="466"/>
      <c r="BD8" s="466"/>
      <c r="BE8" s="466"/>
      <c r="BF8" s="466"/>
      <c r="BG8" s="466"/>
      <c r="BH8" s="466"/>
      <c r="BI8" s="466"/>
      <c r="BJ8" s="466"/>
      <c r="BK8" s="466"/>
      <c r="BL8" s="466"/>
      <c r="BM8" s="467"/>
      <c r="BN8" s="431">
        <v>68635</v>
      </c>
      <c r="BO8" s="432"/>
      <c r="BP8" s="432"/>
      <c r="BQ8" s="432"/>
      <c r="BR8" s="432"/>
      <c r="BS8" s="432"/>
      <c r="BT8" s="432"/>
      <c r="BU8" s="433"/>
      <c r="BV8" s="431">
        <v>161286</v>
      </c>
      <c r="BW8" s="432"/>
      <c r="BX8" s="432"/>
      <c r="BY8" s="432"/>
      <c r="BZ8" s="432"/>
      <c r="CA8" s="432"/>
      <c r="CB8" s="432"/>
      <c r="CC8" s="433"/>
      <c r="CD8" s="434" t="s">
        <v>108</v>
      </c>
      <c r="CE8" s="435"/>
      <c r="CF8" s="435"/>
      <c r="CG8" s="435"/>
      <c r="CH8" s="435"/>
      <c r="CI8" s="435"/>
      <c r="CJ8" s="435"/>
      <c r="CK8" s="435"/>
      <c r="CL8" s="435"/>
      <c r="CM8" s="435"/>
      <c r="CN8" s="435"/>
      <c r="CO8" s="435"/>
      <c r="CP8" s="435"/>
      <c r="CQ8" s="435"/>
      <c r="CR8" s="435"/>
      <c r="CS8" s="436"/>
      <c r="CT8" s="471">
        <v>0.5</v>
      </c>
      <c r="CU8" s="472"/>
      <c r="CV8" s="472"/>
      <c r="CW8" s="472"/>
      <c r="CX8" s="472"/>
      <c r="CY8" s="472"/>
      <c r="CZ8" s="472"/>
      <c r="DA8" s="473"/>
      <c r="DB8" s="471">
        <v>0.5</v>
      </c>
      <c r="DC8" s="472"/>
      <c r="DD8" s="472"/>
      <c r="DE8" s="472"/>
      <c r="DF8" s="472"/>
      <c r="DG8" s="472"/>
      <c r="DH8" s="472"/>
      <c r="DI8" s="473"/>
      <c r="DJ8" s="186"/>
      <c r="DK8" s="186"/>
      <c r="DL8" s="186"/>
      <c r="DM8" s="186"/>
      <c r="DN8" s="186"/>
      <c r="DO8" s="186"/>
    </row>
    <row r="9" spans="1:119" ht="18.75" customHeight="1" thickBot="1" x14ac:dyDescent="0.2">
      <c r="A9" s="187"/>
      <c r="B9" s="425" t="s">
        <v>109</v>
      </c>
      <c r="C9" s="426"/>
      <c r="D9" s="426"/>
      <c r="E9" s="426"/>
      <c r="F9" s="426"/>
      <c r="G9" s="426"/>
      <c r="H9" s="426"/>
      <c r="I9" s="426"/>
      <c r="J9" s="426"/>
      <c r="K9" s="474"/>
      <c r="L9" s="475" t="s">
        <v>110</v>
      </c>
      <c r="M9" s="476"/>
      <c r="N9" s="476"/>
      <c r="O9" s="476"/>
      <c r="P9" s="476"/>
      <c r="Q9" s="477"/>
      <c r="R9" s="478">
        <v>15236</v>
      </c>
      <c r="S9" s="479"/>
      <c r="T9" s="479"/>
      <c r="U9" s="479"/>
      <c r="V9" s="480"/>
      <c r="W9" s="388" t="s">
        <v>111</v>
      </c>
      <c r="X9" s="389"/>
      <c r="Y9" s="389"/>
      <c r="Z9" s="389"/>
      <c r="AA9" s="389"/>
      <c r="AB9" s="389"/>
      <c r="AC9" s="389"/>
      <c r="AD9" s="389"/>
      <c r="AE9" s="389"/>
      <c r="AF9" s="389"/>
      <c r="AG9" s="389"/>
      <c r="AH9" s="389"/>
      <c r="AI9" s="389"/>
      <c r="AJ9" s="389"/>
      <c r="AK9" s="389"/>
      <c r="AL9" s="390"/>
      <c r="AM9" s="460" t="s">
        <v>112</v>
      </c>
      <c r="AN9" s="461"/>
      <c r="AO9" s="461"/>
      <c r="AP9" s="461"/>
      <c r="AQ9" s="461"/>
      <c r="AR9" s="461"/>
      <c r="AS9" s="461"/>
      <c r="AT9" s="462"/>
      <c r="AU9" s="463" t="s">
        <v>93</v>
      </c>
      <c r="AV9" s="464"/>
      <c r="AW9" s="464"/>
      <c r="AX9" s="464"/>
      <c r="AY9" s="465" t="s">
        <v>113</v>
      </c>
      <c r="AZ9" s="466"/>
      <c r="BA9" s="466"/>
      <c r="BB9" s="466"/>
      <c r="BC9" s="466"/>
      <c r="BD9" s="466"/>
      <c r="BE9" s="466"/>
      <c r="BF9" s="466"/>
      <c r="BG9" s="466"/>
      <c r="BH9" s="466"/>
      <c r="BI9" s="466"/>
      <c r="BJ9" s="466"/>
      <c r="BK9" s="466"/>
      <c r="BL9" s="466"/>
      <c r="BM9" s="467"/>
      <c r="BN9" s="431">
        <v>-92651</v>
      </c>
      <c r="BO9" s="432"/>
      <c r="BP9" s="432"/>
      <c r="BQ9" s="432"/>
      <c r="BR9" s="432"/>
      <c r="BS9" s="432"/>
      <c r="BT9" s="432"/>
      <c r="BU9" s="433"/>
      <c r="BV9" s="431">
        <v>110768</v>
      </c>
      <c r="BW9" s="432"/>
      <c r="BX9" s="432"/>
      <c r="BY9" s="432"/>
      <c r="BZ9" s="432"/>
      <c r="CA9" s="432"/>
      <c r="CB9" s="432"/>
      <c r="CC9" s="433"/>
      <c r="CD9" s="434" t="s">
        <v>114</v>
      </c>
      <c r="CE9" s="435"/>
      <c r="CF9" s="435"/>
      <c r="CG9" s="435"/>
      <c r="CH9" s="435"/>
      <c r="CI9" s="435"/>
      <c r="CJ9" s="435"/>
      <c r="CK9" s="435"/>
      <c r="CL9" s="435"/>
      <c r="CM9" s="435"/>
      <c r="CN9" s="435"/>
      <c r="CO9" s="435"/>
      <c r="CP9" s="435"/>
      <c r="CQ9" s="435"/>
      <c r="CR9" s="435"/>
      <c r="CS9" s="436"/>
      <c r="CT9" s="428">
        <v>13.1</v>
      </c>
      <c r="CU9" s="429"/>
      <c r="CV9" s="429"/>
      <c r="CW9" s="429"/>
      <c r="CX9" s="429"/>
      <c r="CY9" s="429"/>
      <c r="CZ9" s="429"/>
      <c r="DA9" s="430"/>
      <c r="DB9" s="428">
        <v>15</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115</v>
      </c>
      <c r="M10" s="461"/>
      <c r="N10" s="461"/>
      <c r="O10" s="461"/>
      <c r="P10" s="461"/>
      <c r="Q10" s="462"/>
      <c r="R10" s="482">
        <v>14989</v>
      </c>
      <c r="S10" s="483"/>
      <c r="T10" s="483"/>
      <c r="U10" s="483"/>
      <c r="V10" s="484"/>
      <c r="W10" s="419"/>
      <c r="X10" s="420"/>
      <c r="Y10" s="420"/>
      <c r="Z10" s="420"/>
      <c r="AA10" s="420"/>
      <c r="AB10" s="420"/>
      <c r="AC10" s="420"/>
      <c r="AD10" s="420"/>
      <c r="AE10" s="420"/>
      <c r="AF10" s="420"/>
      <c r="AG10" s="420"/>
      <c r="AH10" s="420"/>
      <c r="AI10" s="420"/>
      <c r="AJ10" s="420"/>
      <c r="AK10" s="420"/>
      <c r="AL10" s="423"/>
      <c r="AM10" s="460" t="s">
        <v>116</v>
      </c>
      <c r="AN10" s="461"/>
      <c r="AO10" s="461"/>
      <c r="AP10" s="461"/>
      <c r="AQ10" s="461"/>
      <c r="AR10" s="461"/>
      <c r="AS10" s="461"/>
      <c r="AT10" s="462"/>
      <c r="AU10" s="463" t="s">
        <v>93</v>
      </c>
      <c r="AV10" s="464"/>
      <c r="AW10" s="464"/>
      <c r="AX10" s="464"/>
      <c r="AY10" s="465" t="s">
        <v>117</v>
      </c>
      <c r="AZ10" s="466"/>
      <c r="BA10" s="466"/>
      <c r="BB10" s="466"/>
      <c r="BC10" s="466"/>
      <c r="BD10" s="466"/>
      <c r="BE10" s="466"/>
      <c r="BF10" s="466"/>
      <c r="BG10" s="466"/>
      <c r="BH10" s="466"/>
      <c r="BI10" s="466"/>
      <c r="BJ10" s="466"/>
      <c r="BK10" s="466"/>
      <c r="BL10" s="466"/>
      <c r="BM10" s="467"/>
      <c r="BN10" s="431">
        <v>393</v>
      </c>
      <c r="BO10" s="432"/>
      <c r="BP10" s="432"/>
      <c r="BQ10" s="432"/>
      <c r="BR10" s="432"/>
      <c r="BS10" s="432"/>
      <c r="BT10" s="432"/>
      <c r="BU10" s="433"/>
      <c r="BV10" s="431">
        <v>65</v>
      </c>
      <c r="BW10" s="432"/>
      <c r="BX10" s="432"/>
      <c r="BY10" s="432"/>
      <c r="BZ10" s="432"/>
      <c r="CA10" s="432"/>
      <c r="CB10" s="432"/>
      <c r="CC10" s="433"/>
      <c r="CD10" s="191" t="s">
        <v>118</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119</v>
      </c>
      <c r="M11" s="486"/>
      <c r="N11" s="486"/>
      <c r="O11" s="486"/>
      <c r="P11" s="486"/>
      <c r="Q11" s="487"/>
      <c r="R11" s="488" t="s">
        <v>120</v>
      </c>
      <c r="S11" s="489"/>
      <c r="T11" s="489"/>
      <c r="U11" s="489"/>
      <c r="V11" s="490"/>
      <c r="W11" s="419"/>
      <c r="X11" s="420"/>
      <c r="Y11" s="420"/>
      <c r="Z11" s="420"/>
      <c r="AA11" s="420"/>
      <c r="AB11" s="420"/>
      <c r="AC11" s="420"/>
      <c r="AD11" s="420"/>
      <c r="AE11" s="420"/>
      <c r="AF11" s="420"/>
      <c r="AG11" s="420"/>
      <c r="AH11" s="420"/>
      <c r="AI11" s="420"/>
      <c r="AJ11" s="420"/>
      <c r="AK11" s="420"/>
      <c r="AL11" s="423"/>
      <c r="AM11" s="460" t="s">
        <v>121</v>
      </c>
      <c r="AN11" s="461"/>
      <c r="AO11" s="461"/>
      <c r="AP11" s="461"/>
      <c r="AQ11" s="461"/>
      <c r="AR11" s="461"/>
      <c r="AS11" s="461"/>
      <c r="AT11" s="462"/>
      <c r="AU11" s="463" t="s">
        <v>122</v>
      </c>
      <c r="AV11" s="464"/>
      <c r="AW11" s="464"/>
      <c r="AX11" s="464"/>
      <c r="AY11" s="465" t="s">
        <v>123</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124</v>
      </c>
      <c r="CE11" s="435"/>
      <c r="CF11" s="435"/>
      <c r="CG11" s="435"/>
      <c r="CH11" s="435"/>
      <c r="CI11" s="435"/>
      <c r="CJ11" s="435"/>
      <c r="CK11" s="435"/>
      <c r="CL11" s="435"/>
      <c r="CM11" s="435"/>
      <c r="CN11" s="435"/>
      <c r="CO11" s="435"/>
      <c r="CP11" s="435"/>
      <c r="CQ11" s="435"/>
      <c r="CR11" s="435"/>
      <c r="CS11" s="436"/>
      <c r="CT11" s="471" t="s">
        <v>125</v>
      </c>
      <c r="CU11" s="472"/>
      <c r="CV11" s="472"/>
      <c r="CW11" s="472"/>
      <c r="CX11" s="472"/>
      <c r="CY11" s="472"/>
      <c r="CZ11" s="472"/>
      <c r="DA11" s="473"/>
      <c r="DB11" s="471" t="s">
        <v>125</v>
      </c>
      <c r="DC11" s="472"/>
      <c r="DD11" s="472"/>
      <c r="DE11" s="472"/>
      <c r="DF11" s="472"/>
      <c r="DG11" s="472"/>
      <c r="DH11" s="472"/>
      <c r="DI11" s="473"/>
      <c r="DJ11" s="186"/>
      <c r="DK11" s="186"/>
      <c r="DL11" s="186"/>
      <c r="DM11" s="186"/>
      <c r="DN11" s="186"/>
      <c r="DO11" s="186"/>
    </row>
    <row r="12" spans="1:119" ht="18.75" customHeight="1" x14ac:dyDescent="0.15">
      <c r="A12" s="187"/>
      <c r="B12" s="491" t="s">
        <v>126</v>
      </c>
      <c r="C12" s="492"/>
      <c r="D12" s="492"/>
      <c r="E12" s="492"/>
      <c r="F12" s="492"/>
      <c r="G12" s="492"/>
      <c r="H12" s="492"/>
      <c r="I12" s="492"/>
      <c r="J12" s="492"/>
      <c r="K12" s="493"/>
      <c r="L12" s="500" t="s">
        <v>127</v>
      </c>
      <c r="M12" s="501"/>
      <c r="N12" s="501"/>
      <c r="O12" s="501"/>
      <c r="P12" s="501"/>
      <c r="Q12" s="502"/>
      <c r="R12" s="503">
        <v>15575</v>
      </c>
      <c r="S12" s="504"/>
      <c r="T12" s="504"/>
      <c r="U12" s="504"/>
      <c r="V12" s="505"/>
      <c r="W12" s="506" t="s">
        <v>1</v>
      </c>
      <c r="X12" s="464"/>
      <c r="Y12" s="464"/>
      <c r="Z12" s="464"/>
      <c r="AA12" s="464"/>
      <c r="AB12" s="507"/>
      <c r="AC12" s="508" t="s">
        <v>128</v>
      </c>
      <c r="AD12" s="509"/>
      <c r="AE12" s="509"/>
      <c r="AF12" s="509"/>
      <c r="AG12" s="510"/>
      <c r="AH12" s="508" t="s">
        <v>129</v>
      </c>
      <c r="AI12" s="509"/>
      <c r="AJ12" s="509"/>
      <c r="AK12" s="509"/>
      <c r="AL12" s="511"/>
      <c r="AM12" s="460" t="s">
        <v>130</v>
      </c>
      <c r="AN12" s="461"/>
      <c r="AO12" s="461"/>
      <c r="AP12" s="461"/>
      <c r="AQ12" s="461"/>
      <c r="AR12" s="461"/>
      <c r="AS12" s="461"/>
      <c r="AT12" s="462"/>
      <c r="AU12" s="463" t="s">
        <v>131</v>
      </c>
      <c r="AV12" s="464"/>
      <c r="AW12" s="464"/>
      <c r="AX12" s="464"/>
      <c r="AY12" s="465" t="s">
        <v>132</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133</v>
      </c>
      <c r="CE12" s="435"/>
      <c r="CF12" s="435"/>
      <c r="CG12" s="435"/>
      <c r="CH12" s="435"/>
      <c r="CI12" s="435"/>
      <c r="CJ12" s="435"/>
      <c r="CK12" s="435"/>
      <c r="CL12" s="435"/>
      <c r="CM12" s="435"/>
      <c r="CN12" s="435"/>
      <c r="CO12" s="435"/>
      <c r="CP12" s="435"/>
      <c r="CQ12" s="435"/>
      <c r="CR12" s="435"/>
      <c r="CS12" s="436"/>
      <c r="CT12" s="471" t="s">
        <v>134</v>
      </c>
      <c r="CU12" s="472"/>
      <c r="CV12" s="472"/>
      <c r="CW12" s="472"/>
      <c r="CX12" s="472"/>
      <c r="CY12" s="472"/>
      <c r="CZ12" s="472"/>
      <c r="DA12" s="473"/>
      <c r="DB12" s="471" t="s">
        <v>135</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15524</v>
      </c>
      <c r="S13" s="516"/>
      <c r="T13" s="516"/>
      <c r="U13" s="516"/>
      <c r="V13" s="517"/>
      <c r="W13" s="447" t="s">
        <v>137</v>
      </c>
      <c r="X13" s="448"/>
      <c r="Y13" s="448"/>
      <c r="Z13" s="448"/>
      <c r="AA13" s="448"/>
      <c r="AB13" s="438"/>
      <c r="AC13" s="482">
        <v>571</v>
      </c>
      <c r="AD13" s="483"/>
      <c r="AE13" s="483"/>
      <c r="AF13" s="483"/>
      <c r="AG13" s="525"/>
      <c r="AH13" s="482">
        <v>541</v>
      </c>
      <c r="AI13" s="483"/>
      <c r="AJ13" s="483"/>
      <c r="AK13" s="483"/>
      <c r="AL13" s="484"/>
      <c r="AM13" s="460" t="s">
        <v>138</v>
      </c>
      <c r="AN13" s="461"/>
      <c r="AO13" s="461"/>
      <c r="AP13" s="461"/>
      <c r="AQ13" s="461"/>
      <c r="AR13" s="461"/>
      <c r="AS13" s="461"/>
      <c r="AT13" s="462"/>
      <c r="AU13" s="463" t="s">
        <v>131</v>
      </c>
      <c r="AV13" s="464"/>
      <c r="AW13" s="464"/>
      <c r="AX13" s="464"/>
      <c r="AY13" s="465" t="s">
        <v>139</v>
      </c>
      <c r="AZ13" s="466"/>
      <c r="BA13" s="466"/>
      <c r="BB13" s="466"/>
      <c r="BC13" s="466"/>
      <c r="BD13" s="466"/>
      <c r="BE13" s="466"/>
      <c r="BF13" s="466"/>
      <c r="BG13" s="466"/>
      <c r="BH13" s="466"/>
      <c r="BI13" s="466"/>
      <c r="BJ13" s="466"/>
      <c r="BK13" s="466"/>
      <c r="BL13" s="466"/>
      <c r="BM13" s="467"/>
      <c r="BN13" s="431">
        <v>-92258</v>
      </c>
      <c r="BO13" s="432"/>
      <c r="BP13" s="432"/>
      <c r="BQ13" s="432"/>
      <c r="BR13" s="432"/>
      <c r="BS13" s="432"/>
      <c r="BT13" s="432"/>
      <c r="BU13" s="433"/>
      <c r="BV13" s="431">
        <v>110833</v>
      </c>
      <c r="BW13" s="432"/>
      <c r="BX13" s="432"/>
      <c r="BY13" s="432"/>
      <c r="BZ13" s="432"/>
      <c r="CA13" s="432"/>
      <c r="CB13" s="432"/>
      <c r="CC13" s="433"/>
      <c r="CD13" s="434" t="s">
        <v>140</v>
      </c>
      <c r="CE13" s="435"/>
      <c r="CF13" s="435"/>
      <c r="CG13" s="435"/>
      <c r="CH13" s="435"/>
      <c r="CI13" s="435"/>
      <c r="CJ13" s="435"/>
      <c r="CK13" s="435"/>
      <c r="CL13" s="435"/>
      <c r="CM13" s="435"/>
      <c r="CN13" s="435"/>
      <c r="CO13" s="435"/>
      <c r="CP13" s="435"/>
      <c r="CQ13" s="435"/>
      <c r="CR13" s="435"/>
      <c r="CS13" s="436"/>
      <c r="CT13" s="428">
        <v>14.1</v>
      </c>
      <c r="CU13" s="429"/>
      <c r="CV13" s="429"/>
      <c r="CW13" s="429"/>
      <c r="CX13" s="429"/>
      <c r="CY13" s="429"/>
      <c r="CZ13" s="429"/>
      <c r="DA13" s="430"/>
      <c r="DB13" s="428">
        <v>14.7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141</v>
      </c>
      <c r="M14" s="513"/>
      <c r="N14" s="513"/>
      <c r="O14" s="513"/>
      <c r="P14" s="513"/>
      <c r="Q14" s="514"/>
      <c r="R14" s="515">
        <v>15569</v>
      </c>
      <c r="S14" s="516"/>
      <c r="T14" s="516"/>
      <c r="U14" s="516"/>
      <c r="V14" s="517"/>
      <c r="W14" s="421"/>
      <c r="X14" s="422"/>
      <c r="Y14" s="422"/>
      <c r="Z14" s="422"/>
      <c r="AA14" s="422"/>
      <c r="AB14" s="411"/>
      <c r="AC14" s="518">
        <v>8</v>
      </c>
      <c r="AD14" s="519"/>
      <c r="AE14" s="519"/>
      <c r="AF14" s="519"/>
      <c r="AG14" s="520"/>
      <c r="AH14" s="518">
        <v>8.1999999999999993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142</v>
      </c>
      <c r="CE14" s="527"/>
      <c r="CF14" s="527"/>
      <c r="CG14" s="527"/>
      <c r="CH14" s="527"/>
      <c r="CI14" s="527"/>
      <c r="CJ14" s="527"/>
      <c r="CK14" s="527"/>
      <c r="CL14" s="527"/>
      <c r="CM14" s="527"/>
      <c r="CN14" s="527"/>
      <c r="CO14" s="527"/>
      <c r="CP14" s="527"/>
      <c r="CQ14" s="527"/>
      <c r="CR14" s="527"/>
      <c r="CS14" s="528"/>
      <c r="CT14" s="529">
        <v>59.5</v>
      </c>
      <c r="CU14" s="530"/>
      <c r="CV14" s="530"/>
      <c r="CW14" s="530"/>
      <c r="CX14" s="530"/>
      <c r="CY14" s="530"/>
      <c r="CZ14" s="530"/>
      <c r="DA14" s="531"/>
      <c r="DB14" s="529">
        <v>79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143</v>
      </c>
      <c r="N15" s="523"/>
      <c r="O15" s="523"/>
      <c r="P15" s="523"/>
      <c r="Q15" s="524"/>
      <c r="R15" s="515">
        <v>15517</v>
      </c>
      <c r="S15" s="516"/>
      <c r="T15" s="516"/>
      <c r="U15" s="516"/>
      <c r="V15" s="517"/>
      <c r="W15" s="447" t="s">
        <v>144</v>
      </c>
      <c r="X15" s="448"/>
      <c r="Y15" s="448"/>
      <c r="Z15" s="448"/>
      <c r="AA15" s="448"/>
      <c r="AB15" s="438"/>
      <c r="AC15" s="482">
        <v>1594</v>
      </c>
      <c r="AD15" s="483"/>
      <c r="AE15" s="483"/>
      <c r="AF15" s="483"/>
      <c r="AG15" s="525"/>
      <c r="AH15" s="482">
        <v>1485</v>
      </c>
      <c r="AI15" s="483"/>
      <c r="AJ15" s="483"/>
      <c r="AK15" s="483"/>
      <c r="AL15" s="484"/>
      <c r="AM15" s="460"/>
      <c r="AN15" s="461"/>
      <c r="AO15" s="461"/>
      <c r="AP15" s="461"/>
      <c r="AQ15" s="461"/>
      <c r="AR15" s="461"/>
      <c r="AS15" s="461"/>
      <c r="AT15" s="462"/>
      <c r="AU15" s="463"/>
      <c r="AV15" s="464"/>
      <c r="AW15" s="464"/>
      <c r="AX15" s="464"/>
      <c r="AY15" s="391" t="s">
        <v>145</v>
      </c>
      <c r="AZ15" s="392"/>
      <c r="BA15" s="392"/>
      <c r="BB15" s="392"/>
      <c r="BC15" s="392"/>
      <c r="BD15" s="392"/>
      <c r="BE15" s="392"/>
      <c r="BF15" s="392"/>
      <c r="BG15" s="392"/>
      <c r="BH15" s="392"/>
      <c r="BI15" s="392"/>
      <c r="BJ15" s="392"/>
      <c r="BK15" s="392"/>
      <c r="BL15" s="392"/>
      <c r="BM15" s="393"/>
      <c r="BN15" s="394">
        <v>1737132</v>
      </c>
      <c r="BO15" s="395"/>
      <c r="BP15" s="395"/>
      <c r="BQ15" s="395"/>
      <c r="BR15" s="395"/>
      <c r="BS15" s="395"/>
      <c r="BT15" s="395"/>
      <c r="BU15" s="396"/>
      <c r="BV15" s="394">
        <v>1658235</v>
      </c>
      <c r="BW15" s="395"/>
      <c r="BX15" s="395"/>
      <c r="BY15" s="395"/>
      <c r="BZ15" s="395"/>
      <c r="CA15" s="395"/>
      <c r="CB15" s="395"/>
      <c r="CC15" s="396"/>
      <c r="CD15" s="532" t="s">
        <v>146</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147</v>
      </c>
      <c r="M16" s="543"/>
      <c r="N16" s="543"/>
      <c r="O16" s="543"/>
      <c r="P16" s="543"/>
      <c r="Q16" s="544"/>
      <c r="R16" s="535" t="s">
        <v>148</v>
      </c>
      <c r="S16" s="536"/>
      <c r="T16" s="536"/>
      <c r="U16" s="536"/>
      <c r="V16" s="537"/>
      <c r="W16" s="421"/>
      <c r="X16" s="422"/>
      <c r="Y16" s="422"/>
      <c r="Z16" s="422"/>
      <c r="AA16" s="422"/>
      <c r="AB16" s="411"/>
      <c r="AC16" s="518">
        <v>22.5</v>
      </c>
      <c r="AD16" s="519"/>
      <c r="AE16" s="519"/>
      <c r="AF16" s="519"/>
      <c r="AG16" s="520"/>
      <c r="AH16" s="518">
        <v>22.5</v>
      </c>
      <c r="AI16" s="519"/>
      <c r="AJ16" s="519"/>
      <c r="AK16" s="519"/>
      <c r="AL16" s="521"/>
      <c r="AM16" s="460"/>
      <c r="AN16" s="461"/>
      <c r="AO16" s="461"/>
      <c r="AP16" s="461"/>
      <c r="AQ16" s="461"/>
      <c r="AR16" s="461"/>
      <c r="AS16" s="461"/>
      <c r="AT16" s="462"/>
      <c r="AU16" s="463"/>
      <c r="AV16" s="464"/>
      <c r="AW16" s="464"/>
      <c r="AX16" s="464"/>
      <c r="AY16" s="465" t="s">
        <v>149</v>
      </c>
      <c r="AZ16" s="466"/>
      <c r="BA16" s="466"/>
      <c r="BB16" s="466"/>
      <c r="BC16" s="466"/>
      <c r="BD16" s="466"/>
      <c r="BE16" s="466"/>
      <c r="BF16" s="466"/>
      <c r="BG16" s="466"/>
      <c r="BH16" s="466"/>
      <c r="BI16" s="466"/>
      <c r="BJ16" s="466"/>
      <c r="BK16" s="466"/>
      <c r="BL16" s="466"/>
      <c r="BM16" s="467"/>
      <c r="BN16" s="431">
        <v>3461838</v>
      </c>
      <c r="BO16" s="432"/>
      <c r="BP16" s="432"/>
      <c r="BQ16" s="432"/>
      <c r="BR16" s="432"/>
      <c r="BS16" s="432"/>
      <c r="BT16" s="432"/>
      <c r="BU16" s="433"/>
      <c r="BV16" s="431">
        <v>3270433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150</v>
      </c>
      <c r="N17" s="539"/>
      <c r="O17" s="539"/>
      <c r="P17" s="539"/>
      <c r="Q17" s="540"/>
      <c r="R17" s="535" t="s">
        <v>151</v>
      </c>
      <c r="S17" s="536"/>
      <c r="T17" s="536"/>
      <c r="U17" s="536"/>
      <c r="V17" s="537"/>
      <c r="W17" s="447" t="s">
        <v>152</v>
      </c>
      <c r="X17" s="448"/>
      <c r="Y17" s="448"/>
      <c r="Z17" s="448"/>
      <c r="AA17" s="448"/>
      <c r="AB17" s="438"/>
      <c r="AC17" s="482">
        <v>4932</v>
      </c>
      <c r="AD17" s="483"/>
      <c r="AE17" s="483"/>
      <c r="AF17" s="483"/>
      <c r="AG17" s="525"/>
      <c r="AH17" s="482">
        <v>4585</v>
      </c>
      <c r="AI17" s="483"/>
      <c r="AJ17" s="483"/>
      <c r="AK17" s="483"/>
      <c r="AL17" s="484"/>
      <c r="AM17" s="460"/>
      <c r="AN17" s="461"/>
      <c r="AO17" s="461"/>
      <c r="AP17" s="461"/>
      <c r="AQ17" s="461"/>
      <c r="AR17" s="461"/>
      <c r="AS17" s="461"/>
      <c r="AT17" s="462"/>
      <c r="AU17" s="463"/>
      <c r="AV17" s="464"/>
      <c r="AW17" s="464"/>
      <c r="AX17" s="464"/>
      <c r="AY17" s="465" t="s">
        <v>153</v>
      </c>
      <c r="AZ17" s="466"/>
      <c r="BA17" s="466"/>
      <c r="BB17" s="466"/>
      <c r="BC17" s="466"/>
      <c r="BD17" s="466"/>
      <c r="BE17" s="466"/>
      <c r="BF17" s="466"/>
      <c r="BG17" s="466"/>
      <c r="BH17" s="466"/>
      <c r="BI17" s="466"/>
      <c r="BJ17" s="466"/>
      <c r="BK17" s="466"/>
      <c r="BL17" s="466"/>
      <c r="BM17" s="467"/>
      <c r="BN17" s="431">
        <v>2186525</v>
      </c>
      <c r="BO17" s="432"/>
      <c r="BP17" s="432"/>
      <c r="BQ17" s="432"/>
      <c r="BR17" s="432"/>
      <c r="BS17" s="432"/>
      <c r="BT17" s="432"/>
      <c r="BU17" s="433"/>
      <c r="BV17" s="431">
        <v>2104313</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154</v>
      </c>
      <c r="C18" s="474"/>
      <c r="D18" s="474"/>
      <c r="E18" s="546"/>
      <c r="F18" s="546"/>
      <c r="G18" s="546"/>
      <c r="H18" s="546"/>
      <c r="I18" s="546"/>
      <c r="J18" s="546"/>
      <c r="K18" s="546"/>
      <c r="L18" s="547">
        <v>57.37</v>
      </c>
      <c r="M18" s="547"/>
      <c r="N18" s="547"/>
      <c r="O18" s="547"/>
      <c r="P18" s="547"/>
      <c r="Q18" s="547"/>
      <c r="R18" s="548"/>
      <c r="S18" s="548"/>
      <c r="T18" s="548"/>
      <c r="U18" s="548"/>
      <c r="V18" s="549"/>
      <c r="W18" s="449"/>
      <c r="X18" s="450"/>
      <c r="Y18" s="450"/>
      <c r="Z18" s="450"/>
      <c r="AA18" s="450"/>
      <c r="AB18" s="441"/>
      <c r="AC18" s="550">
        <v>69.5</v>
      </c>
      <c r="AD18" s="551"/>
      <c r="AE18" s="551"/>
      <c r="AF18" s="551"/>
      <c r="AG18" s="552"/>
      <c r="AH18" s="550">
        <v>69.400000000000006</v>
      </c>
      <c r="AI18" s="551"/>
      <c r="AJ18" s="551"/>
      <c r="AK18" s="551"/>
      <c r="AL18" s="553"/>
      <c r="AM18" s="460"/>
      <c r="AN18" s="461"/>
      <c r="AO18" s="461"/>
      <c r="AP18" s="461"/>
      <c r="AQ18" s="461"/>
      <c r="AR18" s="461"/>
      <c r="AS18" s="461"/>
      <c r="AT18" s="462"/>
      <c r="AU18" s="463"/>
      <c r="AV18" s="464"/>
      <c r="AW18" s="464"/>
      <c r="AX18" s="464"/>
      <c r="AY18" s="465" t="s">
        <v>155</v>
      </c>
      <c r="AZ18" s="466"/>
      <c r="BA18" s="466"/>
      <c r="BB18" s="466"/>
      <c r="BC18" s="466"/>
      <c r="BD18" s="466"/>
      <c r="BE18" s="466"/>
      <c r="BF18" s="466"/>
      <c r="BG18" s="466"/>
      <c r="BH18" s="466"/>
      <c r="BI18" s="466"/>
      <c r="BJ18" s="466"/>
      <c r="BK18" s="466"/>
      <c r="BL18" s="466"/>
      <c r="BM18" s="467"/>
      <c r="BN18" s="431">
        <v>3633765</v>
      </c>
      <c r="BO18" s="432"/>
      <c r="BP18" s="432"/>
      <c r="BQ18" s="432"/>
      <c r="BR18" s="432"/>
      <c r="BS18" s="432"/>
      <c r="BT18" s="432"/>
      <c r="BU18" s="433"/>
      <c r="BV18" s="431">
        <v>3473321</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156</v>
      </c>
      <c r="C19" s="474"/>
      <c r="D19" s="474"/>
      <c r="E19" s="546"/>
      <c r="F19" s="546"/>
      <c r="G19" s="546"/>
      <c r="H19" s="546"/>
      <c r="I19" s="546"/>
      <c r="J19" s="546"/>
      <c r="K19" s="546"/>
      <c r="L19" s="554">
        <v>266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157</v>
      </c>
      <c r="AZ19" s="466"/>
      <c r="BA19" s="466"/>
      <c r="BB19" s="466"/>
      <c r="BC19" s="466"/>
      <c r="BD19" s="466"/>
      <c r="BE19" s="466"/>
      <c r="BF19" s="466"/>
      <c r="BG19" s="466"/>
      <c r="BH19" s="466"/>
      <c r="BI19" s="466"/>
      <c r="BJ19" s="466"/>
      <c r="BK19" s="466"/>
      <c r="BL19" s="466"/>
      <c r="BM19" s="467"/>
      <c r="BN19" s="431">
        <v>4863453</v>
      </c>
      <c r="BO19" s="432"/>
      <c r="BP19" s="432"/>
      <c r="BQ19" s="432"/>
      <c r="BR19" s="432"/>
      <c r="BS19" s="432"/>
      <c r="BT19" s="432"/>
      <c r="BU19" s="433"/>
      <c r="BV19" s="431">
        <v>4402889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158</v>
      </c>
      <c r="C20" s="474"/>
      <c r="D20" s="474"/>
      <c r="E20" s="546"/>
      <c r="F20" s="546"/>
      <c r="G20" s="546"/>
      <c r="H20" s="546"/>
      <c r="I20" s="546"/>
      <c r="J20" s="546"/>
      <c r="K20" s="546"/>
      <c r="L20" s="554">
        <v>6368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159</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160</v>
      </c>
      <c r="C22" s="569"/>
      <c r="D22" s="570"/>
      <c r="E22" s="443" t="s">
        <v>1</v>
      </c>
      <c r="F22" s="448"/>
      <c r="G22" s="448"/>
      <c r="H22" s="448"/>
      <c r="I22" s="448"/>
      <c r="J22" s="448"/>
      <c r="K22" s="438"/>
      <c r="L22" s="443" t="s">
        <v>161</v>
      </c>
      <c r="M22" s="448"/>
      <c r="N22" s="448"/>
      <c r="O22" s="448"/>
      <c r="P22" s="438"/>
      <c r="Q22" s="577" t="s">
        <v>162</v>
      </c>
      <c r="R22" s="578"/>
      <c r="S22" s="578"/>
      <c r="T22" s="578"/>
      <c r="U22" s="578"/>
      <c r="V22" s="579"/>
      <c r="W22" s="583" t="s">
        <v>163</v>
      </c>
      <c r="X22" s="569"/>
      <c r="Y22" s="570"/>
      <c r="Z22" s="443" t="s">
        <v>1</v>
      </c>
      <c r="AA22" s="448"/>
      <c r="AB22" s="448"/>
      <c r="AC22" s="448"/>
      <c r="AD22" s="448"/>
      <c r="AE22" s="448"/>
      <c r="AF22" s="448"/>
      <c r="AG22" s="438"/>
      <c r="AH22" s="596" t="s">
        <v>164</v>
      </c>
      <c r="AI22" s="448"/>
      <c r="AJ22" s="448"/>
      <c r="AK22" s="448"/>
      <c r="AL22" s="438"/>
      <c r="AM22" s="596" t="s">
        <v>165</v>
      </c>
      <c r="AN22" s="597"/>
      <c r="AO22" s="597"/>
      <c r="AP22" s="597"/>
      <c r="AQ22" s="597"/>
      <c r="AR22" s="598"/>
      <c r="AS22" s="577" t="s">
        <v>162</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166</v>
      </c>
      <c r="AZ23" s="392"/>
      <c r="BA23" s="392"/>
      <c r="BB23" s="392"/>
      <c r="BC23" s="392"/>
      <c r="BD23" s="392"/>
      <c r="BE23" s="392"/>
      <c r="BF23" s="392"/>
      <c r="BG23" s="392"/>
      <c r="BH23" s="392"/>
      <c r="BI23" s="392"/>
      <c r="BJ23" s="392"/>
      <c r="BK23" s="392"/>
      <c r="BL23" s="392"/>
      <c r="BM23" s="393"/>
      <c r="BN23" s="431">
        <v>6555636</v>
      </c>
      <c r="BO23" s="432"/>
      <c r="BP23" s="432"/>
      <c r="BQ23" s="432"/>
      <c r="BR23" s="432"/>
      <c r="BS23" s="432"/>
      <c r="BT23" s="432"/>
      <c r="BU23" s="433"/>
      <c r="BV23" s="431">
        <v>6760833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167</v>
      </c>
      <c r="F24" s="461"/>
      <c r="G24" s="461"/>
      <c r="H24" s="461"/>
      <c r="I24" s="461"/>
      <c r="J24" s="461"/>
      <c r="K24" s="462"/>
      <c r="L24" s="482">
        <v>1</v>
      </c>
      <c r="M24" s="483"/>
      <c r="N24" s="483"/>
      <c r="O24" s="483"/>
      <c r="P24" s="525"/>
      <c r="Q24" s="482">
        <v>6480</v>
      </c>
      <c r="R24" s="483"/>
      <c r="S24" s="483"/>
      <c r="T24" s="483"/>
      <c r="U24" s="483"/>
      <c r="V24" s="525"/>
      <c r="W24" s="584"/>
      <c r="X24" s="572"/>
      <c r="Y24" s="573"/>
      <c r="Z24" s="481" t="s">
        <v>168</v>
      </c>
      <c r="AA24" s="461"/>
      <c r="AB24" s="461"/>
      <c r="AC24" s="461"/>
      <c r="AD24" s="461"/>
      <c r="AE24" s="461"/>
      <c r="AF24" s="461"/>
      <c r="AG24" s="462"/>
      <c r="AH24" s="482">
        <v>99</v>
      </c>
      <c r="AI24" s="483"/>
      <c r="AJ24" s="483"/>
      <c r="AK24" s="483"/>
      <c r="AL24" s="525"/>
      <c r="AM24" s="482">
        <v>275616</v>
      </c>
      <c r="AN24" s="483"/>
      <c r="AO24" s="483"/>
      <c r="AP24" s="483"/>
      <c r="AQ24" s="483"/>
      <c r="AR24" s="525"/>
      <c r="AS24" s="482">
        <v>2784</v>
      </c>
      <c r="AT24" s="483"/>
      <c r="AU24" s="483"/>
      <c r="AV24" s="483"/>
      <c r="AW24" s="483"/>
      <c r="AX24" s="484"/>
      <c r="AY24" s="604" t="s">
        <v>169</v>
      </c>
      <c r="AZ24" s="605"/>
      <c r="BA24" s="605"/>
      <c r="BB24" s="605"/>
      <c r="BC24" s="605"/>
      <c r="BD24" s="605"/>
      <c r="BE24" s="605"/>
      <c r="BF24" s="605"/>
      <c r="BG24" s="605"/>
      <c r="BH24" s="605"/>
      <c r="BI24" s="605"/>
      <c r="BJ24" s="605"/>
      <c r="BK24" s="605"/>
      <c r="BL24" s="605"/>
      <c r="BM24" s="606"/>
      <c r="BN24" s="431">
        <v>5335795</v>
      </c>
      <c r="BO24" s="432"/>
      <c r="BP24" s="432"/>
      <c r="BQ24" s="432"/>
      <c r="BR24" s="432"/>
      <c r="BS24" s="432"/>
      <c r="BT24" s="432"/>
      <c r="BU24" s="433"/>
      <c r="BV24" s="431">
        <v>5344401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170</v>
      </c>
      <c r="F25" s="461"/>
      <c r="G25" s="461"/>
      <c r="H25" s="461"/>
      <c r="I25" s="461"/>
      <c r="J25" s="461"/>
      <c r="K25" s="462"/>
      <c r="L25" s="482">
        <v>1</v>
      </c>
      <c r="M25" s="483"/>
      <c r="N25" s="483"/>
      <c r="O25" s="483"/>
      <c r="P25" s="525"/>
      <c r="Q25" s="482">
        <v>5900</v>
      </c>
      <c r="R25" s="483"/>
      <c r="S25" s="483"/>
      <c r="T25" s="483"/>
      <c r="U25" s="483"/>
      <c r="V25" s="525"/>
      <c r="W25" s="584"/>
      <c r="X25" s="572"/>
      <c r="Y25" s="573"/>
      <c r="Z25" s="481" t="s">
        <v>171</v>
      </c>
      <c r="AA25" s="461"/>
      <c r="AB25" s="461"/>
      <c r="AC25" s="461"/>
      <c r="AD25" s="461"/>
      <c r="AE25" s="461"/>
      <c r="AF25" s="461"/>
      <c r="AG25" s="462"/>
      <c r="AH25" s="482" t="s">
        <v>135</v>
      </c>
      <c r="AI25" s="483"/>
      <c r="AJ25" s="483"/>
      <c r="AK25" s="483"/>
      <c r="AL25" s="525"/>
      <c r="AM25" s="482" t="s">
        <v>135</v>
      </c>
      <c r="AN25" s="483"/>
      <c r="AO25" s="483"/>
      <c r="AP25" s="483"/>
      <c r="AQ25" s="483"/>
      <c r="AR25" s="525"/>
      <c r="AS25" s="482" t="s">
        <v>135</v>
      </c>
      <c r="AT25" s="483"/>
      <c r="AU25" s="483"/>
      <c r="AV25" s="483"/>
      <c r="AW25" s="483"/>
      <c r="AX25" s="484"/>
      <c r="AY25" s="391" t="s">
        <v>172</v>
      </c>
      <c r="AZ25" s="392"/>
      <c r="BA25" s="392"/>
      <c r="BB25" s="392"/>
      <c r="BC25" s="392"/>
      <c r="BD25" s="392"/>
      <c r="BE25" s="392"/>
      <c r="BF25" s="392"/>
      <c r="BG25" s="392"/>
      <c r="BH25" s="392"/>
      <c r="BI25" s="392"/>
      <c r="BJ25" s="392"/>
      <c r="BK25" s="392"/>
      <c r="BL25" s="392"/>
      <c r="BM25" s="393"/>
      <c r="BN25" s="394">
        <v>78962</v>
      </c>
      <c r="BO25" s="395"/>
      <c r="BP25" s="395"/>
      <c r="BQ25" s="395"/>
      <c r="BR25" s="395"/>
      <c r="BS25" s="395"/>
      <c r="BT25" s="395"/>
      <c r="BU25" s="396"/>
      <c r="BV25" s="394">
        <v>245760</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173</v>
      </c>
      <c r="F26" s="461"/>
      <c r="G26" s="461"/>
      <c r="H26" s="461"/>
      <c r="I26" s="461"/>
      <c r="J26" s="461"/>
      <c r="K26" s="462"/>
      <c r="L26" s="482">
        <v>1</v>
      </c>
      <c r="M26" s="483"/>
      <c r="N26" s="483"/>
      <c r="O26" s="483"/>
      <c r="P26" s="525"/>
      <c r="Q26" s="482">
        <v>5400</v>
      </c>
      <c r="R26" s="483"/>
      <c r="S26" s="483"/>
      <c r="T26" s="483"/>
      <c r="U26" s="483"/>
      <c r="V26" s="525"/>
      <c r="W26" s="584"/>
      <c r="X26" s="572"/>
      <c r="Y26" s="573"/>
      <c r="Z26" s="481" t="s">
        <v>174</v>
      </c>
      <c r="AA26" s="594"/>
      <c r="AB26" s="594"/>
      <c r="AC26" s="594"/>
      <c r="AD26" s="594"/>
      <c r="AE26" s="594"/>
      <c r="AF26" s="594"/>
      <c r="AG26" s="595"/>
      <c r="AH26" s="482" t="s">
        <v>135</v>
      </c>
      <c r="AI26" s="483"/>
      <c r="AJ26" s="483"/>
      <c r="AK26" s="483"/>
      <c r="AL26" s="525"/>
      <c r="AM26" s="482" t="s">
        <v>135</v>
      </c>
      <c r="AN26" s="483"/>
      <c r="AO26" s="483"/>
      <c r="AP26" s="483"/>
      <c r="AQ26" s="483"/>
      <c r="AR26" s="525"/>
      <c r="AS26" s="482" t="s">
        <v>135</v>
      </c>
      <c r="AT26" s="483"/>
      <c r="AU26" s="483"/>
      <c r="AV26" s="483"/>
      <c r="AW26" s="483"/>
      <c r="AX26" s="484"/>
      <c r="AY26" s="434" t="s">
        <v>175</v>
      </c>
      <c r="AZ26" s="435"/>
      <c r="BA26" s="435"/>
      <c r="BB26" s="435"/>
      <c r="BC26" s="435"/>
      <c r="BD26" s="435"/>
      <c r="BE26" s="435"/>
      <c r="BF26" s="435"/>
      <c r="BG26" s="435"/>
      <c r="BH26" s="435"/>
      <c r="BI26" s="435"/>
      <c r="BJ26" s="435"/>
      <c r="BK26" s="435"/>
      <c r="BL26" s="435"/>
      <c r="BM26" s="436"/>
      <c r="BN26" s="431" t="s">
        <v>135</v>
      </c>
      <c r="BO26" s="432"/>
      <c r="BP26" s="432"/>
      <c r="BQ26" s="432"/>
      <c r="BR26" s="432"/>
      <c r="BS26" s="432"/>
      <c r="BT26" s="432"/>
      <c r="BU26" s="433"/>
      <c r="BV26" s="431" t="s">
        <v>135</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176</v>
      </c>
      <c r="F27" s="461"/>
      <c r="G27" s="461"/>
      <c r="H27" s="461"/>
      <c r="I27" s="461"/>
      <c r="J27" s="461"/>
      <c r="K27" s="462"/>
      <c r="L27" s="482">
        <v>1</v>
      </c>
      <c r="M27" s="483"/>
      <c r="N27" s="483"/>
      <c r="O27" s="483"/>
      <c r="P27" s="525"/>
      <c r="Q27" s="482">
        <v>3000</v>
      </c>
      <c r="R27" s="483"/>
      <c r="S27" s="483"/>
      <c r="T27" s="483"/>
      <c r="U27" s="483"/>
      <c r="V27" s="525"/>
      <c r="W27" s="584"/>
      <c r="X27" s="572"/>
      <c r="Y27" s="573"/>
      <c r="Z27" s="481" t="s">
        <v>177</v>
      </c>
      <c r="AA27" s="461"/>
      <c r="AB27" s="461"/>
      <c r="AC27" s="461"/>
      <c r="AD27" s="461"/>
      <c r="AE27" s="461"/>
      <c r="AF27" s="461"/>
      <c r="AG27" s="462"/>
      <c r="AH27" s="482">
        <v>1</v>
      </c>
      <c r="AI27" s="483"/>
      <c r="AJ27" s="483"/>
      <c r="AK27" s="483"/>
      <c r="AL27" s="525"/>
      <c r="AM27" s="482" t="s">
        <v>178</v>
      </c>
      <c r="AN27" s="483"/>
      <c r="AO27" s="483"/>
      <c r="AP27" s="483"/>
      <c r="AQ27" s="483"/>
      <c r="AR27" s="525"/>
      <c r="AS27" s="482" t="s">
        <v>179</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v>100406</v>
      </c>
      <c r="BO27" s="608"/>
      <c r="BP27" s="608"/>
      <c r="BQ27" s="608"/>
      <c r="BR27" s="608"/>
      <c r="BS27" s="608"/>
      <c r="BT27" s="608"/>
      <c r="BU27" s="609"/>
      <c r="BV27" s="607">
        <v>100406</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2600</v>
      </c>
      <c r="R28" s="483"/>
      <c r="S28" s="483"/>
      <c r="T28" s="483"/>
      <c r="U28" s="483"/>
      <c r="V28" s="525"/>
      <c r="W28" s="584"/>
      <c r="X28" s="572"/>
      <c r="Y28" s="573"/>
      <c r="Z28" s="481" t="s">
        <v>182</v>
      </c>
      <c r="AA28" s="461"/>
      <c r="AB28" s="461"/>
      <c r="AC28" s="461"/>
      <c r="AD28" s="461"/>
      <c r="AE28" s="461"/>
      <c r="AF28" s="461"/>
      <c r="AG28" s="462"/>
      <c r="AH28" s="482" t="s">
        <v>125</v>
      </c>
      <c r="AI28" s="483"/>
      <c r="AJ28" s="483"/>
      <c r="AK28" s="483"/>
      <c r="AL28" s="525"/>
      <c r="AM28" s="482" t="s">
        <v>135</v>
      </c>
      <c r="AN28" s="483"/>
      <c r="AO28" s="483"/>
      <c r="AP28" s="483"/>
      <c r="AQ28" s="483"/>
      <c r="AR28" s="525"/>
      <c r="AS28" s="482" t="s">
        <v>135</v>
      </c>
      <c r="AT28" s="483"/>
      <c r="AU28" s="483"/>
      <c r="AV28" s="483"/>
      <c r="AW28" s="483"/>
      <c r="AX28" s="484"/>
      <c r="AY28" s="610" t="s">
        <v>183</v>
      </c>
      <c r="AZ28" s="611"/>
      <c r="BA28" s="611"/>
      <c r="BB28" s="612"/>
      <c r="BC28" s="391" t="s">
        <v>48</v>
      </c>
      <c r="BD28" s="392"/>
      <c r="BE28" s="392"/>
      <c r="BF28" s="392"/>
      <c r="BG28" s="392"/>
      <c r="BH28" s="392"/>
      <c r="BI28" s="392"/>
      <c r="BJ28" s="392"/>
      <c r="BK28" s="392"/>
      <c r="BL28" s="392"/>
      <c r="BM28" s="393"/>
      <c r="BN28" s="394">
        <v>1139006</v>
      </c>
      <c r="BO28" s="395"/>
      <c r="BP28" s="395"/>
      <c r="BQ28" s="395"/>
      <c r="BR28" s="395"/>
      <c r="BS28" s="395"/>
      <c r="BT28" s="395"/>
      <c r="BU28" s="396"/>
      <c r="BV28" s="394">
        <v>1051613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184</v>
      </c>
      <c r="F29" s="461"/>
      <c r="G29" s="461"/>
      <c r="H29" s="461"/>
      <c r="I29" s="461"/>
      <c r="J29" s="461"/>
      <c r="K29" s="462"/>
      <c r="L29" s="482">
        <v>10</v>
      </c>
      <c r="M29" s="483"/>
      <c r="N29" s="483"/>
      <c r="O29" s="483"/>
      <c r="P29" s="525"/>
      <c r="Q29" s="482">
        <v>2400</v>
      </c>
      <c r="R29" s="483"/>
      <c r="S29" s="483"/>
      <c r="T29" s="483"/>
      <c r="U29" s="483"/>
      <c r="V29" s="525"/>
      <c r="W29" s="585"/>
      <c r="X29" s="586"/>
      <c r="Y29" s="587"/>
      <c r="Z29" s="481" t="s">
        <v>185</v>
      </c>
      <c r="AA29" s="461"/>
      <c r="AB29" s="461"/>
      <c r="AC29" s="461"/>
      <c r="AD29" s="461"/>
      <c r="AE29" s="461"/>
      <c r="AF29" s="461"/>
      <c r="AG29" s="462"/>
      <c r="AH29" s="482">
        <v>100</v>
      </c>
      <c r="AI29" s="483"/>
      <c r="AJ29" s="483"/>
      <c r="AK29" s="483"/>
      <c r="AL29" s="525"/>
      <c r="AM29" s="482">
        <v>278035</v>
      </c>
      <c r="AN29" s="483"/>
      <c r="AO29" s="483"/>
      <c r="AP29" s="483"/>
      <c r="AQ29" s="483"/>
      <c r="AR29" s="525"/>
      <c r="AS29" s="482">
        <v>2780</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431777</v>
      </c>
      <c r="BO29" s="432"/>
      <c r="BP29" s="432"/>
      <c r="BQ29" s="432"/>
      <c r="BR29" s="432"/>
      <c r="BS29" s="432"/>
      <c r="BT29" s="432"/>
      <c r="BU29" s="433"/>
      <c r="BV29" s="431">
        <v>431628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97.4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747683</v>
      </c>
      <c r="BO30" s="608"/>
      <c r="BP30" s="608"/>
      <c r="BQ30" s="608"/>
      <c r="BR30" s="608"/>
      <c r="BS30" s="608"/>
      <c r="BT30" s="608"/>
      <c r="BU30" s="609"/>
      <c r="BV30" s="607">
        <v>587157</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194</v>
      </c>
      <c r="V33" s="455"/>
      <c r="W33" s="420" t="s">
        <v>195</v>
      </c>
      <c r="X33" s="420"/>
      <c r="Y33" s="420"/>
      <c r="Z33" s="420"/>
      <c r="AA33" s="420"/>
      <c r="AB33" s="420"/>
      <c r="AC33" s="420"/>
      <c r="AD33" s="420"/>
      <c r="AE33" s="420"/>
      <c r="AF33" s="420"/>
      <c r="AG33" s="420"/>
      <c r="AH33" s="420"/>
      <c r="AI33" s="420"/>
      <c r="AJ33" s="420"/>
      <c r="AK33" s="420"/>
      <c r="AL33" s="216"/>
      <c r="AM33" s="455" t="s">
        <v>194</v>
      </c>
      <c r="AN33" s="455"/>
      <c r="AO33" s="420" t="s">
        <v>195</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194</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5</v>
      </c>
      <c r="V34" s="620"/>
      <c r="W34" s="621" t="str">
        <f>IF('各会計、関係団体の財政状況及び健全化判断比率'!B28="","",'各会計、関係団体の財政状況及び健全化判断比率'!B28)</f>
        <v>国民健康保険事業</v>
      </c>
      <c r="X34" s="621"/>
      <c r="Y34" s="621"/>
      <c r="Z34" s="621"/>
      <c r="AA34" s="621"/>
      <c r="AB34" s="621"/>
      <c r="AC34" s="621"/>
      <c r="AD34" s="621"/>
      <c r="AE34" s="621"/>
      <c r="AF34" s="621"/>
      <c r="AG34" s="621"/>
      <c r="AH34" s="621"/>
      <c r="AI34" s="621"/>
      <c r="AJ34" s="621"/>
      <c r="AK34" s="621"/>
      <c r="AL34" s="214"/>
      <c r="AM34" s="620">
        <f>IF(AO34="","",MAX(C34:D43,U34:V43)+1)</f>
        <v>8</v>
      </c>
      <c r="AN34" s="620"/>
      <c r="AO34" s="621" t="str">
        <f>IF('各会計、関係団体の財政状況及び健全化判断比率'!B31="","",'各会計、関係団体の財政状況及び健全化判断比率'!B31)</f>
        <v>水道事業</v>
      </c>
      <c r="AP34" s="621"/>
      <c r="AQ34" s="621"/>
      <c r="AR34" s="621"/>
      <c r="AS34" s="621"/>
      <c r="AT34" s="621"/>
      <c r="AU34" s="621"/>
      <c r="AV34" s="621"/>
      <c r="AW34" s="621"/>
      <c r="AX34" s="621"/>
      <c r="AY34" s="621"/>
      <c r="AZ34" s="621"/>
      <c r="BA34" s="621"/>
      <c r="BB34" s="621"/>
      <c r="BC34" s="621"/>
      <c r="BD34" s="214"/>
      <c r="BE34" s="620">
        <f>IF(BG34="","",MAX(C34:D43,U34:V43,AM34:AN43)+1)</f>
        <v>9</v>
      </c>
      <c r="BF34" s="620"/>
      <c r="BG34" s="621" t="str">
        <f>IF('各会計、関係団体の財政状況及び健全化判断比率'!B32="","",'各会計、関係団体の財政状況及び健全化判断比率'!B32)</f>
        <v>公共下水道事業</v>
      </c>
      <c r="BH34" s="621"/>
      <c r="BI34" s="621"/>
      <c r="BJ34" s="621"/>
      <c r="BK34" s="621"/>
      <c r="BL34" s="621"/>
      <c r="BM34" s="621"/>
      <c r="BN34" s="621"/>
      <c r="BO34" s="621"/>
      <c r="BP34" s="621"/>
      <c r="BQ34" s="621"/>
      <c r="BR34" s="621"/>
      <c r="BS34" s="621"/>
      <c r="BT34" s="621"/>
      <c r="BU34" s="621"/>
      <c r="BV34" s="214"/>
      <c r="BW34" s="620">
        <f>IF(BY34="","",MAX(C34:D43,U34:V43,AM34:AN43,BE34:BF43)+1)</f>
        <v>12</v>
      </c>
      <c r="BX34" s="620"/>
      <c r="BY34" s="621" t="str">
        <f>IF('各会計、関係団体の財政状況及び健全化判断比率'!B68="","",'各会計、関係団体の財政状況及び健全化判断比率'!B68)</f>
        <v>和歌山県市町村総合事務組合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宅地取得資金貸付事業</v>
      </c>
      <c r="F35" s="621"/>
      <c r="G35" s="621"/>
      <c r="H35" s="621"/>
      <c r="I35" s="621"/>
      <c r="J35" s="621"/>
      <c r="K35" s="621"/>
      <c r="L35" s="621"/>
      <c r="M35" s="621"/>
      <c r="N35" s="621"/>
      <c r="O35" s="621"/>
      <c r="P35" s="621"/>
      <c r="Q35" s="621"/>
      <c r="R35" s="621"/>
      <c r="S35" s="621"/>
      <c r="T35" s="214"/>
      <c r="U35" s="620">
        <f>IF(W35="","",U34+1)</f>
        <v>6</v>
      </c>
      <c r="V35" s="620"/>
      <c r="W35" s="621" t="str">
        <f>IF('各会計、関係団体の財政状況及び健全化判断比率'!B29="","",'各会計、関係団体の財政状況及び健全化判断比率'!B29)</f>
        <v>介護保険</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10</v>
      </c>
      <c r="BF35" s="620"/>
      <c r="BG35" s="621" t="str">
        <f>IF('各会計、関係団体の財政状況及び健全化判断比率'!B33="","",'各会計、関係団体の財政状況及び健全化判断比率'!B33)</f>
        <v>農業集落排水事業</v>
      </c>
      <c r="BH35" s="621"/>
      <c r="BI35" s="621"/>
      <c r="BJ35" s="621"/>
      <c r="BK35" s="621"/>
      <c r="BL35" s="621"/>
      <c r="BM35" s="621"/>
      <c r="BN35" s="621"/>
      <c r="BO35" s="621"/>
      <c r="BP35" s="621"/>
      <c r="BQ35" s="621"/>
      <c r="BR35" s="621"/>
      <c r="BS35" s="621"/>
      <c r="BT35" s="621"/>
      <c r="BU35" s="621"/>
      <c r="BV35" s="214"/>
      <c r="BW35" s="620">
        <f t="shared" ref="BW35:BW43" si="2">IF(BY35="","",BW34+1)</f>
        <v>13</v>
      </c>
      <c r="BX35" s="620"/>
      <c r="BY35" s="621" t="str">
        <f>IF('各会計、関係団体の財政状況及び健全化判断比率'!B69="","",'各会計、関係団体の財政状況及び健全化判断比率'!B69)</f>
        <v>紀南地方老人福祉施設組合（普通会計）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住宅新築資金貸付事業</v>
      </c>
      <c r="F36" s="621"/>
      <c r="G36" s="621"/>
      <c r="H36" s="621"/>
      <c r="I36" s="621"/>
      <c r="J36" s="621"/>
      <c r="K36" s="621"/>
      <c r="L36" s="621"/>
      <c r="M36" s="621"/>
      <c r="N36" s="621"/>
      <c r="O36" s="621"/>
      <c r="P36" s="621"/>
      <c r="Q36" s="621"/>
      <c r="R36" s="621"/>
      <c r="S36" s="621"/>
      <c r="T36" s="214"/>
      <c r="U36" s="620">
        <f t="shared" ref="U36:U43" si="4">IF(W36="","",U35+1)</f>
        <v>7</v>
      </c>
      <c r="V36" s="620"/>
      <c r="W36" s="621" t="str">
        <f>IF('各会計、関係団体の財政状況及び健全化判断比率'!B30="","",'各会計、関係団体の財政状況及び健全化判断比率'!B30)</f>
        <v>後期高齢者医療</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11</v>
      </c>
      <c r="BF36" s="620"/>
      <c r="BG36" s="621" t="str">
        <f>IF('各会計、関係団体の財政状況及び健全化判断比率'!B34="","",'各会計、関係団体の財政状況及び健全化判断比率'!B34)</f>
        <v>宅地造成事業</v>
      </c>
      <c r="BH36" s="621"/>
      <c r="BI36" s="621"/>
      <c r="BJ36" s="621"/>
      <c r="BK36" s="621"/>
      <c r="BL36" s="621"/>
      <c r="BM36" s="621"/>
      <c r="BN36" s="621"/>
      <c r="BO36" s="621"/>
      <c r="BP36" s="621"/>
      <c r="BQ36" s="621"/>
      <c r="BR36" s="621"/>
      <c r="BS36" s="621"/>
      <c r="BT36" s="621"/>
      <c r="BU36" s="621"/>
      <c r="BV36" s="214"/>
      <c r="BW36" s="620">
        <f t="shared" si="2"/>
        <v>14</v>
      </c>
      <c r="BX36" s="620"/>
      <c r="BY36" s="621" t="str">
        <f>IF('各会計、関係団体の財政状況及び健全化判断比率'!B70="","",'各会計、関係団体の財政状況及び健全化判断比率'!B70)</f>
        <v>紀南地方老人福祉施設組合（公営企業会計）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f>IF(E37="","",C36+1)</f>
        <v>4</v>
      </c>
      <c r="D37" s="620"/>
      <c r="E37" s="621" t="str">
        <f>IF('各会計、関係団体の財政状況及び健全化判断比率'!B10="","",'各会計、関係団体の財政状況及び健全化判断比率'!B10)</f>
        <v>奨学事業</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15</v>
      </c>
      <c r="BX37" s="620"/>
      <c r="BY37" s="621" t="str">
        <f>IF('各会計、関係団体の財政状況及び健全化判断比率'!B71="","",'各会計、関係団体の財政状況及び健全化判断比率'!B71)</f>
        <v>富田川治水組合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16</v>
      </c>
      <c r="BX38" s="620"/>
      <c r="BY38" s="621" t="str">
        <f>IF('各会計、関係団体の財政状況及び健全化判断比率'!B72="","",'各会計、関係団体の財政状況及び健全化判断比率'!B72)</f>
        <v>紀南地方児童福祉施設組合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17</v>
      </c>
      <c r="BX39" s="620"/>
      <c r="BY39" s="621" t="str">
        <f>IF('各会計、関係団体の財政状況及び健全化判断比率'!B73="","",'各会計、関係団体の財政状況及び健全化判断比率'!B73)</f>
        <v>田辺周辺広域市町村圏組合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18</v>
      </c>
      <c r="BX40" s="620"/>
      <c r="BY40" s="621" t="str">
        <f>IF('各会計、関係団体の財政状況及び健全化判断比率'!B74="","",'各会計、関係団体の財政状況及び健全化判断比率'!B74)</f>
        <v>上大中清掃施設組合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19</v>
      </c>
      <c r="BX41" s="620"/>
      <c r="BY41" s="621" t="str">
        <f>IF('各会計、関係団体の財政状況及び健全化判断比率'!B75="","",'各会計、関係団体の財政状況及び健全化判断比率'!B75)</f>
        <v>富田川衛生施設組合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20</v>
      </c>
      <c r="BX42" s="620"/>
      <c r="BY42" s="621" t="str">
        <f>IF('各会計、関係団体の財政状況及び健全化判断比率'!B76="","",'各会計、関係団体の財政状況及び健全化判断比率'!B76)</f>
        <v>和歌山地方税回収機構</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21</v>
      </c>
      <c r="BX43" s="620"/>
      <c r="BY43" s="621" t="str">
        <f>IF('各会計、関係団体の財政状況及び健全化判断比率'!B77="","",'各会計、関係団体の財政状況及び健全化判断比率'!B77)</f>
        <v>和歌山県後期高齢者医療広域連合（普通会計）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Lhtz8+M/OOgFaTfeLKKNyPRIkVnHYd7X6u+3hqvLLxgLR1o3wdbwEVMJi0pBqiaX0QozKupk/2NKNtvJfynF2w==" saltValue="bI2/p9VPJCTwfekDDlIs8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2" t="s">
        <v>563</v>
      </c>
      <c r="D34" s="1212"/>
      <c r="E34" s="1213"/>
      <c r="F34" s="32" t="s">
        <v>564</v>
      </c>
      <c r="G34" s="33" t="s">
        <v>565</v>
      </c>
      <c r="H34" s="33" t="s">
        <v>566</v>
      </c>
      <c r="I34" s="33" t="s">
        <v>567</v>
      </c>
      <c r="J34" s="34" t="s">
        <v>568</v>
      </c>
      <c r="K34" s="22"/>
      <c r="L34" s="22"/>
      <c r="M34" s="22"/>
      <c r="N34" s="22"/>
      <c r="O34" s="22"/>
      <c r="P34" s="22"/>
    </row>
    <row r="35" spans="1:16" ht="39" customHeight="1" x14ac:dyDescent="0.15">
      <c r="A35" s="22"/>
      <c r="B35" s="35"/>
      <c r="C35" s="1206" t="s">
        <v>569</v>
      </c>
      <c r="D35" s="1207"/>
      <c r="E35" s="1208"/>
      <c r="F35" s="36">
        <v>16.260000000000002</v>
      </c>
      <c r="G35" s="37">
        <v>16.34</v>
      </c>
      <c r="H35" s="37">
        <v>17.28</v>
      </c>
      <c r="I35" s="37">
        <v>18.68</v>
      </c>
      <c r="J35" s="38">
        <v>18.95</v>
      </c>
      <c r="K35" s="22"/>
      <c r="L35" s="22"/>
      <c r="M35" s="22"/>
      <c r="N35" s="22"/>
      <c r="O35" s="22"/>
      <c r="P35" s="22"/>
    </row>
    <row r="36" spans="1:16" ht="39" customHeight="1" x14ac:dyDescent="0.15">
      <c r="A36" s="22"/>
      <c r="B36" s="35"/>
      <c r="C36" s="1206" t="s">
        <v>570</v>
      </c>
      <c r="D36" s="1207"/>
      <c r="E36" s="1208"/>
      <c r="F36" s="36">
        <v>3.68</v>
      </c>
      <c r="G36" s="37">
        <v>5.77</v>
      </c>
      <c r="H36" s="37">
        <v>4.34</v>
      </c>
      <c r="I36" s="37">
        <v>4.1100000000000003</v>
      </c>
      <c r="J36" s="38">
        <v>4.87</v>
      </c>
      <c r="K36" s="22"/>
      <c r="L36" s="22"/>
      <c r="M36" s="22"/>
      <c r="N36" s="22"/>
      <c r="O36" s="22"/>
      <c r="P36" s="22"/>
    </row>
    <row r="37" spans="1:16" ht="39" customHeight="1" x14ac:dyDescent="0.15">
      <c r="A37" s="22"/>
      <c r="B37" s="35"/>
      <c r="C37" s="1206" t="s">
        <v>571</v>
      </c>
      <c r="D37" s="1207"/>
      <c r="E37" s="1208"/>
      <c r="F37" s="36">
        <v>2.37</v>
      </c>
      <c r="G37" s="37">
        <v>2.38</v>
      </c>
      <c r="H37" s="37">
        <v>1.81</v>
      </c>
      <c r="I37" s="37">
        <v>4.4400000000000004</v>
      </c>
      <c r="J37" s="38">
        <v>1.9</v>
      </c>
      <c r="K37" s="22"/>
      <c r="L37" s="22"/>
      <c r="M37" s="22"/>
      <c r="N37" s="22"/>
      <c r="O37" s="22"/>
      <c r="P37" s="22"/>
    </row>
    <row r="38" spans="1:16" ht="39" customHeight="1" x14ac:dyDescent="0.15">
      <c r="A38" s="22"/>
      <c r="B38" s="35"/>
      <c r="C38" s="1206" t="s">
        <v>572</v>
      </c>
      <c r="D38" s="1207"/>
      <c r="E38" s="1208"/>
      <c r="F38" s="36">
        <v>1.1499999999999999</v>
      </c>
      <c r="G38" s="37">
        <v>0.94</v>
      </c>
      <c r="H38" s="37">
        <v>1.28</v>
      </c>
      <c r="I38" s="37">
        <v>1.3</v>
      </c>
      <c r="J38" s="38">
        <v>1.17</v>
      </c>
      <c r="K38" s="22"/>
      <c r="L38" s="22"/>
      <c r="M38" s="22"/>
      <c r="N38" s="22"/>
      <c r="O38" s="22"/>
      <c r="P38" s="22"/>
    </row>
    <row r="39" spans="1:16" ht="39" customHeight="1" x14ac:dyDescent="0.15">
      <c r="A39" s="22"/>
      <c r="B39" s="35"/>
      <c r="C39" s="1206" t="s">
        <v>573</v>
      </c>
      <c r="D39" s="1207"/>
      <c r="E39" s="1208"/>
      <c r="F39" s="36">
        <v>0.01</v>
      </c>
      <c r="G39" s="37">
        <v>0.02</v>
      </c>
      <c r="H39" s="37">
        <v>0</v>
      </c>
      <c r="I39" s="37">
        <v>0.1</v>
      </c>
      <c r="J39" s="38">
        <v>0.14000000000000001</v>
      </c>
      <c r="K39" s="22"/>
      <c r="L39" s="22"/>
      <c r="M39" s="22"/>
      <c r="N39" s="22"/>
      <c r="O39" s="22"/>
      <c r="P39" s="22"/>
    </row>
    <row r="40" spans="1:16" ht="39" customHeight="1" x14ac:dyDescent="0.15">
      <c r="A40" s="22"/>
      <c r="B40" s="35"/>
      <c r="C40" s="1206" t="s">
        <v>574</v>
      </c>
      <c r="D40" s="1207"/>
      <c r="E40" s="1208"/>
      <c r="F40" s="36">
        <v>1.64</v>
      </c>
      <c r="G40" s="37">
        <v>1.62</v>
      </c>
      <c r="H40" s="37">
        <v>1.1299999999999999</v>
      </c>
      <c r="I40" s="37">
        <v>0.67</v>
      </c>
      <c r="J40" s="38">
        <v>0.11</v>
      </c>
      <c r="K40" s="22"/>
      <c r="L40" s="22"/>
      <c r="M40" s="22"/>
      <c r="N40" s="22"/>
      <c r="O40" s="22"/>
      <c r="P40" s="22"/>
    </row>
    <row r="41" spans="1:16" ht="39" customHeight="1" x14ac:dyDescent="0.15">
      <c r="A41" s="22"/>
      <c r="B41" s="35"/>
      <c r="C41" s="1206" t="s">
        <v>575</v>
      </c>
      <c r="D41" s="1207"/>
      <c r="E41" s="1208"/>
      <c r="F41" s="36">
        <v>7.0000000000000007E-2</v>
      </c>
      <c r="G41" s="37">
        <v>0.05</v>
      </c>
      <c r="H41" s="37">
        <v>0.06</v>
      </c>
      <c r="I41" s="37">
        <v>0.05</v>
      </c>
      <c r="J41" s="38">
        <v>0.06</v>
      </c>
      <c r="K41" s="22"/>
      <c r="L41" s="22"/>
      <c r="M41" s="22"/>
      <c r="N41" s="22"/>
      <c r="O41" s="22"/>
      <c r="P41" s="22"/>
    </row>
    <row r="42" spans="1:16" ht="39" customHeight="1" x14ac:dyDescent="0.15">
      <c r="A42" s="22"/>
      <c r="B42" s="39"/>
      <c r="C42" s="1206" t="s">
        <v>576</v>
      </c>
      <c r="D42" s="1207"/>
      <c r="E42" s="1208"/>
      <c r="F42" s="36" t="s">
        <v>577</v>
      </c>
      <c r="G42" s="37" t="s">
        <v>578</v>
      </c>
      <c r="H42" s="37" t="s">
        <v>514</v>
      </c>
      <c r="I42" s="37" t="s">
        <v>514</v>
      </c>
      <c r="J42" s="38" t="s">
        <v>514</v>
      </c>
      <c r="K42" s="22"/>
      <c r="L42" s="22"/>
      <c r="M42" s="22"/>
      <c r="N42" s="22"/>
      <c r="O42" s="22"/>
      <c r="P42" s="22"/>
    </row>
    <row r="43" spans="1:16" ht="39" customHeight="1" thickBot="1" x14ac:dyDescent="0.2">
      <c r="A43" s="22"/>
      <c r="B43" s="40"/>
      <c r="C43" s="1209" t="s">
        <v>579</v>
      </c>
      <c r="D43" s="1210"/>
      <c r="E43" s="1211"/>
      <c r="F43" s="41">
        <v>0</v>
      </c>
      <c r="G43" s="42">
        <v>0</v>
      </c>
      <c r="H43" s="42">
        <v>0.01</v>
      </c>
      <c r="I43" s="42">
        <v>0.03</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5SkAVZSayA60YXLoxjnPuOKJGGAFnGzpwgOwKP/n79vtpLzibejdP4shkuKUMTj70fF9gC9VzF9ZVO2JjgLBQ==" saltValue="ss1SQCWaUXWSbk+yONvt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676</v>
      </c>
      <c r="L45" s="60">
        <v>687</v>
      </c>
      <c r="M45" s="60">
        <v>686</v>
      </c>
      <c r="N45" s="60">
        <v>684</v>
      </c>
      <c r="O45" s="61">
        <v>661</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514</v>
      </c>
      <c r="L46" s="64" t="s">
        <v>514</v>
      </c>
      <c r="M46" s="64" t="s">
        <v>514</v>
      </c>
      <c r="N46" s="64" t="s">
        <v>514</v>
      </c>
      <c r="O46" s="65" t="s">
        <v>514</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514</v>
      </c>
      <c r="L47" s="64" t="s">
        <v>514</v>
      </c>
      <c r="M47" s="64" t="s">
        <v>514</v>
      </c>
      <c r="N47" s="64" t="s">
        <v>514</v>
      </c>
      <c r="O47" s="65" t="s">
        <v>514</v>
      </c>
      <c r="P47" s="48"/>
      <c r="Q47" s="48"/>
      <c r="R47" s="48"/>
      <c r="S47" s="48"/>
      <c r="T47" s="48"/>
      <c r="U47" s="48"/>
    </row>
    <row r="48" spans="1:21" ht="30.75" customHeight="1" x14ac:dyDescent="0.15">
      <c r="A48" s="48"/>
      <c r="B48" s="1216"/>
      <c r="C48" s="1217"/>
      <c r="D48" s="62"/>
      <c r="E48" s="1222" t="s">
        <v>15</v>
      </c>
      <c r="F48" s="1222"/>
      <c r="G48" s="1222"/>
      <c r="H48" s="1222"/>
      <c r="I48" s="1222"/>
      <c r="J48" s="1223"/>
      <c r="K48" s="63">
        <v>164</v>
      </c>
      <c r="L48" s="64">
        <v>223</v>
      </c>
      <c r="M48" s="64">
        <v>225</v>
      </c>
      <c r="N48" s="64">
        <v>228</v>
      </c>
      <c r="O48" s="65">
        <v>243</v>
      </c>
      <c r="P48" s="48"/>
      <c r="Q48" s="48"/>
      <c r="R48" s="48"/>
      <c r="S48" s="48"/>
      <c r="T48" s="48"/>
      <c r="U48" s="48"/>
    </row>
    <row r="49" spans="1:21" ht="30.75" customHeight="1" x14ac:dyDescent="0.15">
      <c r="A49" s="48"/>
      <c r="B49" s="1216"/>
      <c r="C49" s="1217"/>
      <c r="D49" s="62"/>
      <c r="E49" s="1222" t="s">
        <v>16</v>
      </c>
      <c r="F49" s="1222"/>
      <c r="G49" s="1222"/>
      <c r="H49" s="1222"/>
      <c r="I49" s="1222"/>
      <c r="J49" s="1223"/>
      <c r="K49" s="63">
        <v>70</v>
      </c>
      <c r="L49" s="64">
        <v>69</v>
      </c>
      <c r="M49" s="64">
        <v>72</v>
      </c>
      <c r="N49" s="64">
        <v>74</v>
      </c>
      <c r="O49" s="65">
        <v>70</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514</v>
      </c>
      <c r="L50" s="64" t="s">
        <v>514</v>
      </c>
      <c r="M50" s="64" t="s">
        <v>514</v>
      </c>
      <c r="N50" s="64" t="s">
        <v>514</v>
      </c>
      <c r="O50" s="65" t="s">
        <v>514</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0</v>
      </c>
      <c r="M51" s="64">
        <v>0</v>
      </c>
      <c r="N51" s="64">
        <v>0</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496</v>
      </c>
      <c r="L52" s="64">
        <v>486</v>
      </c>
      <c r="M52" s="64">
        <v>485</v>
      </c>
      <c r="N52" s="64">
        <v>484</v>
      </c>
      <c r="O52" s="65">
        <v>494</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414</v>
      </c>
      <c r="L53" s="69">
        <v>493</v>
      </c>
      <c r="M53" s="69">
        <v>498</v>
      </c>
      <c r="N53" s="69">
        <v>502</v>
      </c>
      <c r="O53" s="70">
        <v>480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U/sYmtMA/GIjy/2VKPzf2BInnkHUatm53iJH6jy2SCVEVBwCz34+bTjIbatpXwMBzkd/9e4w8SNCs16IxAwZQ==" saltValue="IXqTBPVGHSb4Qm8f05CI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40" t="s">
        <v>30</v>
      </c>
      <c r="C41" s="1241"/>
      <c r="D41" s="102"/>
      <c r="E41" s="1246" t="s">
        <v>31</v>
      </c>
      <c r="F41" s="1246"/>
      <c r="G41" s="1246"/>
      <c r="H41" s="1247"/>
      <c r="I41" s="103">
        <v>6362</v>
      </c>
      <c r="J41" s="104">
        <v>6918</v>
      </c>
      <c r="K41" s="104">
        <v>6787</v>
      </c>
      <c r="L41" s="104">
        <v>6761</v>
      </c>
      <c r="M41" s="105">
        <v>6556</v>
      </c>
    </row>
    <row r="42" spans="2:13" ht="27.75" customHeight="1" x14ac:dyDescent="0.15">
      <c r="B42" s="1242"/>
      <c r="C42" s="1243"/>
      <c r="D42" s="106"/>
      <c r="E42" s="1248" t="s">
        <v>32</v>
      </c>
      <c r="F42" s="1248"/>
      <c r="G42" s="1248"/>
      <c r="H42" s="1249"/>
      <c r="I42" s="107" t="s">
        <v>514</v>
      </c>
      <c r="J42" s="108" t="s">
        <v>514</v>
      </c>
      <c r="K42" s="108" t="s">
        <v>514</v>
      </c>
      <c r="L42" s="108" t="s">
        <v>514</v>
      </c>
      <c r="M42" s="109" t="s">
        <v>514</v>
      </c>
    </row>
    <row r="43" spans="2:13" ht="27.75" customHeight="1" x14ac:dyDescent="0.15">
      <c r="B43" s="1242"/>
      <c r="C43" s="1243"/>
      <c r="D43" s="106"/>
      <c r="E43" s="1248" t="s">
        <v>33</v>
      </c>
      <c r="F43" s="1248"/>
      <c r="G43" s="1248"/>
      <c r="H43" s="1249"/>
      <c r="I43" s="107">
        <v>2539</v>
      </c>
      <c r="J43" s="108">
        <v>2586</v>
      </c>
      <c r="K43" s="108">
        <v>2674</v>
      </c>
      <c r="L43" s="108">
        <v>2753</v>
      </c>
      <c r="M43" s="109">
        <v>2641</v>
      </c>
    </row>
    <row r="44" spans="2:13" ht="27.75" customHeight="1" x14ac:dyDescent="0.15">
      <c r="B44" s="1242"/>
      <c r="C44" s="1243"/>
      <c r="D44" s="106"/>
      <c r="E44" s="1248" t="s">
        <v>34</v>
      </c>
      <c r="F44" s="1248"/>
      <c r="G44" s="1248"/>
      <c r="H44" s="1249"/>
      <c r="I44" s="107">
        <v>649</v>
      </c>
      <c r="J44" s="108">
        <v>646</v>
      </c>
      <c r="K44" s="108">
        <v>576</v>
      </c>
      <c r="L44" s="108">
        <v>497</v>
      </c>
      <c r="M44" s="109">
        <v>420</v>
      </c>
    </row>
    <row r="45" spans="2:13" ht="27.75" customHeight="1" x14ac:dyDescent="0.15">
      <c r="B45" s="1242"/>
      <c r="C45" s="1243"/>
      <c r="D45" s="106"/>
      <c r="E45" s="1248" t="s">
        <v>35</v>
      </c>
      <c r="F45" s="1248"/>
      <c r="G45" s="1248"/>
      <c r="H45" s="1249"/>
      <c r="I45" s="107">
        <v>912</v>
      </c>
      <c r="J45" s="108">
        <v>859</v>
      </c>
      <c r="K45" s="108">
        <v>820</v>
      </c>
      <c r="L45" s="108">
        <v>750</v>
      </c>
      <c r="M45" s="109">
        <v>702</v>
      </c>
    </row>
    <row r="46" spans="2:13" ht="27.75" customHeight="1" x14ac:dyDescent="0.15">
      <c r="B46" s="1242"/>
      <c r="C46" s="1243"/>
      <c r="D46" s="110"/>
      <c r="E46" s="1248" t="s">
        <v>36</v>
      </c>
      <c r="F46" s="1248"/>
      <c r="G46" s="1248"/>
      <c r="H46" s="1249"/>
      <c r="I46" s="107" t="s">
        <v>514</v>
      </c>
      <c r="J46" s="108" t="s">
        <v>514</v>
      </c>
      <c r="K46" s="108" t="s">
        <v>514</v>
      </c>
      <c r="L46" s="108" t="s">
        <v>514</v>
      </c>
      <c r="M46" s="109" t="s">
        <v>514</v>
      </c>
    </row>
    <row r="47" spans="2:13" ht="27.75" customHeight="1" x14ac:dyDescent="0.15">
      <c r="B47" s="1242"/>
      <c r="C47" s="1243"/>
      <c r="D47" s="111"/>
      <c r="E47" s="1250" t="s">
        <v>37</v>
      </c>
      <c r="F47" s="1251"/>
      <c r="G47" s="1251"/>
      <c r="H47" s="1252"/>
      <c r="I47" s="107" t="s">
        <v>514</v>
      </c>
      <c r="J47" s="108" t="s">
        <v>514</v>
      </c>
      <c r="K47" s="108" t="s">
        <v>514</v>
      </c>
      <c r="L47" s="108" t="s">
        <v>514</v>
      </c>
      <c r="M47" s="109" t="s">
        <v>514</v>
      </c>
    </row>
    <row r="48" spans="2:13" ht="27.75" customHeight="1" x14ac:dyDescent="0.15">
      <c r="B48" s="1242"/>
      <c r="C48" s="1243"/>
      <c r="D48" s="106"/>
      <c r="E48" s="1248" t="s">
        <v>38</v>
      </c>
      <c r="F48" s="1248"/>
      <c r="G48" s="1248"/>
      <c r="H48" s="1249"/>
      <c r="I48" s="107" t="s">
        <v>514</v>
      </c>
      <c r="J48" s="108" t="s">
        <v>514</v>
      </c>
      <c r="K48" s="108" t="s">
        <v>514</v>
      </c>
      <c r="L48" s="108" t="s">
        <v>514</v>
      </c>
      <c r="M48" s="109" t="s">
        <v>514</v>
      </c>
    </row>
    <row r="49" spans="2:13" ht="27.75" customHeight="1" x14ac:dyDescent="0.15">
      <c r="B49" s="1244"/>
      <c r="C49" s="1245"/>
      <c r="D49" s="106"/>
      <c r="E49" s="1248" t="s">
        <v>39</v>
      </c>
      <c r="F49" s="1248"/>
      <c r="G49" s="1248"/>
      <c r="H49" s="1249"/>
      <c r="I49" s="107" t="s">
        <v>514</v>
      </c>
      <c r="J49" s="108" t="s">
        <v>514</v>
      </c>
      <c r="K49" s="108" t="s">
        <v>514</v>
      </c>
      <c r="L49" s="108" t="s">
        <v>514</v>
      </c>
      <c r="M49" s="109" t="s">
        <v>514</v>
      </c>
    </row>
    <row r="50" spans="2:13" ht="27.75" customHeight="1" x14ac:dyDescent="0.15">
      <c r="B50" s="1253" t="s">
        <v>40</v>
      </c>
      <c r="C50" s="1254"/>
      <c r="D50" s="112"/>
      <c r="E50" s="1248" t="s">
        <v>41</v>
      </c>
      <c r="F50" s="1248"/>
      <c r="G50" s="1248"/>
      <c r="H50" s="1249"/>
      <c r="I50" s="107">
        <v>2201</v>
      </c>
      <c r="J50" s="108">
        <v>2286</v>
      </c>
      <c r="K50" s="108">
        <v>2468</v>
      </c>
      <c r="L50" s="108">
        <v>2511</v>
      </c>
      <c r="M50" s="109">
        <v>2781</v>
      </c>
    </row>
    <row r="51" spans="2:13" ht="27.75" customHeight="1" x14ac:dyDescent="0.15">
      <c r="B51" s="1242"/>
      <c r="C51" s="1243"/>
      <c r="D51" s="106"/>
      <c r="E51" s="1248" t="s">
        <v>42</v>
      </c>
      <c r="F51" s="1248"/>
      <c r="G51" s="1248"/>
      <c r="H51" s="1249"/>
      <c r="I51" s="107">
        <v>296</v>
      </c>
      <c r="J51" s="108">
        <v>233</v>
      </c>
      <c r="K51" s="108">
        <v>175</v>
      </c>
      <c r="L51" s="108">
        <v>138</v>
      </c>
      <c r="M51" s="109">
        <v>133</v>
      </c>
    </row>
    <row r="52" spans="2:13" ht="27.75" customHeight="1" x14ac:dyDescent="0.15">
      <c r="B52" s="1244"/>
      <c r="C52" s="1245"/>
      <c r="D52" s="106"/>
      <c r="E52" s="1248" t="s">
        <v>43</v>
      </c>
      <c r="F52" s="1248"/>
      <c r="G52" s="1248"/>
      <c r="H52" s="1249"/>
      <c r="I52" s="107">
        <v>5632</v>
      </c>
      <c r="J52" s="108">
        <v>5513</v>
      </c>
      <c r="K52" s="108">
        <v>5547</v>
      </c>
      <c r="L52" s="108">
        <v>5404</v>
      </c>
      <c r="M52" s="109">
        <v>5251</v>
      </c>
    </row>
    <row r="53" spans="2:13" ht="27.75" customHeight="1" thickBot="1" x14ac:dyDescent="0.2">
      <c r="B53" s="1255" t="s">
        <v>44</v>
      </c>
      <c r="C53" s="1256"/>
      <c r="D53" s="113"/>
      <c r="E53" s="1257" t="s">
        <v>45</v>
      </c>
      <c r="F53" s="1257"/>
      <c r="G53" s="1257"/>
      <c r="H53" s="1258"/>
      <c r="I53" s="114">
        <v>2332</v>
      </c>
      <c r="J53" s="115">
        <v>2977</v>
      </c>
      <c r="K53" s="115">
        <v>2667</v>
      </c>
      <c r="L53" s="115">
        <v>2708</v>
      </c>
      <c r="M53" s="116">
        <v>2153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c96oJim7fEayv9rJeJD95NEK/TYWLta8oJdh1b6BdloBUdWPu54K56h8FLoonVEemPaQBOMngxGseA1xgyZrg==" saltValue="G9WRwkfBojQWWnwlwEAV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7" t="s">
        <v>48</v>
      </c>
      <c r="D55" s="1267"/>
      <c r="E55" s="1268"/>
      <c r="F55" s="128">
        <v>1052</v>
      </c>
      <c r="G55" s="128">
        <v>1052</v>
      </c>
      <c r="H55" s="129">
        <v>1139</v>
      </c>
    </row>
    <row r="56" spans="2:8" ht="52.5" customHeight="1" x14ac:dyDescent="0.15">
      <c r="B56" s="130"/>
      <c r="C56" s="1269" t="s">
        <v>49</v>
      </c>
      <c r="D56" s="1269"/>
      <c r="E56" s="1270"/>
      <c r="F56" s="131">
        <v>432</v>
      </c>
      <c r="G56" s="131">
        <v>432</v>
      </c>
      <c r="H56" s="132">
        <v>432</v>
      </c>
    </row>
    <row r="57" spans="2:8" ht="53.25" customHeight="1" x14ac:dyDescent="0.15">
      <c r="B57" s="130"/>
      <c r="C57" s="1271" t="s">
        <v>50</v>
      </c>
      <c r="D57" s="1271"/>
      <c r="E57" s="1272"/>
      <c r="F57" s="133">
        <v>564</v>
      </c>
      <c r="G57" s="133">
        <v>587</v>
      </c>
      <c r="H57" s="134">
        <v>748</v>
      </c>
    </row>
    <row r="58" spans="2:8" ht="45.75" customHeight="1" x14ac:dyDescent="0.15">
      <c r="B58" s="135"/>
      <c r="C58" s="1259" t="s">
        <v>617</v>
      </c>
      <c r="D58" s="1260"/>
      <c r="E58" s="1261"/>
      <c r="F58" s="136">
        <v>215</v>
      </c>
      <c r="G58" s="136">
        <v>219</v>
      </c>
      <c r="H58" s="137">
        <v>224</v>
      </c>
    </row>
    <row r="59" spans="2:8" ht="45.75" customHeight="1" x14ac:dyDescent="0.15">
      <c r="B59" s="135"/>
      <c r="C59" s="1259" t="s">
        <v>621</v>
      </c>
      <c r="D59" s="1260"/>
      <c r="E59" s="1261"/>
      <c r="F59" s="136">
        <v>29</v>
      </c>
      <c r="G59" s="136">
        <v>28</v>
      </c>
      <c r="H59" s="137">
        <v>149</v>
      </c>
    </row>
    <row r="60" spans="2:8" ht="45.75" customHeight="1" x14ac:dyDescent="0.15">
      <c r="B60" s="135"/>
      <c r="C60" s="1259" t="s">
        <v>618</v>
      </c>
      <c r="D60" s="1260"/>
      <c r="E60" s="1261"/>
      <c r="F60" s="136">
        <v>76</v>
      </c>
      <c r="G60" s="136">
        <v>76</v>
      </c>
      <c r="H60" s="137">
        <v>136</v>
      </c>
    </row>
    <row r="61" spans="2:8" ht="45.75" customHeight="1" x14ac:dyDescent="0.15">
      <c r="B61" s="135"/>
      <c r="C61" s="1259" t="s">
        <v>619</v>
      </c>
      <c r="D61" s="1260"/>
      <c r="E61" s="1261"/>
      <c r="F61" s="136">
        <v>80</v>
      </c>
      <c r="G61" s="136">
        <v>85</v>
      </c>
      <c r="H61" s="137">
        <v>85</v>
      </c>
    </row>
    <row r="62" spans="2:8" ht="45.75" customHeight="1" thickBot="1" x14ac:dyDescent="0.2">
      <c r="B62" s="138"/>
      <c r="C62" s="1262" t="s">
        <v>620</v>
      </c>
      <c r="D62" s="1263"/>
      <c r="E62" s="1264"/>
      <c r="F62" s="139">
        <v>45</v>
      </c>
      <c r="G62" s="139">
        <v>52</v>
      </c>
      <c r="H62" s="140">
        <v>59</v>
      </c>
    </row>
    <row r="63" spans="2:8" ht="52.5" customHeight="1" thickBot="1" x14ac:dyDescent="0.2">
      <c r="B63" s="141"/>
      <c r="C63" s="1265" t="s">
        <v>51</v>
      </c>
      <c r="D63" s="1265"/>
      <c r="E63" s="1266"/>
      <c r="F63" s="142">
        <v>2048</v>
      </c>
      <c r="G63" s="142">
        <v>2070</v>
      </c>
      <c r="H63" s="143">
        <v>2318</v>
      </c>
    </row>
    <row r="64" spans="2:8" ht="15" customHeight="1" x14ac:dyDescent="0.15"/>
  </sheetData>
  <sheetProtection algorithmName="SHA-512" hashValue="8aqLgNUU/g35RsLanoFnwOxSOFDMx9O9BoXikq5upDh/wVitaQr24syGPg/JgfPh6jq7KsvoDjjqVIv8H3n5/w==" saltValue="ouimArVcdXJaQjk5ULJ8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633</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633</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632</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628</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631</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626</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556</v>
      </c>
      <c r="BQ50" s="1283"/>
      <c r="BR50" s="1283"/>
      <c r="BS50" s="1283"/>
      <c r="BT50" s="1283"/>
      <c r="BU50" s="1283"/>
      <c r="BV50" s="1283"/>
      <c r="BW50" s="1283"/>
      <c r="BX50" s="1283" t="s">
        <v>557</v>
      </c>
      <c r="BY50" s="1283"/>
      <c r="BZ50" s="1283"/>
      <c r="CA50" s="1283"/>
      <c r="CB50" s="1283"/>
      <c r="CC50" s="1283"/>
      <c r="CD50" s="1283"/>
      <c r="CE50" s="1283"/>
      <c r="CF50" s="1283" t="s">
        <v>558</v>
      </c>
      <c r="CG50" s="1283"/>
      <c r="CH50" s="1283"/>
      <c r="CI50" s="1283"/>
      <c r="CJ50" s="1283"/>
      <c r="CK50" s="1283"/>
      <c r="CL50" s="1283"/>
      <c r="CM50" s="1283"/>
      <c r="CN50" s="1283" t="s">
        <v>559</v>
      </c>
      <c r="CO50" s="1283"/>
      <c r="CP50" s="1283"/>
      <c r="CQ50" s="1283"/>
      <c r="CR50" s="1283"/>
      <c r="CS50" s="1283"/>
      <c r="CT50" s="1283"/>
      <c r="CU50" s="1283"/>
      <c r="CV50" s="1283" t="s">
        <v>560</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625</v>
      </c>
      <c r="AO51" s="1282"/>
      <c r="AP51" s="1282"/>
      <c r="AQ51" s="1282"/>
      <c r="AR51" s="1282"/>
      <c r="AS51" s="1282"/>
      <c r="AT51" s="1282"/>
      <c r="AU51" s="1282"/>
      <c r="AV51" s="1282"/>
      <c r="AW51" s="1282"/>
      <c r="AX51" s="1282"/>
      <c r="AY51" s="1282"/>
      <c r="AZ51" s="1282"/>
      <c r="BA51" s="1282"/>
      <c r="BB51" s="1282" t="s">
        <v>623</v>
      </c>
      <c r="BC51" s="1282"/>
      <c r="BD51" s="1282"/>
      <c r="BE51" s="1282"/>
      <c r="BF51" s="1282"/>
      <c r="BG51" s="1282"/>
      <c r="BH51" s="1282"/>
      <c r="BI51" s="1282"/>
      <c r="BJ51" s="1282"/>
      <c r="BK51" s="1282"/>
      <c r="BL51" s="1282"/>
      <c r="BM51" s="1282"/>
      <c r="BN51" s="1282"/>
      <c r="BO51" s="1282"/>
      <c r="BP51" s="1281">
        <v>72.3</v>
      </c>
      <c r="BQ51" s="1281"/>
      <c r="BR51" s="1281"/>
      <c r="BS51" s="1281"/>
      <c r="BT51" s="1281"/>
      <c r="BU51" s="1281"/>
      <c r="BV51" s="1281"/>
      <c r="BW51" s="1281"/>
      <c r="BX51" s="1281">
        <v>90</v>
      </c>
      <c r="BY51" s="1281"/>
      <c r="BZ51" s="1281"/>
      <c r="CA51" s="1281"/>
      <c r="CB51" s="1281"/>
      <c r="CC51" s="1281"/>
      <c r="CD51" s="1281"/>
      <c r="CE51" s="1281"/>
      <c r="CF51" s="1281">
        <v>78.3</v>
      </c>
      <c r="CG51" s="1281"/>
      <c r="CH51" s="1281"/>
      <c r="CI51" s="1281"/>
      <c r="CJ51" s="1281"/>
      <c r="CK51" s="1281"/>
      <c r="CL51" s="1281"/>
      <c r="CM51" s="1281"/>
      <c r="CN51" s="1281">
        <v>79</v>
      </c>
      <c r="CO51" s="1281"/>
      <c r="CP51" s="1281"/>
      <c r="CQ51" s="1281"/>
      <c r="CR51" s="1281"/>
      <c r="CS51" s="1281"/>
      <c r="CT51" s="1281"/>
      <c r="CU51" s="1281"/>
      <c r="CV51" s="1281">
        <v>59.5</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630</v>
      </c>
      <c r="BC53" s="1282"/>
      <c r="BD53" s="1282"/>
      <c r="BE53" s="1282"/>
      <c r="BF53" s="1282"/>
      <c r="BG53" s="1282"/>
      <c r="BH53" s="1282"/>
      <c r="BI53" s="1282"/>
      <c r="BJ53" s="1282"/>
      <c r="BK53" s="1282"/>
      <c r="BL53" s="1282"/>
      <c r="BM53" s="1282"/>
      <c r="BN53" s="1282"/>
      <c r="BO53" s="1282"/>
      <c r="BP53" s="1281">
        <v>60</v>
      </c>
      <c r="BQ53" s="1281"/>
      <c r="BR53" s="1281"/>
      <c r="BS53" s="1281"/>
      <c r="BT53" s="1281"/>
      <c r="BU53" s="1281"/>
      <c r="BV53" s="1281"/>
      <c r="BW53" s="1281"/>
      <c r="BX53" s="1281">
        <v>60.6</v>
      </c>
      <c r="BY53" s="1281"/>
      <c r="BZ53" s="1281"/>
      <c r="CA53" s="1281"/>
      <c r="CB53" s="1281"/>
      <c r="CC53" s="1281"/>
      <c r="CD53" s="1281"/>
      <c r="CE53" s="1281"/>
      <c r="CF53" s="1281">
        <v>62.3</v>
      </c>
      <c r="CG53" s="1281"/>
      <c r="CH53" s="1281"/>
      <c r="CI53" s="1281"/>
      <c r="CJ53" s="1281"/>
      <c r="CK53" s="1281"/>
      <c r="CL53" s="1281"/>
      <c r="CM53" s="1281"/>
      <c r="CN53" s="1281">
        <v>63.6</v>
      </c>
      <c r="CO53" s="1281"/>
      <c r="CP53" s="1281"/>
      <c r="CQ53" s="1281"/>
      <c r="CR53" s="1281"/>
      <c r="CS53" s="1281"/>
      <c r="CT53" s="1281"/>
      <c r="CU53" s="1281"/>
      <c r="CV53" s="1281">
        <v>64.8</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624</v>
      </c>
      <c r="AO55" s="1283"/>
      <c r="AP55" s="1283"/>
      <c r="AQ55" s="1283"/>
      <c r="AR55" s="1283"/>
      <c r="AS55" s="1283"/>
      <c r="AT55" s="1283"/>
      <c r="AU55" s="1283"/>
      <c r="AV55" s="1283"/>
      <c r="AW55" s="1283"/>
      <c r="AX55" s="1283"/>
      <c r="AY55" s="1283"/>
      <c r="AZ55" s="1283"/>
      <c r="BA55" s="1283"/>
      <c r="BB55" s="1282" t="s">
        <v>623</v>
      </c>
      <c r="BC55" s="1282"/>
      <c r="BD55" s="1282"/>
      <c r="BE55" s="1282"/>
      <c r="BF55" s="1282"/>
      <c r="BG55" s="1282"/>
      <c r="BH55" s="1282"/>
      <c r="BI55" s="1282"/>
      <c r="BJ55" s="1282"/>
      <c r="BK55" s="1282"/>
      <c r="BL55" s="1282"/>
      <c r="BM55" s="1282"/>
      <c r="BN55" s="1282"/>
      <c r="BO55" s="1282"/>
      <c r="BP55" s="1281">
        <v>0</v>
      </c>
      <c r="BQ55" s="1281"/>
      <c r="BR55" s="1281"/>
      <c r="BS55" s="1281"/>
      <c r="BT55" s="1281"/>
      <c r="BU55" s="1281"/>
      <c r="BV55" s="1281"/>
      <c r="BW55" s="1281"/>
      <c r="BX55" s="1281">
        <v>0</v>
      </c>
      <c r="BY55" s="1281"/>
      <c r="BZ55" s="1281"/>
      <c r="CA55" s="1281"/>
      <c r="CB55" s="1281"/>
      <c r="CC55" s="1281"/>
      <c r="CD55" s="1281"/>
      <c r="CE55" s="1281"/>
      <c r="CF55" s="1281">
        <v>0</v>
      </c>
      <c r="CG55" s="1281"/>
      <c r="CH55" s="1281"/>
      <c r="CI55" s="1281"/>
      <c r="CJ55" s="1281"/>
      <c r="CK55" s="1281"/>
      <c r="CL55" s="1281"/>
      <c r="CM55" s="1281"/>
      <c r="CN55" s="1281">
        <v>3.1</v>
      </c>
      <c r="CO55" s="1281"/>
      <c r="CP55" s="1281"/>
      <c r="CQ55" s="1281"/>
      <c r="CR55" s="1281"/>
      <c r="CS55" s="1281"/>
      <c r="CT55" s="1281"/>
      <c r="CU55" s="1281"/>
      <c r="CV55" s="1281">
        <v>12.8</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630</v>
      </c>
      <c r="BC57" s="1282"/>
      <c r="BD57" s="1282"/>
      <c r="BE57" s="1282"/>
      <c r="BF57" s="1282"/>
      <c r="BG57" s="1282"/>
      <c r="BH57" s="1282"/>
      <c r="BI57" s="1282"/>
      <c r="BJ57" s="1282"/>
      <c r="BK57" s="1282"/>
      <c r="BL57" s="1282"/>
      <c r="BM57" s="1282"/>
      <c r="BN57" s="1282"/>
      <c r="BO57" s="1282"/>
      <c r="BP57" s="1281">
        <v>52.3</v>
      </c>
      <c r="BQ57" s="1281"/>
      <c r="BR57" s="1281"/>
      <c r="BS57" s="1281"/>
      <c r="BT57" s="1281"/>
      <c r="BU57" s="1281"/>
      <c r="BV57" s="1281"/>
      <c r="BW57" s="1281"/>
      <c r="BX57" s="1281">
        <v>59.3</v>
      </c>
      <c r="BY57" s="1281"/>
      <c r="BZ57" s="1281"/>
      <c r="CA57" s="1281"/>
      <c r="CB57" s="1281"/>
      <c r="CC57" s="1281"/>
      <c r="CD57" s="1281"/>
      <c r="CE57" s="1281"/>
      <c r="CF57" s="1281">
        <v>59.9</v>
      </c>
      <c r="CG57" s="1281"/>
      <c r="CH57" s="1281"/>
      <c r="CI57" s="1281"/>
      <c r="CJ57" s="1281"/>
      <c r="CK57" s="1281"/>
      <c r="CL57" s="1281"/>
      <c r="CM57" s="1281"/>
      <c r="CN57" s="1281">
        <v>61</v>
      </c>
      <c r="CO57" s="1281"/>
      <c r="CP57" s="1281"/>
      <c r="CQ57" s="1281"/>
      <c r="CR57" s="1281"/>
      <c r="CS57" s="1281"/>
      <c r="CT57" s="1281"/>
      <c r="CU57" s="1281"/>
      <c r="CV57" s="1281">
        <v>61</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629</v>
      </c>
    </row>
    <row r="64" spans="1:109" ht="13.5" x14ac:dyDescent="0.15">
      <c r="B64" s="1274"/>
      <c r="G64" s="1311"/>
      <c r="I64" s="1313"/>
      <c r="J64" s="1313"/>
      <c r="K64" s="1313"/>
      <c r="L64" s="1313"/>
      <c r="M64" s="1313"/>
      <c r="N64" s="1312"/>
      <c r="AM64" s="1311"/>
      <c r="AN64" s="1311" t="s">
        <v>628</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627</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626</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556</v>
      </c>
      <c r="BQ72" s="1283"/>
      <c r="BR72" s="1283"/>
      <c r="BS72" s="1283"/>
      <c r="BT72" s="1283"/>
      <c r="BU72" s="1283"/>
      <c r="BV72" s="1283"/>
      <c r="BW72" s="1283"/>
      <c r="BX72" s="1283" t="s">
        <v>557</v>
      </c>
      <c r="BY72" s="1283"/>
      <c r="BZ72" s="1283"/>
      <c r="CA72" s="1283"/>
      <c r="CB72" s="1283"/>
      <c r="CC72" s="1283"/>
      <c r="CD72" s="1283"/>
      <c r="CE72" s="1283"/>
      <c r="CF72" s="1283" t="s">
        <v>558</v>
      </c>
      <c r="CG72" s="1283"/>
      <c r="CH72" s="1283"/>
      <c r="CI72" s="1283"/>
      <c r="CJ72" s="1283"/>
      <c r="CK72" s="1283"/>
      <c r="CL72" s="1283"/>
      <c r="CM72" s="1283"/>
      <c r="CN72" s="1283" t="s">
        <v>559</v>
      </c>
      <c r="CO72" s="1283"/>
      <c r="CP72" s="1283"/>
      <c r="CQ72" s="1283"/>
      <c r="CR72" s="1283"/>
      <c r="CS72" s="1283"/>
      <c r="CT72" s="1283"/>
      <c r="CU72" s="1283"/>
      <c r="CV72" s="1283" t="s">
        <v>560</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625</v>
      </c>
      <c r="AO73" s="1282"/>
      <c r="AP73" s="1282"/>
      <c r="AQ73" s="1282"/>
      <c r="AR73" s="1282"/>
      <c r="AS73" s="1282"/>
      <c r="AT73" s="1282"/>
      <c r="AU73" s="1282"/>
      <c r="AV73" s="1282"/>
      <c r="AW73" s="1282"/>
      <c r="AX73" s="1282"/>
      <c r="AY73" s="1282"/>
      <c r="AZ73" s="1282"/>
      <c r="BA73" s="1282"/>
      <c r="BB73" s="1282" t="s">
        <v>623</v>
      </c>
      <c r="BC73" s="1282"/>
      <c r="BD73" s="1282"/>
      <c r="BE73" s="1282"/>
      <c r="BF73" s="1282"/>
      <c r="BG73" s="1282"/>
      <c r="BH73" s="1282"/>
      <c r="BI73" s="1282"/>
      <c r="BJ73" s="1282"/>
      <c r="BK73" s="1282"/>
      <c r="BL73" s="1282"/>
      <c r="BM73" s="1282"/>
      <c r="BN73" s="1282"/>
      <c r="BO73" s="1282"/>
      <c r="BP73" s="1281">
        <v>72.3</v>
      </c>
      <c r="BQ73" s="1281"/>
      <c r="BR73" s="1281"/>
      <c r="BS73" s="1281"/>
      <c r="BT73" s="1281"/>
      <c r="BU73" s="1281"/>
      <c r="BV73" s="1281"/>
      <c r="BW73" s="1281"/>
      <c r="BX73" s="1281">
        <v>90</v>
      </c>
      <c r="BY73" s="1281"/>
      <c r="BZ73" s="1281"/>
      <c r="CA73" s="1281"/>
      <c r="CB73" s="1281"/>
      <c r="CC73" s="1281"/>
      <c r="CD73" s="1281"/>
      <c r="CE73" s="1281"/>
      <c r="CF73" s="1281">
        <v>78.3</v>
      </c>
      <c r="CG73" s="1281"/>
      <c r="CH73" s="1281"/>
      <c r="CI73" s="1281"/>
      <c r="CJ73" s="1281"/>
      <c r="CK73" s="1281"/>
      <c r="CL73" s="1281"/>
      <c r="CM73" s="1281"/>
      <c r="CN73" s="1281">
        <v>79</v>
      </c>
      <c r="CO73" s="1281"/>
      <c r="CP73" s="1281"/>
      <c r="CQ73" s="1281"/>
      <c r="CR73" s="1281"/>
      <c r="CS73" s="1281"/>
      <c r="CT73" s="1281"/>
      <c r="CU73" s="1281"/>
      <c r="CV73" s="1281">
        <v>59.5</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622</v>
      </c>
      <c r="BC75" s="1282"/>
      <c r="BD75" s="1282"/>
      <c r="BE75" s="1282"/>
      <c r="BF75" s="1282"/>
      <c r="BG75" s="1282"/>
      <c r="BH75" s="1282"/>
      <c r="BI75" s="1282"/>
      <c r="BJ75" s="1282"/>
      <c r="BK75" s="1282"/>
      <c r="BL75" s="1282"/>
      <c r="BM75" s="1282"/>
      <c r="BN75" s="1282"/>
      <c r="BO75" s="1282"/>
      <c r="BP75" s="1281">
        <v>12.3</v>
      </c>
      <c r="BQ75" s="1281"/>
      <c r="BR75" s="1281"/>
      <c r="BS75" s="1281"/>
      <c r="BT75" s="1281"/>
      <c r="BU75" s="1281"/>
      <c r="BV75" s="1281"/>
      <c r="BW75" s="1281"/>
      <c r="BX75" s="1281">
        <v>13.1</v>
      </c>
      <c r="BY75" s="1281"/>
      <c r="BZ75" s="1281"/>
      <c r="CA75" s="1281"/>
      <c r="CB75" s="1281"/>
      <c r="CC75" s="1281"/>
      <c r="CD75" s="1281"/>
      <c r="CE75" s="1281"/>
      <c r="CF75" s="1281">
        <v>14.1</v>
      </c>
      <c r="CG75" s="1281"/>
      <c r="CH75" s="1281"/>
      <c r="CI75" s="1281"/>
      <c r="CJ75" s="1281"/>
      <c r="CK75" s="1281"/>
      <c r="CL75" s="1281"/>
      <c r="CM75" s="1281"/>
      <c r="CN75" s="1281">
        <v>14.7</v>
      </c>
      <c r="CO75" s="1281"/>
      <c r="CP75" s="1281"/>
      <c r="CQ75" s="1281"/>
      <c r="CR75" s="1281"/>
      <c r="CS75" s="1281"/>
      <c r="CT75" s="1281"/>
      <c r="CU75" s="1281"/>
      <c r="CV75" s="1281">
        <v>14.1</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624</v>
      </c>
      <c r="AO77" s="1283"/>
      <c r="AP77" s="1283"/>
      <c r="AQ77" s="1283"/>
      <c r="AR77" s="1283"/>
      <c r="AS77" s="1283"/>
      <c r="AT77" s="1283"/>
      <c r="AU77" s="1283"/>
      <c r="AV77" s="1283"/>
      <c r="AW77" s="1283"/>
      <c r="AX77" s="1283"/>
      <c r="AY77" s="1283"/>
      <c r="AZ77" s="1283"/>
      <c r="BA77" s="1283"/>
      <c r="BB77" s="1282" t="s">
        <v>623</v>
      </c>
      <c r="BC77" s="1282"/>
      <c r="BD77" s="1282"/>
      <c r="BE77" s="1282"/>
      <c r="BF77" s="1282"/>
      <c r="BG77" s="1282"/>
      <c r="BH77" s="1282"/>
      <c r="BI77" s="1282"/>
      <c r="BJ77" s="1282"/>
      <c r="BK77" s="1282"/>
      <c r="BL77" s="1282"/>
      <c r="BM77" s="1282"/>
      <c r="BN77" s="1282"/>
      <c r="BO77" s="1282"/>
      <c r="BP77" s="1281">
        <v>0</v>
      </c>
      <c r="BQ77" s="1281"/>
      <c r="BR77" s="1281"/>
      <c r="BS77" s="1281"/>
      <c r="BT77" s="1281"/>
      <c r="BU77" s="1281"/>
      <c r="BV77" s="1281"/>
      <c r="BW77" s="1281"/>
      <c r="BX77" s="1281">
        <v>0</v>
      </c>
      <c r="BY77" s="1281"/>
      <c r="BZ77" s="1281"/>
      <c r="CA77" s="1281"/>
      <c r="CB77" s="1281"/>
      <c r="CC77" s="1281"/>
      <c r="CD77" s="1281"/>
      <c r="CE77" s="1281"/>
      <c r="CF77" s="1281">
        <v>0</v>
      </c>
      <c r="CG77" s="1281"/>
      <c r="CH77" s="1281"/>
      <c r="CI77" s="1281"/>
      <c r="CJ77" s="1281"/>
      <c r="CK77" s="1281"/>
      <c r="CL77" s="1281"/>
      <c r="CM77" s="1281"/>
      <c r="CN77" s="1281">
        <v>3.1</v>
      </c>
      <c r="CO77" s="1281"/>
      <c r="CP77" s="1281"/>
      <c r="CQ77" s="1281"/>
      <c r="CR77" s="1281"/>
      <c r="CS77" s="1281"/>
      <c r="CT77" s="1281"/>
      <c r="CU77" s="1281"/>
      <c r="CV77" s="1281">
        <v>12.8</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622</v>
      </c>
      <c r="BC79" s="1282"/>
      <c r="BD79" s="1282"/>
      <c r="BE79" s="1282"/>
      <c r="BF79" s="1282"/>
      <c r="BG79" s="1282"/>
      <c r="BH79" s="1282"/>
      <c r="BI79" s="1282"/>
      <c r="BJ79" s="1282"/>
      <c r="BK79" s="1282"/>
      <c r="BL79" s="1282"/>
      <c r="BM79" s="1282"/>
      <c r="BN79" s="1282"/>
      <c r="BO79" s="1282"/>
      <c r="BP79" s="1281">
        <v>7.9</v>
      </c>
      <c r="BQ79" s="1281"/>
      <c r="BR79" s="1281"/>
      <c r="BS79" s="1281"/>
      <c r="BT79" s="1281"/>
      <c r="BU79" s="1281"/>
      <c r="BV79" s="1281"/>
      <c r="BW79" s="1281"/>
      <c r="BX79" s="1281">
        <v>7.9</v>
      </c>
      <c r="BY79" s="1281"/>
      <c r="BZ79" s="1281"/>
      <c r="CA79" s="1281"/>
      <c r="CB79" s="1281"/>
      <c r="CC79" s="1281"/>
      <c r="CD79" s="1281"/>
      <c r="CE79" s="1281"/>
      <c r="CF79" s="1281">
        <v>7.8</v>
      </c>
      <c r="CG79" s="1281"/>
      <c r="CH79" s="1281"/>
      <c r="CI79" s="1281"/>
      <c r="CJ79" s="1281"/>
      <c r="CK79" s="1281"/>
      <c r="CL79" s="1281"/>
      <c r="CM79" s="1281"/>
      <c r="CN79" s="1281">
        <v>7.9</v>
      </c>
      <c r="CO79" s="1281"/>
      <c r="CP79" s="1281"/>
      <c r="CQ79" s="1281"/>
      <c r="CR79" s="1281"/>
      <c r="CS79" s="1281"/>
      <c r="CT79" s="1281"/>
      <c r="CU79" s="1281"/>
      <c r="CV79" s="1281">
        <v>7.3</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FHl/BuvIeBTiOa2PVRwpEi6MP/Dr4KevZXFF5Iu0OhhaOgFPginl+QRIGDvZzRd9fPE5NGeYyzmf3S6ki1Ld3w==" saltValue="YOu9IqTPIYTQQC/1bRSXbw=="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3"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YwlhQ3yREdZjk/36CTzwYcXeG1L5AUBvSDZsiqq8WilvJ2CDyWvJjeEQqH6fM1HqZvpDUMI8kHCp3y+0rn5+Aw==" saltValue="/oBONlNh7Hyli+N8xUn6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DEYYGmNcgxQ3cM+hk1ikbaRR10CQ6j82q4qjaZN54MqKSpKbgx65eJyvtgDfniXCPDrc73+ARmMVtjT8LX535Q==" saltValue="kMdMH5QoB+9ecqmpx4jGT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40803</v>
      </c>
      <c r="E3" s="162"/>
      <c r="F3" s="163">
        <v>79466</v>
      </c>
      <c r="G3" s="164"/>
      <c r="H3" s="165"/>
    </row>
    <row r="4" spans="1:8" x14ac:dyDescent="0.15">
      <c r="A4" s="166"/>
      <c r="B4" s="167"/>
      <c r="C4" s="168"/>
      <c r="D4" s="169">
        <v>34190</v>
      </c>
      <c r="E4" s="170"/>
      <c r="F4" s="171">
        <v>44645</v>
      </c>
      <c r="G4" s="172"/>
      <c r="H4" s="173"/>
    </row>
    <row r="5" spans="1:8" x14ac:dyDescent="0.15">
      <c r="A5" s="154" t="s">
        <v>548</v>
      </c>
      <c r="B5" s="159"/>
      <c r="C5" s="160"/>
      <c r="D5" s="161">
        <v>94723</v>
      </c>
      <c r="E5" s="162"/>
      <c r="F5" s="163">
        <v>90072</v>
      </c>
      <c r="G5" s="164"/>
      <c r="H5" s="165"/>
    </row>
    <row r="6" spans="1:8" x14ac:dyDescent="0.15">
      <c r="A6" s="166"/>
      <c r="B6" s="167"/>
      <c r="C6" s="168"/>
      <c r="D6" s="169">
        <v>31967</v>
      </c>
      <c r="E6" s="170"/>
      <c r="F6" s="171">
        <v>46083</v>
      </c>
      <c r="G6" s="172"/>
      <c r="H6" s="173"/>
    </row>
    <row r="7" spans="1:8" x14ac:dyDescent="0.15">
      <c r="A7" s="154" t="s">
        <v>549</v>
      </c>
      <c r="B7" s="159"/>
      <c r="C7" s="160"/>
      <c r="D7" s="161">
        <v>35371</v>
      </c>
      <c r="E7" s="162"/>
      <c r="F7" s="163">
        <v>88328</v>
      </c>
      <c r="G7" s="164"/>
      <c r="H7" s="165"/>
    </row>
    <row r="8" spans="1:8" x14ac:dyDescent="0.15">
      <c r="A8" s="166"/>
      <c r="B8" s="167"/>
      <c r="C8" s="168"/>
      <c r="D8" s="169">
        <v>30585</v>
      </c>
      <c r="E8" s="170"/>
      <c r="F8" s="171">
        <v>49013</v>
      </c>
      <c r="G8" s="172"/>
      <c r="H8" s="173"/>
    </row>
    <row r="9" spans="1:8" x14ac:dyDescent="0.15">
      <c r="A9" s="154" t="s">
        <v>550</v>
      </c>
      <c r="B9" s="159"/>
      <c r="C9" s="160"/>
      <c r="D9" s="161">
        <v>54654</v>
      </c>
      <c r="E9" s="162"/>
      <c r="F9" s="163">
        <v>103390</v>
      </c>
      <c r="G9" s="164"/>
      <c r="H9" s="165"/>
    </row>
    <row r="10" spans="1:8" x14ac:dyDescent="0.15">
      <c r="A10" s="166"/>
      <c r="B10" s="167"/>
      <c r="C10" s="168"/>
      <c r="D10" s="169">
        <v>31762</v>
      </c>
      <c r="E10" s="170"/>
      <c r="F10" s="171">
        <v>51269</v>
      </c>
      <c r="G10" s="172"/>
      <c r="H10" s="173"/>
    </row>
    <row r="11" spans="1:8" x14ac:dyDescent="0.15">
      <c r="A11" s="154" t="s">
        <v>551</v>
      </c>
      <c r="B11" s="159"/>
      <c r="C11" s="160"/>
      <c r="D11" s="161">
        <v>35901</v>
      </c>
      <c r="E11" s="162"/>
      <c r="F11" s="163">
        <v>96248</v>
      </c>
      <c r="G11" s="164"/>
      <c r="H11" s="165"/>
    </row>
    <row r="12" spans="1:8" x14ac:dyDescent="0.15">
      <c r="A12" s="166"/>
      <c r="B12" s="167"/>
      <c r="C12" s="174"/>
      <c r="D12" s="169">
        <v>24407</v>
      </c>
      <c r="E12" s="170"/>
      <c r="F12" s="171">
        <v>55768</v>
      </c>
      <c r="G12" s="172"/>
      <c r="H12" s="173"/>
    </row>
    <row r="13" spans="1:8" x14ac:dyDescent="0.15">
      <c r="A13" s="154"/>
      <c r="B13" s="159"/>
      <c r="C13" s="175"/>
      <c r="D13" s="176">
        <v>52290</v>
      </c>
      <c r="E13" s="177"/>
      <c r="F13" s="178">
        <v>91501</v>
      </c>
      <c r="G13" s="179"/>
      <c r="H13" s="165"/>
    </row>
    <row r="14" spans="1:8" x14ac:dyDescent="0.15">
      <c r="A14" s="166"/>
      <c r="B14" s="167"/>
      <c r="C14" s="168"/>
      <c r="D14" s="169">
        <v>30582</v>
      </c>
      <c r="E14" s="170"/>
      <c r="F14" s="171">
        <v>49356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1.41</v>
      </c>
      <c r="C19" s="180">
        <f>ROUND(VALUE(SUBSTITUTE(実質収支比率等に係る経年分析!G$48,"▲","-")),2)</f>
        <v>1.75</v>
      </c>
      <c r="D19" s="180">
        <f>ROUND(VALUE(SUBSTITUTE(実質収支比率等に係る経年分析!H$48,"▲","-")),2)</f>
        <v>1.31</v>
      </c>
      <c r="E19" s="180">
        <f>ROUND(VALUE(SUBSTITUTE(実質収支比率等に係る経年分析!I$48,"▲","-")),2)</f>
        <v>4.1500000000000004</v>
      </c>
      <c r="F19" s="180">
        <f>ROUND(VALUE(SUBSTITUTE(実質収支比率等に係る経年分析!J$48,"▲","-")),2)</f>
        <v>1.68</v>
      </c>
    </row>
    <row r="20" spans="1:11" x14ac:dyDescent="0.15">
      <c r="A20" s="180" t="s">
        <v>55</v>
      </c>
      <c r="B20" s="180">
        <f>ROUND(VALUE(SUBSTITUTE(実質収支比率等に係る経年分析!F$47,"▲","-")),2)</f>
        <v>28.59</v>
      </c>
      <c r="C20" s="180">
        <f>ROUND(VALUE(SUBSTITUTE(実質収支比率等に係る経年分析!G$47,"▲","-")),2)</f>
        <v>27.97</v>
      </c>
      <c r="D20" s="180">
        <f>ROUND(VALUE(SUBSTITUTE(実質収支比率等に係る経年分析!H$47,"▲","-")),2)</f>
        <v>27.26</v>
      </c>
      <c r="E20" s="180">
        <f>ROUND(VALUE(SUBSTITUTE(実質収支比率等に係る経年分析!I$47,"▲","-")),2)</f>
        <v>27.05</v>
      </c>
      <c r="F20" s="180">
        <f>ROUND(VALUE(SUBSTITUTE(実質収支比率等に係る経年分析!J$47,"▲","-")),2)</f>
        <v>27.88</v>
      </c>
    </row>
    <row r="21" spans="1:11" x14ac:dyDescent="0.15">
      <c r="A21" s="180" t="s">
        <v>56</v>
      </c>
      <c r="B21" s="180">
        <f>IF(ISNUMBER(VALUE(SUBSTITUTE(実質収支比率等に係る経年分析!F$49,"▲","-"))),ROUND(VALUE(SUBSTITUTE(実質収支比率等に係る経年分析!F$49,"▲","-")),2),NA())</f>
        <v>0.16</v>
      </c>
      <c r="C21" s="180">
        <f>IF(ISNUMBER(VALUE(SUBSTITUTE(実質収支比率等に係る経年分析!G$49,"▲","-"))),ROUND(VALUE(SUBSTITUTE(実質収支比率等に係る経年分析!G$49,"▲","-")),2),NA())</f>
        <v>0.37</v>
      </c>
      <c r="D21" s="180">
        <f>IF(ISNUMBER(VALUE(SUBSTITUTE(実質収支比率等に係る経年分析!H$49,"▲","-"))),ROUND(VALUE(SUBSTITUTE(実質収支比率等に係る経年分析!H$49,"▲","-")),2),NA())</f>
        <v>-0.39</v>
      </c>
      <c r="E21" s="180">
        <f>IF(ISNUMBER(VALUE(SUBSTITUTE(実質収支比率等に係る経年分析!I$49,"▲","-"))),ROUND(VALUE(SUBSTITUTE(実質収支比率等に係る経年分析!I$49,"▲","-")),2),NA())</f>
        <v>2.85</v>
      </c>
      <c r="F21" s="180">
        <f>IF(ISNUMBER(VALUE(SUBSTITUTE(実質収支比率等に係る経年分析!J$49,"▲","-"))),ROUND(VALUE(SUBSTITUTE(実質収支比率等に係る経年分析!J$49,"▲","-")),2),NA())</f>
        <v>-2.2599999999999998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0.05</v>
      </c>
      <c r="C28" s="181" t="e">
        <f>IF(ROUND(VALUE(SUBSTITUTE(連結実質赤字比率に係る赤字・黒字の構成分析!F$42,"▲", "-")), 2) &gt;= 0, ABS(ROUND(VALUE(SUBSTITUTE(連結実質赤字比率に係る赤字・黒字の構成分析!F$42,"▲", "-")), 2)), NA())</f>
        <v>#N/A</v>
      </c>
      <c r="D28" s="181" t="e">
        <f>IF(ROUND(VALUE(SUBSTITUTE(連結実質赤字比率に係る赤字・黒字の構成分析!G$42,"▲", "-")), 2) &lt; 0, ABS(ROUND(VALUE(SUBSTITUTE(連結実質赤字比率に係る赤字・黒字の構成分析!G$42,"▲", "-")), 2)), NA())</f>
        <v>#N/A</v>
      </c>
      <c r="E28" s="181">
        <f>IF(ROUND(VALUE(SUBSTITUTE(連結実質赤字比率に係る赤字・黒字の構成分析!G$42,"▲", "-")), 2) &gt;= 0, ABS(ROUND(VALUE(SUBSTITUTE(連結実質赤字比率に係る赤字・黒字の構成分析!G$42,"▲", "-")), 2)), NA())</f>
        <v>0</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国民健康保険事業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1.64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1.62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1.1299999999999999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15">
      <c r="A31" s="181" t="str">
        <f>IF(連結実質赤字比率に係る赤字・黒字の構成分析!C$39="",NA(),連結実質赤字比率に係る赤字・黒字の構成分析!C$39)</f>
        <v>公共下水道事業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介護保険</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1.1499999999999999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1.17</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4.4400000000000004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v>
      </c>
    </row>
    <row r="34" spans="1:16" x14ac:dyDescent="0.15">
      <c r="A34" s="181" t="str">
        <f>IF(連結実質赤字比率に係る赤字・黒字の構成分析!C$36="",NA(),連結実質赤字比率に係る赤字・黒字の構成分析!C$36)</f>
        <v>宅地造成事業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3.68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5.77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4.1100000000000003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4.87</v>
      </c>
    </row>
    <row r="35" spans="1:16" x14ac:dyDescent="0.15">
      <c r="A35" s="181" t="str">
        <f>IF(連結実質赤字比率に係る赤字・黒字の構成分析!C$35="",NA(),連結実質赤字比率に係る赤字・黒字の構成分析!C$35)</f>
        <v>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16.260000000000002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18.95</v>
      </c>
    </row>
    <row r="36" spans="1:16" x14ac:dyDescent="0.15">
      <c r="A36" s="181" t="str">
        <f>IF(連結実質赤字比率に係る赤字・黒字の構成分析!C$34="",NA(),連結実質赤字比率に係る赤字・黒字の構成分析!C$34)</f>
        <v>住宅新築資金貸付事業</v>
      </c>
      <c r="B36" s="181">
        <f>IF(ROUND(VALUE(SUBSTITUTE(連結実質赤字比率に係る赤字・黒字の構成分析!F$34,"▲", "-")), 2) &lt; 0, ABS(ROUND(VALUE(SUBSTITUTE(連結実質赤字比率に係る赤字・黒字の構成分析!F$34,"▲", "-")), 2)), NA())</f>
        <v>0.89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0.62</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0.52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0.32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0.26</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496</v>
      </c>
      <c r="E42" s="182"/>
      <c r="F42" s="182"/>
      <c r="G42" s="182">
        <f>'実質公債費比率（分子）の構造'!L$52</f>
        <v>486</v>
      </c>
      <c r="H42" s="182"/>
      <c r="I42" s="182"/>
      <c r="J42" s="182">
        <f>'実質公債費比率（分子）の構造'!M$52</f>
        <v>485</v>
      </c>
      <c r="K42" s="182"/>
      <c r="L42" s="182"/>
      <c r="M42" s="182">
        <f>'実質公債費比率（分子）の構造'!N$52</f>
        <v>484</v>
      </c>
      <c r="N42" s="182"/>
      <c r="O42" s="182"/>
      <c r="P42" s="182">
        <f>'実質公債費比率（分子）の構造'!O$52</f>
        <v>494</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70</v>
      </c>
      <c r="C45" s="182"/>
      <c r="D45" s="182"/>
      <c r="E45" s="182">
        <f>'実質公債費比率（分子）の構造'!L$49</f>
        <v>69</v>
      </c>
      <c r="F45" s="182"/>
      <c r="G45" s="182"/>
      <c r="H45" s="182">
        <f>'実質公債費比率（分子）の構造'!M$49</f>
        <v>72</v>
      </c>
      <c r="I45" s="182"/>
      <c r="J45" s="182"/>
      <c r="K45" s="182">
        <f>'実質公債費比率（分子）の構造'!N$49</f>
        <v>74</v>
      </c>
      <c r="L45" s="182"/>
      <c r="M45" s="182"/>
      <c r="N45" s="182">
        <f>'実質公債費比率（分子）の構造'!O$49</f>
        <v>70</v>
      </c>
      <c r="O45" s="182"/>
      <c r="P45" s="182"/>
    </row>
    <row r="46" spans="1:16" x14ac:dyDescent="0.15">
      <c r="A46" s="182" t="s">
        <v>67</v>
      </c>
      <c r="B46" s="182">
        <f>'実質公債費比率（分子）の構造'!K$48</f>
        <v>164</v>
      </c>
      <c r="C46" s="182"/>
      <c r="D46" s="182"/>
      <c r="E46" s="182">
        <f>'実質公債費比率（分子）の構造'!L$48</f>
        <v>223</v>
      </c>
      <c r="F46" s="182"/>
      <c r="G46" s="182"/>
      <c r="H46" s="182">
        <f>'実質公債費比率（分子）の構造'!M$48</f>
        <v>225</v>
      </c>
      <c r="I46" s="182"/>
      <c r="J46" s="182"/>
      <c r="K46" s="182">
        <f>'実質公債費比率（分子）の構造'!N$48</f>
        <v>228</v>
      </c>
      <c r="L46" s="182"/>
      <c r="M46" s="182"/>
      <c r="N46" s="182">
        <f>'実質公債費比率（分子）の構造'!O$48</f>
        <v>243</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676</v>
      </c>
      <c r="C49" s="182"/>
      <c r="D49" s="182"/>
      <c r="E49" s="182">
        <f>'実質公債費比率（分子）の構造'!L$45</f>
        <v>687</v>
      </c>
      <c r="F49" s="182"/>
      <c r="G49" s="182"/>
      <c r="H49" s="182">
        <f>'実質公債費比率（分子）の構造'!M$45</f>
        <v>686</v>
      </c>
      <c r="I49" s="182"/>
      <c r="J49" s="182"/>
      <c r="K49" s="182">
        <f>'実質公債費比率（分子）の構造'!N$45</f>
        <v>684</v>
      </c>
      <c r="L49" s="182"/>
      <c r="M49" s="182"/>
      <c r="N49" s="182">
        <f>'実質公債費比率（分子）の構造'!O$45</f>
        <v>661</v>
      </c>
      <c r="O49" s="182"/>
      <c r="P49" s="182"/>
    </row>
    <row r="50" spans="1:16" x14ac:dyDescent="0.15">
      <c r="A50" s="182" t="s">
        <v>70</v>
      </c>
      <c r="B50" s="182" t="e">
        <f>NA()</f>
        <v>#N/A</v>
      </c>
      <c r="C50" s="182">
        <f>IF(ISNUMBER('実質公債費比率（分子）の構造'!K$53),'実質公債費比率（分子）の構造'!K$53,NA())</f>
        <v>414</v>
      </c>
      <c r="D50" s="182" t="e">
        <f>NA()</f>
        <v>#N/A</v>
      </c>
      <c r="E50" s="182" t="e">
        <f>NA()</f>
        <v>#N/A</v>
      </c>
      <c r="F50" s="182">
        <f>IF(ISNUMBER('実質公債費比率（分子）の構造'!L$53),'実質公債費比率（分子）の構造'!L$53,NA())</f>
        <v>493</v>
      </c>
      <c r="G50" s="182" t="e">
        <f>NA()</f>
        <v>#N/A</v>
      </c>
      <c r="H50" s="182" t="e">
        <f>NA()</f>
        <v>#N/A</v>
      </c>
      <c r="I50" s="182">
        <f>IF(ISNUMBER('実質公債費比率（分子）の構造'!M$53),'実質公債費比率（分子）の構造'!M$53,NA())</f>
        <v>498</v>
      </c>
      <c r="J50" s="182" t="e">
        <f>NA()</f>
        <v>#N/A</v>
      </c>
      <c r="K50" s="182" t="e">
        <f>NA()</f>
        <v>#N/A</v>
      </c>
      <c r="L50" s="182">
        <f>IF(ISNUMBER('実質公債費比率（分子）の構造'!N$53),'実質公債費比率（分子）の構造'!N$53,NA())</f>
        <v>502</v>
      </c>
      <c r="M50" s="182" t="e">
        <f>NA()</f>
        <v>#N/A</v>
      </c>
      <c r="N50" s="182" t="e">
        <f>NA()</f>
        <v>#N/A</v>
      </c>
      <c r="O50" s="182">
        <f>IF(ISNUMBER('実質公債費比率（分子）の構造'!O$53),'実質公債費比率（分子）の構造'!O$53,NA())</f>
        <v>480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5632</v>
      </c>
      <c r="E56" s="181"/>
      <c r="F56" s="181"/>
      <c r="G56" s="181">
        <f>'将来負担比率（分子）の構造'!J$52</f>
        <v>5513</v>
      </c>
      <c r="H56" s="181"/>
      <c r="I56" s="181"/>
      <c r="J56" s="181">
        <f>'将来負担比率（分子）の構造'!K$52</f>
        <v>5547</v>
      </c>
      <c r="K56" s="181"/>
      <c r="L56" s="181"/>
      <c r="M56" s="181">
        <f>'将来負担比率（分子）の構造'!L$52</f>
        <v>5404</v>
      </c>
      <c r="N56" s="181"/>
      <c r="O56" s="181"/>
      <c r="P56" s="181">
        <f>'将来負担比率（分子）の構造'!M$52</f>
        <v>5251</v>
      </c>
    </row>
    <row r="57" spans="1:16" x14ac:dyDescent="0.15">
      <c r="A57" s="181" t="s">
        <v>42</v>
      </c>
      <c r="B57" s="181"/>
      <c r="C57" s="181"/>
      <c r="D57" s="181">
        <f>'将来負担比率（分子）の構造'!I$51</f>
        <v>296</v>
      </c>
      <c r="E57" s="181"/>
      <c r="F57" s="181"/>
      <c r="G57" s="181">
        <f>'将来負担比率（分子）の構造'!J$51</f>
        <v>233</v>
      </c>
      <c r="H57" s="181"/>
      <c r="I57" s="181"/>
      <c r="J57" s="181">
        <f>'将来負担比率（分子）の構造'!K$51</f>
        <v>175</v>
      </c>
      <c r="K57" s="181"/>
      <c r="L57" s="181"/>
      <c r="M57" s="181">
        <f>'将来負担比率（分子）の構造'!L$51</f>
        <v>138</v>
      </c>
      <c r="N57" s="181"/>
      <c r="O57" s="181"/>
      <c r="P57" s="181">
        <f>'将来負担比率（分子）の構造'!M$51</f>
        <v>133</v>
      </c>
    </row>
    <row r="58" spans="1:16" x14ac:dyDescent="0.15">
      <c r="A58" s="181" t="s">
        <v>41</v>
      </c>
      <c r="B58" s="181"/>
      <c r="C58" s="181"/>
      <c r="D58" s="181">
        <f>'将来負担比率（分子）の構造'!I$50</f>
        <v>2201</v>
      </c>
      <c r="E58" s="181"/>
      <c r="F58" s="181"/>
      <c r="G58" s="181">
        <f>'将来負担比率（分子）の構造'!J$50</f>
        <v>2286</v>
      </c>
      <c r="H58" s="181"/>
      <c r="I58" s="181"/>
      <c r="J58" s="181">
        <f>'将来負担比率（分子）の構造'!K$50</f>
        <v>2468</v>
      </c>
      <c r="K58" s="181"/>
      <c r="L58" s="181"/>
      <c r="M58" s="181">
        <f>'将来負担比率（分子）の構造'!L$50</f>
        <v>2511</v>
      </c>
      <c r="N58" s="181"/>
      <c r="O58" s="181"/>
      <c r="P58" s="181">
        <f>'将来負担比率（分子）の構造'!M$50</f>
        <v>2781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912</v>
      </c>
      <c r="C62" s="181"/>
      <c r="D62" s="181"/>
      <c r="E62" s="181">
        <f>'将来負担比率（分子）の構造'!J$45</f>
        <v>859</v>
      </c>
      <c r="F62" s="181"/>
      <c r="G62" s="181"/>
      <c r="H62" s="181">
        <f>'将来負担比率（分子）の構造'!K$45</f>
        <v>820</v>
      </c>
      <c r="I62" s="181"/>
      <c r="J62" s="181"/>
      <c r="K62" s="181">
        <f>'将来負担比率（分子）の構造'!L$45</f>
        <v>750</v>
      </c>
      <c r="L62" s="181"/>
      <c r="M62" s="181"/>
      <c r="N62" s="181">
        <f>'将来負担比率（分子）の構造'!M$45</f>
        <v>702</v>
      </c>
      <c r="O62" s="181"/>
      <c r="P62" s="181"/>
    </row>
    <row r="63" spans="1:16" x14ac:dyDescent="0.15">
      <c r="A63" s="181" t="s">
        <v>34</v>
      </c>
      <c r="B63" s="181">
        <f>'将来負担比率（分子）の構造'!I$44</f>
        <v>649</v>
      </c>
      <c r="C63" s="181"/>
      <c r="D63" s="181"/>
      <c r="E63" s="181">
        <f>'将来負担比率（分子）の構造'!J$44</f>
        <v>646</v>
      </c>
      <c r="F63" s="181"/>
      <c r="G63" s="181"/>
      <c r="H63" s="181">
        <f>'将来負担比率（分子）の構造'!K$44</f>
        <v>576</v>
      </c>
      <c r="I63" s="181"/>
      <c r="J63" s="181"/>
      <c r="K63" s="181">
        <f>'将来負担比率（分子）の構造'!L$44</f>
        <v>497</v>
      </c>
      <c r="L63" s="181"/>
      <c r="M63" s="181"/>
      <c r="N63" s="181">
        <f>'将来負担比率（分子）の構造'!M$44</f>
        <v>420</v>
      </c>
      <c r="O63" s="181"/>
      <c r="P63" s="181"/>
    </row>
    <row r="64" spans="1:16" x14ac:dyDescent="0.15">
      <c r="A64" s="181" t="s">
        <v>33</v>
      </c>
      <c r="B64" s="181">
        <f>'将来負担比率（分子）の構造'!I$43</f>
        <v>2539</v>
      </c>
      <c r="C64" s="181"/>
      <c r="D64" s="181"/>
      <c r="E64" s="181">
        <f>'将来負担比率（分子）の構造'!J$43</f>
        <v>2586</v>
      </c>
      <c r="F64" s="181"/>
      <c r="G64" s="181"/>
      <c r="H64" s="181">
        <f>'将来負担比率（分子）の構造'!K$43</f>
        <v>2674</v>
      </c>
      <c r="I64" s="181"/>
      <c r="J64" s="181"/>
      <c r="K64" s="181">
        <f>'将来負担比率（分子）の構造'!L$43</f>
        <v>2753</v>
      </c>
      <c r="L64" s="181"/>
      <c r="M64" s="181"/>
      <c r="N64" s="181">
        <f>'将来負担比率（分子）の構造'!M$43</f>
        <v>2641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6362</v>
      </c>
      <c r="C66" s="181"/>
      <c r="D66" s="181"/>
      <c r="E66" s="181">
        <f>'将来負担比率（分子）の構造'!J$41</f>
        <v>6918</v>
      </c>
      <c r="F66" s="181"/>
      <c r="G66" s="181"/>
      <c r="H66" s="181">
        <f>'将来負担比率（分子）の構造'!K$41</f>
        <v>6787</v>
      </c>
      <c r="I66" s="181"/>
      <c r="J66" s="181"/>
      <c r="K66" s="181">
        <f>'将来負担比率（分子）の構造'!L$41</f>
        <v>6761</v>
      </c>
      <c r="L66" s="181"/>
      <c r="M66" s="181"/>
      <c r="N66" s="181">
        <f>'将来負担比率（分子）の構造'!M$41</f>
        <v>6556</v>
      </c>
      <c r="O66" s="181"/>
      <c r="P66" s="181"/>
    </row>
    <row r="67" spans="1:16" x14ac:dyDescent="0.15">
      <c r="A67" s="181" t="s">
        <v>74</v>
      </c>
      <c r="B67" s="181" t="e">
        <f>NA()</f>
        <v>#N/A</v>
      </c>
      <c r="C67" s="181">
        <f>IF(ISNUMBER('将来負担比率（分子）の構造'!I$53), IF('将来負担比率（分子）の構造'!I$53 &lt; 0, 0, '将来負担比率（分子）の構造'!I$53), NA())</f>
        <v>2332</v>
      </c>
      <c r="D67" s="181" t="e">
        <f>NA()</f>
        <v>#N/A</v>
      </c>
      <c r="E67" s="181" t="e">
        <f>NA()</f>
        <v>#N/A</v>
      </c>
      <c r="F67" s="181">
        <f>IF(ISNUMBER('将来負担比率（分子）の構造'!J$53), IF('将来負担比率（分子）の構造'!J$53 &lt; 0, 0, '将来負担比率（分子）の構造'!J$53), NA())</f>
        <v>2977</v>
      </c>
      <c r="G67" s="181" t="e">
        <f>NA()</f>
        <v>#N/A</v>
      </c>
      <c r="H67" s="181" t="e">
        <f>NA()</f>
        <v>#N/A</v>
      </c>
      <c r="I67" s="181">
        <f>IF(ISNUMBER('将来負担比率（分子）の構造'!K$53), IF('将来負担比率（分子）の構造'!K$53 &lt; 0, 0, '将来負担比率（分子）の構造'!K$53), NA())</f>
        <v>2667</v>
      </c>
      <c r="J67" s="181" t="e">
        <f>NA()</f>
        <v>#N/A</v>
      </c>
      <c r="K67" s="181" t="e">
        <f>NA()</f>
        <v>#N/A</v>
      </c>
      <c r="L67" s="181">
        <f>IF(ISNUMBER('将来負担比率（分子）の構造'!L$53), IF('将来負担比率（分子）の構造'!L$53 &lt; 0, 0, '将来負担比率（分子）の構造'!L$53), NA())</f>
        <v>2708</v>
      </c>
      <c r="M67" s="181" t="e">
        <f>NA()</f>
        <v>#N/A</v>
      </c>
      <c r="N67" s="181" t="e">
        <f>NA()</f>
        <v>#N/A</v>
      </c>
      <c r="O67" s="181">
        <f>IF(ISNUMBER('将来負担比率（分子）の構造'!M$53), IF('将来負担比率（分子）の構造'!M$53 &lt; 0, 0, '将来負担比率（分子）の構造'!M$53), NA())</f>
        <v>2153</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1052</v>
      </c>
      <c r="C72" s="185">
        <f>基金残高に係る経年分析!G55</f>
        <v>1052</v>
      </c>
      <c r="D72" s="185">
        <f>基金残高に係る経年分析!H55</f>
        <v>1139</v>
      </c>
    </row>
    <row r="73" spans="1:16" x14ac:dyDescent="0.15">
      <c r="A73" s="184" t="s">
        <v>77</v>
      </c>
      <c r="B73" s="185">
        <f>基金残高に係る経年分析!F56</f>
        <v>432</v>
      </c>
      <c r="C73" s="185">
        <f>基金残高に係る経年分析!G56</f>
        <v>432</v>
      </c>
      <c r="D73" s="185">
        <f>基金残高に係る経年分析!H56</f>
        <v>432</v>
      </c>
    </row>
    <row r="74" spans="1:16" x14ac:dyDescent="0.15">
      <c r="A74" s="184" t="s">
        <v>78</v>
      </c>
      <c r="B74" s="185">
        <f>基金残高に係る経年分析!F57</f>
        <v>564</v>
      </c>
      <c r="C74" s="185">
        <f>基金残高に係る経年分析!G57</f>
        <v>587</v>
      </c>
      <c r="D74" s="185">
        <f>基金残高に係る経年分析!H57</f>
        <v>748</v>
      </c>
    </row>
  </sheetData>
  <sheetProtection algorithmName="SHA-512" hashValue="Q87EAzxGsDgU9bpjhPWC9uGIohSvmIdyYvmB1zRVnj1n1T7HZUAqfZUa9IvR/0FV/1PtrheV6TfrPVK+x6xY8A==" saltValue="p8UEsX3t8NyO1spFaMfk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222</v>
      </c>
      <c r="C5" s="634"/>
      <c r="D5" s="634"/>
      <c r="E5" s="634"/>
      <c r="F5" s="634"/>
      <c r="G5" s="634"/>
      <c r="H5" s="634"/>
      <c r="I5" s="634"/>
      <c r="J5" s="634"/>
      <c r="K5" s="634"/>
      <c r="L5" s="634"/>
      <c r="M5" s="634"/>
      <c r="N5" s="634"/>
      <c r="O5" s="634"/>
      <c r="P5" s="634"/>
      <c r="Q5" s="635"/>
      <c r="R5" s="636">
        <v>1720047</v>
      </c>
      <c r="S5" s="637"/>
      <c r="T5" s="637"/>
      <c r="U5" s="637"/>
      <c r="V5" s="637"/>
      <c r="W5" s="637"/>
      <c r="X5" s="637"/>
      <c r="Y5" s="638"/>
      <c r="Z5" s="639">
        <v>20.100000000000001</v>
      </c>
      <c r="AA5" s="639"/>
      <c r="AB5" s="639"/>
      <c r="AC5" s="639"/>
      <c r="AD5" s="640">
        <v>1720047</v>
      </c>
      <c r="AE5" s="640"/>
      <c r="AF5" s="640"/>
      <c r="AG5" s="640"/>
      <c r="AH5" s="640"/>
      <c r="AI5" s="640"/>
      <c r="AJ5" s="640"/>
      <c r="AK5" s="640"/>
      <c r="AL5" s="641">
        <v>44</v>
      </c>
      <c r="AM5" s="642"/>
      <c r="AN5" s="642"/>
      <c r="AO5" s="643"/>
      <c r="AP5" s="633" t="s">
        <v>223</v>
      </c>
      <c r="AQ5" s="634"/>
      <c r="AR5" s="634"/>
      <c r="AS5" s="634"/>
      <c r="AT5" s="634"/>
      <c r="AU5" s="634"/>
      <c r="AV5" s="634"/>
      <c r="AW5" s="634"/>
      <c r="AX5" s="634"/>
      <c r="AY5" s="634"/>
      <c r="AZ5" s="634"/>
      <c r="BA5" s="634"/>
      <c r="BB5" s="634"/>
      <c r="BC5" s="634"/>
      <c r="BD5" s="634"/>
      <c r="BE5" s="634"/>
      <c r="BF5" s="635"/>
      <c r="BG5" s="647">
        <v>1719411</v>
      </c>
      <c r="BH5" s="648"/>
      <c r="BI5" s="648"/>
      <c r="BJ5" s="648"/>
      <c r="BK5" s="648"/>
      <c r="BL5" s="648"/>
      <c r="BM5" s="648"/>
      <c r="BN5" s="649"/>
      <c r="BO5" s="650">
        <v>100</v>
      </c>
      <c r="BP5" s="650"/>
      <c r="BQ5" s="650"/>
      <c r="BR5" s="650"/>
      <c r="BS5" s="651" t="s">
        <v>125</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216</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x14ac:dyDescent="0.15">
      <c r="B6" s="644" t="s">
        <v>227</v>
      </c>
      <c r="C6" s="645"/>
      <c r="D6" s="645"/>
      <c r="E6" s="645"/>
      <c r="F6" s="645"/>
      <c r="G6" s="645"/>
      <c r="H6" s="645"/>
      <c r="I6" s="645"/>
      <c r="J6" s="645"/>
      <c r="K6" s="645"/>
      <c r="L6" s="645"/>
      <c r="M6" s="645"/>
      <c r="N6" s="645"/>
      <c r="O6" s="645"/>
      <c r="P6" s="645"/>
      <c r="Q6" s="646"/>
      <c r="R6" s="647">
        <v>68997</v>
      </c>
      <c r="S6" s="648"/>
      <c r="T6" s="648"/>
      <c r="U6" s="648"/>
      <c r="V6" s="648"/>
      <c r="W6" s="648"/>
      <c r="X6" s="648"/>
      <c r="Y6" s="649"/>
      <c r="Z6" s="650">
        <v>0.8</v>
      </c>
      <c r="AA6" s="650"/>
      <c r="AB6" s="650"/>
      <c r="AC6" s="650"/>
      <c r="AD6" s="651">
        <v>68997</v>
      </c>
      <c r="AE6" s="651"/>
      <c r="AF6" s="651"/>
      <c r="AG6" s="651"/>
      <c r="AH6" s="651"/>
      <c r="AI6" s="651"/>
      <c r="AJ6" s="651"/>
      <c r="AK6" s="651"/>
      <c r="AL6" s="652">
        <v>1.8</v>
      </c>
      <c r="AM6" s="653"/>
      <c r="AN6" s="653"/>
      <c r="AO6" s="654"/>
      <c r="AP6" s="644" t="s">
        <v>228</v>
      </c>
      <c r="AQ6" s="645"/>
      <c r="AR6" s="645"/>
      <c r="AS6" s="645"/>
      <c r="AT6" s="645"/>
      <c r="AU6" s="645"/>
      <c r="AV6" s="645"/>
      <c r="AW6" s="645"/>
      <c r="AX6" s="645"/>
      <c r="AY6" s="645"/>
      <c r="AZ6" s="645"/>
      <c r="BA6" s="645"/>
      <c r="BB6" s="645"/>
      <c r="BC6" s="645"/>
      <c r="BD6" s="645"/>
      <c r="BE6" s="645"/>
      <c r="BF6" s="646"/>
      <c r="BG6" s="647">
        <v>1719411</v>
      </c>
      <c r="BH6" s="648"/>
      <c r="BI6" s="648"/>
      <c r="BJ6" s="648"/>
      <c r="BK6" s="648"/>
      <c r="BL6" s="648"/>
      <c r="BM6" s="648"/>
      <c r="BN6" s="649"/>
      <c r="BO6" s="650">
        <v>100</v>
      </c>
      <c r="BP6" s="650"/>
      <c r="BQ6" s="650"/>
      <c r="BR6" s="650"/>
      <c r="BS6" s="651" t="s">
        <v>125</v>
      </c>
      <c r="BT6" s="651"/>
      <c r="BU6" s="651"/>
      <c r="BV6" s="651"/>
      <c r="BW6" s="651"/>
      <c r="BX6" s="651"/>
      <c r="BY6" s="651"/>
      <c r="BZ6" s="651"/>
      <c r="CA6" s="651"/>
      <c r="CB6" s="655"/>
      <c r="CD6" s="658" t="s">
        <v>229</v>
      </c>
      <c r="CE6" s="659"/>
      <c r="CF6" s="659"/>
      <c r="CG6" s="659"/>
      <c r="CH6" s="659"/>
      <c r="CI6" s="659"/>
      <c r="CJ6" s="659"/>
      <c r="CK6" s="659"/>
      <c r="CL6" s="659"/>
      <c r="CM6" s="659"/>
      <c r="CN6" s="659"/>
      <c r="CO6" s="659"/>
      <c r="CP6" s="659"/>
      <c r="CQ6" s="660"/>
      <c r="CR6" s="647">
        <v>91418</v>
      </c>
      <c r="CS6" s="648"/>
      <c r="CT6" s="648"/>
      <c r="CU6" s="648"/>
      <c r="CV6" s="648"/>
      <c r="CW6" s="648"/>
      <c r="CX6" s="648"/>
      <c r="CY6" s="649"/>
      <c r="CZ6" s="641">
        <v>1.1000000000000001</v>
      </c>
      <c r="DA6" s="642"/>
      <c r="DB6" s="642"/>
      <c r="DC6" s="661"/>
      <c r="DD6" s="656">
        <v>10318</v>
      </c>
      <c r="DE6" s="648"/>
      <c r="DF6" s="648"/>
      <c r="DG6" s="648"/>
      <c r="DH6" s="648"/>
      <c r="DI6" s="648"/>
      <c r="DJ6" s="648"/>
      <c r="DK6" s="648"/>
      <c r="DL6" s="648"/>
      <c r="DM6" s="648"/>
      <c r="DN6" s="648"/>
      <c r="DO6" s="648"/>
      <c r="DP6" s="649"/>
      <c r="DQ6" s="656">
        <v>91418</v>
      </c>
      <c r="DR6" s="648"/>
      <c r="DS6" s="648"/>
      <c r="DT6" s="648"/>
      <c r="DU6" s="648"/>
      <c r="DV6" s="648"/>
      <c r="DW6" s="648"/>
      <c r="DX6" s="648"/>
      <c r="DY6" s="648"/>
      <c r="DZ6" s="648"/>
      <c r="EA6" s="648"/>
      <c r="EB6" s="648"/>
      <c r="EC6" s="657"/>
    </row>
    <row r="7" spans="2:143" ht="11.25" customHeight="1" x14ac:dyDescent="0.15">
      <c r="B7" s="644" t="s">
        <v>230</v>
      </c>
      <c r="C7" s="645"/>
      <c r="D7" s="645"/>
      <c r="E7" s="645"/>
      <c r="F7" s="645"/>
      <c r="G7" s="645"/>
      <c r="H7" s="645"/>
      <c r="I7" s="645"/>
      <c r="J7" s="645"/>
      <c r="K7" s="645"/>
      <c r="L7" s="645"/>
      <c r="M7" s="645"/>
      <c r="N7" s="645"/>
      <c r="O7" s="645"/>
      <c r="P7" s="645"/>
      <c r="Q7" s="646"/>
      <c r="R7" s="647">
        <v>2258</v>
      </c>
      <c r="S7" s="648"/>
      <c r="T7" s="648"/>
      <c r="U7" s="648"/>
      <c r="V7" s="648"/>
      <c r="W7" s="648"/>
      <c r="X7" s="648"/>
      <c r="Y7" s="649"/>
      <c r="Z7" s="650">
        <v>0</v>
      </c>
      <c r="AA7" s="650"/>
      <c r="AB7" s="650"/>
      <c r="AC7" s="650"/>
      <c r="AD7" s="651">
        <v>2258</v>
      </c>
      <c r="AE7" s="651"/>
      <c r="AF7" s="651"/>
      <c r="AG7" s="651"/>
      <c r="AH7" s="651"/>
      <c r="AI7" s="651"/>
      <c r="AJ7" s="651"/>
      <c r="AK7" s="651"/>
      <c r="AL7" s="652">
        <v>0.1</v>
      </c>
      <c r="AM7" s="653"/>
      <c r="AN7" s="653"/>
      <c r="AO7" s="654"/>
      <c r="AP7" s="644" t="s">
        <v>231</v>
      </c>
      <c r="AQ7" s="645"/>
      <c r="AR7" s="645"/>
      <c r="AS7" s="645"/>
      <c r="AT7" s="645"/>
      <c r="AU7" s="645"/>
      <c r="AV7" s="645"/>
      <c r="AW7" s="645"/>
      <c r="AX7" s="645"/>
      <c r="AY7" s="645"/>
      <c r="AZ7" s="645"/>
      <c r="BA7" s="645"/>
      <c r="BB7" s="645"/>
      <c r="BC7" s="645"/>
      <c r="BD7" s="645"/>
      <c r="BE7" s="645"/>
      <c r="BF7" s="646"/>
      <c r="BG7" s="647">
        <v>746342</v>
      </c>
      <c r="BH7" s="648"/>
      <c r="BI7" s="648"/>
      <c r="BJ7" s="648"/>
      <c r="BK7" s="648"/>
      <c r="BL7" s="648"/>
      <c r="BM7" s="648"/>
      <c r="BN7" s="649"/>
      <c r="BO7" s="650">
        <v>43.4</v>
      </c>
      <c r="BP7" s="650"/>
      <c r="BQ7" s="650"/>
      <c r="BR7" s="650"/>
      <c r="BS7" s="651" t="s">
        <v>135</v>
      </c>
      <c r="BT7" s="651"/>
      <c r="BU7" s="651"/>
      <c r="BV7" s="651"/>
      <c r="BW7" s="651"/>
      <c r="BX7" s="651"/>
      <c r="BY7" s="651"/>
      <c r="BZ7" s="651"/>
      <c r="CA7" s="651"/>
      <c r="CB7" s="655"/>
      <c r="CD7" s="662" t="s">
        <v>232</v>
      </c>
      <c r="CE7" s="663"/>
      <c r="CF7" s="663"/>
      <c r="CG7" s="663"/>
      <c r="CH7" s="663"/>
      <c r="CI7" s="663"/>
      <c r="CJ7" s="663"/>
      <c r="CK7" s="663"/>
      <c r="CL7" s="663"/>
      <c r="CM7" s="663"/>
      <c r="CN7" s="663"/>
      <c r="CO7" s="663"/>
      <c r="CP7" s="663"/>
      <c r="CQ7" s="664"/>
      <c r="CR7" s="647">
        <v>2588450</v>
      </c>
      <c r="CS7" s="648"/>
      <c r="CT7" s="648"/>
      <c r="CU7" s="648"/>
      <c r="CV7" s="648"/>
      <c r="CW7" s="648"/>
      <c r="CX7" s="648"/>
      <c r="CY7" s="649"/>
      <c r="CZ7" s="650">
        <v>30.5</v>
      </c>
      <c r="DA7" s="650"/>
      <c r="DB7" s="650"/>
      <c r="DC7" s="650"/>
      <c r="DD7" s="656" t="s">
        <v>125</v>
      </c>
      <c r="DE7" s="648"/>
      <c r="DF7" s="648"/>
      <c r="DG7" s="648"/>
      <c r="DH7" s="648"/>
      <c r="DI7" s="648"/>
      <c r="DJ7" s="648"/>
      <c r="DK7" s="648"/>
      <c r="DL7" s="648"/>
      <c r="DM7" s="648"/>
      <c r="DN7" s="648"/>
      <c r="DO7" s="648"/>
      <c r="DP7" s="649"/>
      <c r="DQ7" s="656">
        <v>619230</v>
      </c>
      <c r="DR7" s="648"/>
      <c r="DS7" s="648"/>
      <c r="DT7" s="648"/>
      <c r="DU7" s="648"/>
      <c r="DV7" s="648"/>
      <c r="DW7" s="648"/>
      <c r="DX7" s="648"/>
      <c r="DY7" s="648"/>
      <c r="DZ7" s="648"/>
      <c r="EA7" s="648"/>
      <c r="EB7" s="648"/>
      <c r="EC7" s="657"/>
    </row>
    <row r="8" spans="2:143" ht="11.25" customHeight="1" x14ac:dyDescent="0.15">
      <c r="B8" s="644" t="s">
        <v>233</v>
      </c>
      <c r="C8" s="645"/>
      <c r="D8" s="645"/>
      <c r="E8" s="645"/>
      <c r="F8" s="645"/>
      <c r="G8" s="645"/>
      <c r="H8" s="645"/>
      <c r="I8" s="645"/>
      <c r="J8" s="645"/>
      <c r="K8" s="645"/>
      <c r="L8" s="645"/>
      <c r="M8" s="645"/>
      <c r="N8" s="645"/>
      <c r="O8" s="645"/>
      <c r="P8" s="645"/>
      <c r="Q8" s="646"/>
      <c r="R8" s="647">
        <v>8829</v>
      </c>
      <c r="S8" s="648"/>
      <c r="T8" s="648"/>
      <c r="U8" s="648"/>
      <c r="V8" s="648"/>
      <c r="W8" s="648"/>
      <c r="X8" s="648"/>
      <c r="Y8" s="649"/>
      <c r="Z8" s="650">
        <v>0.1</v>
      </c>
      <c r="AA8" s="650"/>
      <c r="AB8" s="650"/>
      <c r="AC8" s="650"/>
      <c r="AD8" s="651">
        <v>8829</v>
      </c>
      <c r="AE8" s="651"/>
      <c r="AF8" s="651"/>
      <c r="AG8" s="651"/>
      <c r="AH8" s="651"/>
      <c r="AI8" s="651"/>
      <c r="AJ8" s="651"/>
      <c r="AK8" s="651"/>
      <c r="AL8" s="652">
        <v>0.2</v>
      </c>
      <c r="AM8" s="653"/>
      <c r="AN8" s="653"/>
      <c r="AO8" s="654"/>
      <c r="AP8" s="644" t="s">
        <v>234</v>
      </c>
      <c r="AQ8" s="645"/>
      <c r="AR8" s="645"/>
      <c r="AS8" s="645"/>
      <c r="AT8" s="645"/>
      <c r="AU8" s="645"/>
      <c r="AV8" s="645"/>
      <c r="AW8" s="645"/>
      <c r="AX8" s="645"/>
      <c r="AY8" s="645"/>
      <c r="AZ8" s="645"/>
      <c r="BA8" s="645"/>
      <c r="BB8" s="645"/>
      <c r="BC8" s="645"/>
      <c r="BD8" s="645"/>
      <c r="BE8" s="645"/>
      <c r="BF8" s="646"/>
      <c r="BG8" s="647">
        <v>26799</v>
      </c>
      <c r="BH8" s="648"/>
      <c r="BI8" s="648"/>
      <c r="BJ8" s="648"/>
      <c r="BK8" s="648"/>
      <c r="BL8" s="648"/>
      <c r="BM8" s="648"/>
      <c r="BN8" s="649"/>
      <c r="BO8" s="650">
        <v>1.6</v>
      </c>
      <c r="BP8" s="650"/>
      <c r="BQ8" s="650"/>
      <c r="BR8" s="650"/>
      <c r="BS8" s="656" t="s">
        <v>135</v>
      </c>
      <c r="BT8" s="648"/>
      <c r="BU8" s="648"/>
      <c r="BV8" s="648"/>
      <c r="BW8" s="648"/>
      <c r="BX8" s="648"/>
      <c r="BY8" s="648"/>
      <c r="BZ8" s="648"/>
      <c r="CA8" s="648"/>
      <c r="CB8" s="657"/>
      <c r="CD8" s="662" t="s">
        <v>235</v>
      </c>
      <c r="CE8" s="663"/>
      <c r="CF8" s="663"/>
      <c r="CG8" s="663"/>
      <c r="CH8" s="663"/>
      <c r="CI8" s="663"/>
      <c r="CJ8" s="663"/>
      <c r="CK8" s="663"/>
      <c r="CL8" s="663"/>
      <c r="CM8" s="663"/>
      <c r="CN8" s="663"/>
      <c r="CO8" s="663"/>
      <c r="CP8" s="663"/>
      <c r="CQ8" s="664"/>
      <c r="CR8" s="647">
        <v>2173590</v>
      </c>
      <c r="CS8" s="648"/>
      <c r="CT8" s="648"/>
      <c r="CU8" s="648"/>
      <c r="CV8" s="648"/>
      <c r="CW8" s="648"/>
      <c r="CX8" s="648"/>
      <c r="CY8" s="649"/>
      <c r="CZ8" s="650">
        <v>25.6</v>
      </c>
      <c r="DA8" s="650"/>
      <c r="DB8" s="650"/>
      <c r="DC8" s="650"/>
      <c r="DD8" s="656">
        <v>52986</v>
      </c>
      <c r="DE8" s="648"/>
      <c r="DF8" s="648"/>
      <c r="DG8" s="648"/>
      <c r="DH8" s="648"/>
      <c r="DI8" s="648"/>
      <c r="DJ8" s="648"/>
      <c r="DK8" s="648"/>
      <c r="DL8" s="648"/>
      <c r="DM8" s="648"/>
      <c r="DN8" s="648"/>
      <c r="DO8" s="648"/>
      <c r="DP8" s="649"/>
      <c r="DQ8" s="656">
        <v>1210454</v>
      </c>
      <c r="DR8" s="648"/>
      <c r="DS8" s="648"/>
      <c r="DT8" s="648"/>
      <c r="DU8" s="648"/>
      <c r="DV8" s="648"/>
      <c r="DW8" s="648"/>
      <c r="DX8" s="648"/>
      <c r="DY8" s="648"/>
      <c r="DZ8" s="648"/>
      <c r="EA8" s="648"/>
      <c r="EB8" s="648"/>
      <c r="EC8" s="657"/>
    </row>
    <row r="9" spans="2:143" ht="11.25" customHeight="1" x14ac:dyDescent="0.15">
      <c r="B9" s="644" t="s">
        <v>236</v>
      </c>
      <c r="C9" s="645"/>
      <c r="D9" s="645"/>
      <c r="E9" s="645"/>
      <c r="F9" s="645"/>
      <c r="G9" s="645"/>
      <c r="H9" s="645"/>
      <c r="I9" s="645"/>
      <c r="J9" s="645"/>
      <c r="K9" s="645"/>
      <c r="L9" s="645"/>
      <c r="M9" s="645"/>
      <c r="N9" s="645"/>
      <c r="O9" s="645"/>
      <c r="P9" s="645"/>
      <c r="Q9" s="646"/>
      <c r="R9" s="647">
        <v>10075</v>
      </c>
      <c r="S9" s="648"/>
      <c r="T9" s="648"/>
      <c r="U9" s="648"/>
      <c r="V9" s="648"/>
      <c r="W9" s="648"/>
      <c r="X9" s="648"/>
      <c r="Y9" s="649"/>
      <c r="Z9" s="650">
        <v>0.1</v>
      </c>
      <c r="AA9" s="650"/>
      <c r="AB9" s="650"/>
      <c r="AC9" s="650"/>
      <c r="AD9" s="651">
        <v>10075</v>
      </c>
      <c r="AE9" s="651"/>
      <c r="AF9" s="651"/>
      <c r="AG9" s="651"/>
      <c r="AH9" s="651"/>
      <c r="AI9" s="651"/>
      <c r="AJ9" s="651"/>
      <c r="AK9" s="651"/>
      <c r="AL9" s="652">
        <v>0.3</v>
      </c>
      <c r="AM9" s="653"/>
      <c r="AN9" s="653"/>
      <c r="AO9" s="654"/>
      <c r="AP9" s="644" t="s">
        <v>237</v>
      </c>
      <c r="AQ9" s="645"/>
      <c r="AR9" s="645"/>
      <c r="AS9" s="645"/>
      <c r="AT9" s="645"/>
      <c r="AU9" s="645"/>
      <c r="AV9" s="645"/>
      <c r="AW9" s="645"/>
      <c r="AX9" s="645"/>
      <c r="AY9" s="645"/>
      <c r="AZ9" s="645"/>
      <c r="BA9" s="645"/>
      <c r="BB9" s="645"/>
      <c r="BC9" s="645"/>
      <c r="BD9" s="645"/>
      <c r="BE9" s="645"/>
      <c r="BF9" s="646"/>
      <c r="BG9" s="647">
        <v>629465</v>
      </c>
      <c r="BH9" s="648"/>
      <c r="BI9" s="648"/>
      <c r="BJ9" s="648"/>
      <c r="BK9" s="648"/>
      <c r="BL9" s="648"/>
      <c r="BM9" s="648"/>
      <c r="BN9" s="649"/>
      <c r="BO9" s="650">
        <v>36.6</v>
      </c>
      <c r="BP9" s="650"/>
      <c r="BQ9" s="650"/>
      <c r="BR9" s="650"/>
      <c r="BS9" s="656" t="s">
        <v>125</v>
      </c>
      <c r="BT9" s="648"/>
      <c r="BU9" s="648"/>
      <c r="BV9" s="648"/>
      <c r="BW9" s="648"/>
      <c r="BX9" s="648"/>
      <c r="BY9" s="648"/>
      <c r="BZ9" s="648"/>
      <c r="CA9" s="648"/>
      <c r="CB9" s="657"/>
      <c r="CD9" s="662" t="s">
        <v>238</v>
      </c>
      <c r="CE9" s="663"/>
      <c r="CF9" s="663"/>
      <c r="CG9" s="663"/>
      <c r="CH9" s="663"/>
      <c r="CI9" s="663"/>
      <c r="CJ9" s="663"/>
      <c r="CK9" s="663"/>
      <c r="CL9" s="663"/>
      <c r="CM9" s="663"/>
      <c r="CN9" s="663"/>
      <c r="CO9" s="663"/>
      <c r="CP9" s="663"/>
      <c r="CQ9" s="664"/>
      <c r="CR9" s="647">
        <v>816126</v>
      </c>
      <c r="CS9" s="648"/>
      <c r="CT9" s="648"/>
      <c r="CU9" s="648"/>
      <c r="CV9" s="648"/>
      <c r="CW9" s="648"/>
      <c r="CX9" s="648"/>
      <c r="CY9" s="649"/>
      <c r="CZ9" s="650">
        <v>9.6</v>
      </c>
      <c r="DA9" s="650"/>
      <c r="DB9" s="650"/>
      <c r="DC9" s="650"/>
      <c r="DD9" s="656">
        <v>43218</v>
      </c>
      <c r="DE9" s="648"/>
      <c r="DF9" s="648"/>
      <c r="DG9" s="648"/>
      <c r="DH9" s="648"/>
      <c r="DI9" s="648"/>
      <c r="DJ9" s="648"/>
      <c r="DK9" s="648"/>
      <c r="DL9" s="648"/>
      <c r="DM9" s="648"/>
      <c r="DN9" s="648"/>
      <c r="DO9" s="648"/>
      <c r="DP9" s="649"/>
      <c r="DQ9" s="656">
        <v>614962</v>
      </c>
      <c r="DR9" s="648"/>
      <c r="DS9" s="648"/>
      <c r="DT9" s="648"/>
      <c r="DU9" s="648"/>
      <c r="DV9" s="648"/>
      <c r="DW9" s="648"/>
      <c r="DX9" s="648"/>
      <c r="DY9" s="648"/>
      <c r="DZ9" s="648"/>
      <c r="EA9" s="648"/>
      <c r="EB9" s="648"/>
      <c r="EC9" s="657"/>
    </row>
    <row r="10" spans="2:143" ht="11.25" customHeight="1" x14ac:dyDescent="0.15">
      <c r="B10" s="644" t="s">
        <v>239</v>
      </c>
      <c r="C10" s="645"/>
      <c r="D10" s="645"/>
      <c r="E10" s="645"/>
      <c r="F10" s="645"/>
      <c r="G10" s="645"/>
      <c r="H10" s="645"/>
      <c r="I10" s="645"/>
      <c r="J10" s="645"/>
      <c r="K10" s="645"/>
      <c r="L10" s="645"/>
      <c r="M10" s="645"/>
      <c r="N10" s="645"/>
      <c r="O10" s="645"/>
      <c r="P10" s="645"/>
      <c r="Q10" s="646"/>
      <c r="R10" s="647" t="s">
        <v>135</v>
      </c>
      <c r="S10" s="648"/>
      <c r="T10" s="648"/>
      <c r="U10" s="648"/>
      <c r="V10" s="648"/>
      <c r="W10" s="648"/>
      <c r="X10" s="648"/>
      <c r="Y10" s="649"/>
      <c r="Z10" s="650" t="s">
        <v>135</v>
      </c>
      <c r="AA10" s="650"/>
      <c r="AB10" s="650"/>
      <c r="AC10" s="650"/>
      <c r="AD10" s="651" t="s">
        <v>125</v>
      </c>
      <c r="AE10" s="651"/>
      <c r="AF10" s="651"/>
      <c r="AG10" s="651"/>
      <c r="AH10" s="651"/>
      <c r="AI10" s="651"/>
      <c r="AJ10" s="651"/>
      <c r="AK10" s="651"/>
      <c r="AL10" s="652" t="s">
        <v>125</v>
      </c>
      <c r="AM10" s="653"/>
      <c r="AN10" s="653"/>
      <c r="AO10" s="654"/>
      <c r="AP10" s="644" t="s">
        <v>240</v>
      </c>
      <c r="AQ10" s="645"/>
      <c r="AR10" s="645"/>
      <c r="AS10" s="645"/>
      <c r="AT10" s="645"/>
      <c r="AU10" s="645"/>
      <c r="AV10" s="645"/>
      <c r="AW10" s="645"/>
      <c r="AX10" s="645"/>
      <c r="AY10" s="645"/>
      <c r="AZ10" s="645"/>
      <c r="BA10" s="645"/>
      <c r="BB10" s="645"/>
      <c r="BC10" s="645"/>
      <c r="BD10" s="645"/>
      <c r="BE10" s="645"/>
      <c r="BF10" s="646"/>
      <c r="BG10" s="647">
        <v>30232</v>
      </c>
      <c r="BH10" s="648"/>
      <c r="BI10" s="648"/>
      <c r="BJ10" s="648"/>
      <c r="BK10" s="648"/>
      <c r="BL10" s="648"/>
      <c r="BM10" s="648"/>
      <c r="BN10" s="649"/>
      <c r="BO10" s="650">
        <v>1.8</v>
      </c>
      <c r="BP10" s="650"/>
      <c r="BQ10" s="650"/>
      <c r="BR10" s="650"/>
      <c r="BS10" s="656" t="s">
        <v>135</v>
      </c>
      <c r="BT10" s="648"/>
      <c r="BU10" s="648"/>
      <c r="BV10" s="648"/>
      <c r="BW10" s="648"/>
      <c r="BX10" s="648"/>
      <c r="BY10" s="648"/>
      <c r="BZ10" s="648"/>
      <c r="CA10" s="648"/>
      <c r="CB10" s="657"/>
      <c r="CD10" s="662" t="s">
        <v>241</v>
      </c>
      <c r="CE10" s="663"/>
      <c r="CF10" s="663"/>
      <c r="CG10" s="663"/>
      <c r="CH10" s="663"/>
      <c r="CI10" s="663"/>
      <c r="CJ10" s="663"/>
      <c r="CK10" s="663"/>
      <c r="CL10" s="663"/>
      <c r="CM10" s="663"/>
      <c r="CN10" s="663"/>
      <c r="CO10" s="663"/>
      <c r="CP10" s="663"/>
      <c r="CQ10" s="664"/>
      <c r="CR10" s="647" t="s">
        <v>135</v>
      </c>
      <c r="CS10" s="648"/>
      <c r="CT10" s="648"/>
      <c r="CU10" s="648"/>
      <c r="CV10" s="648"/>
      <c r="CW10" s="648"/>
      <c r="CX10" s="648"/>
      <c r="CY10" s="649"/>
      <c r="CZ10" s="650" t="s">
        <v>125</v>
      </c>
      <c r="DA10" s="650"/>
      <c r="DB10" s="650"/>
      <c r="DC10" s="650"/>
      <c r="DD10" s="656" t="s">
        <v>135</v>
      </c>
      <c r="DE10" s="648"/>
      <c r="DF10" s="648"/>
      <c r="DG10" s="648"/>
      <c r="DH10" s="648"/>
      <c r="DI10" s="648"/>
      <c r="DJ10" s="648"/>
      <c r="DK10" s="648"/>
      <c r="DL10" s="648"/>
      <c r="DM10" s="648"/>
      <c r="DN10" s="648"/>
      <c r="DO10" s="648"/>
      <c r="DP10" s="649"/>
      <c r="DQ10" s="656" t="s">
        <v>125</v>
      </c>
      <c r="DR10" s="648"/>
      <c r="DS10" s="648"/>
      <c r="DT10" s="648"/>
      <c r="DU10" s="648"/>
      <c r="DV10" s="648"/>
      <c r="DW10" s="648"/>
      <c r="DX10" s="648"/>
      <c r="DY10" s="648"/>
      <c r="DZ10" s="648"/>
      <c r="EA10" s="648"/>
      <c r="EB10" s="648"/>
      <c r="EC10" s="657"/>
    </row>
    <row r="11" spans="2:143" ht="11.25" customHeight="1" x14ac:dyDescent="0.15">
      <c r="B11" s="644" t="s">
        <v>242</v>
      </c>
      <c r="C11" s="645"/>
      <c r="D11" s="645"/>
      <c r="E11" s="645"/>
      <c r="F11" s="645"/>
      <c r="G11" s="645"/>
      <c r="H11" s="645"/>
      <c r="I11" s="645"/>
      <c r="J11" s="645"/>
      <c r="K11" s="645"/>
      <c r="L11" s="645"/>
      <c r="M11" s="645"/>
      <c r="N11" s="645"/>
      <c r="O11" s="645"/>
      <c r="P11" s="645"/>
      <c r="Q11" s="646"/>
      <c r="R11" s="647">
        <v>301291</v>
      </c>
      <c r="S11" s="648"/>
      <c r="T11" s="648"/>
      <c r="U11" s="648"/>
      <c r="V11" s="648"/>
      <c r="W11" s="648"/>
      <c r="X11" s="648"/>
      <c r="Y11" s="649"/>
      <c r="Z11" s="652">
        <v>3.5</v>
      </c>
      <c r="AA11" s="653"/>
      <c r="AB11" s="653"/>
      <c r="AC11" s="665"/>
      <c r="AD11" s="656">
        <v>301291</v>
      </c>
      <c r="AE11" s="648"/>
      <c r="AF11" s="648"/>
      <c r="AG11" s="648"/>
      <c r="AH11" s="648"/>
      <c r="AI11" s="648"/>
      <c r="AJ11" s="648"/>
      <c r="AK11" s="649"/>
      <c r="AL11" s="652">
        <v>7.7</v>
      </c>
      <c r="AM11" s="653"/>
      <c r="AN11" s="653"/>
      <c r="AO11" s="654"/>
      <c r="AP11" s="644" t="s">
        <v>243</v>
      </c>
      <c r="AQ11" s="645"/>
      <c r="AR11" s="645"/>
      <c r="AS11" s="645"/>
      <c r="AT11" s="645"/>
      <c r="AU11" s="645"/>
      <c r="AV11" s="645"/>
      <c r="AW11" s="645"/>
      <c r="AX11" s="645"/>
      <c r="AY11" s="645"/>
      <c r="AZ11" s="645"/>
      <c r="BA11" s="645"/>
      <c r="BB11" s="645"/>
      <c r="BC11" s="645"/>
      <c r="BD11" s="645"/>
      <c r="BE11" s="645"/>
      <c r="BF11" s="646"/>
      <c r="BG11" s="647">
        <v>59846</v>
      </c>
      <c r="BH11" s="648"/>
      <c r="BI11" s="648"/>
      <c r="BJ11" s="648"/>
      <c r="BK11" s="648"/>
      <c r="BL11" s="648"/>
      <c r="BM11" s="648"/>
      <c r="BN11" s="649"/>
      <c r="BO11" s="650">
        <v>3.5</v>
      </c>
      <c r="BP11" s="650"/>
      <c r="BQ11" s="650"/>
      <c r="BR11" s="650"/>
      <c r="BS11" s="656" t="s">
        <v>125</v>
      </c>
      <c r="BT11" s="648"/>
      <c r="BU11" s="648"/>
      <c r="BV11" s="648"/>
      <c r="BW11" s="648"/>
      <c r="BX11" s="648"/>
      <c r="BY11" s="648"/>
      <c r="BZ11" s="648"/>
      <c r="CA11" s="648"/>
      <c r="CB11" s="657"/>
      <c r="CD11" s="662" t="s">
        <v>244</v>
      </c>
      <c r="CE11" s="663"/>
      <c r="CF11" s="663"/>
      <c r="CG11" s="663"/>
      <c r="CH11" s="663"/>
      <c r="CI11" s="663"/>
      <c r="CJ11" s="663"/>
      <c r="CK11" s="663"/>
      <c r="CL11" s="663"/>
      <c r="CM11" s="663"/>
      <c r="CN11" s="663"/>
      <c r="CO11" s="663"/>
      <c r="CP11" s="663"/>
      <c r="CQ11" s="664"/>
      <c r="CR11" s="647">
        <v>230299</v>
      </c>
      <c r="CS11" s="648"/>
      <c r="CT11" s="648"/>
      <c r="CU11" s="648"/>
      <c r="CV11" s="648"/>
      <c r="CW11" s="648"/>
      <c r="CX11" s="648"/>
      <c r="CY11" s="649"/>
      <c r="CZ11" s="650">
        <v>2.7</v>
      </c>
      <c r="DA11" s="650"/>
      <c r="DB11" s="650"/>
      <c r="DC11" s="650"/>
      <c r="DD11" s="656">
        <v>24173</v>
      </c>
      <c r="DE11" s="648"/>
      <c r="DF11" s="648"/>
      <c r="DG11" s="648"/>
      <c r="DH11" s="648"/>
      <c r="DI11" s="648"/>
      <c r="DJ11" s="648"/>
      <c r="DK11" s="648"/>
      <c r="DL11" s="648"/>
      <c r="DM11" s="648"/>
      <c r="DN11" s="648"/>
      <c r="DO11" s="648"/>
      <c r="DP11" s="649"/>
      <c r="DQ11" s="656">
        <v>195904</v>
      </c>
      <c r="DR11" s="648"/>
      <c r="DS11" s="648"/>
      <c r="DT11" s="648"/>
      <c r="DU11" s="648"/>
      <c r="DV11" s="648"/>
      <c r="DW11" s="648"/>
      <c r="DX11" s="648"/>
      <c r="DY11" s="648"/>
      <c r="DZ11" s="648"/>
      <c r="EA11" s="648"/>
      <c r="EB11" s="648"/>
      <c r="EC11" s="657"/>
    </row>
    <row r="12" spans="2:143" ht="11.25" customHeight="1" x14ac:dyDescent="0.15">
      <c r="B12" s="644" t="s">
        <v>245</v>
      </c>
      <c r="C12" s="645"/>
      <c r="D12" s="645"/>
      <c r="E12" s="645"/>
      <c r="F12" s="645"/>
      <c r="G12" s="645"/>
      <c r="H12" s="645"/>
      <c r="I12" s="645"/>
      <c r="J12" s="645"/>
      <c r="K12" s="645"/>
      <c r="L12" s="645"/>
      <c r="M12" s="645"/>
      <c r="N12" s="645"/>
      <c r="O12" s="645"/>
      <c r="P12" s="645"/>
      <c r="Q12" s="646"/>
      <c r="R12" s="647">
        <v>11605</v>
      </c>
      <c r="S12" s="648"/>
      <c r="T12" s="648"/>
      <c r="U12" s="648"/>
      <c r="V12" s="648"/>
      <c r="W12" s="648"/>
      <c r="X12" s="648"/>
      <c r="Y12" s="649"/>
      <c r="Z12" s="650">
        <v>0.1</v>
      </c>
      <c r="AA12" s="650"/>
      <c r="AB12" s="650"/>
      <c r="AC12" s="650"/>
      <c r="AD12" s="651">
        <v>11605</v>
      </c>
      <c r="AE12" s="651"/>
      <c r="AF12" s="651"/>
      <c r="AG12" s="651"/>
      <c r="AH12" s="651"/>
      <c r="AI12" s="651"/>
      <c r="AJ12" s="651"/>
      <c r="AK12" s="651"/>
      <c r="AL12" s="652">
        <v>0.3</v>
      </c>
      <c r="AM12" s="653"/>
      <c r="AN12" s="653"/>
      <c r="AO12" s="654"/>
      <c r="AP12" s="644" t="s">
        <v>246</v>
      </c>
      <c r="AQ12" s="645"/>
      <c r="AR12" s="645"/>
      <c r="AS12" s="645"/>
      <c r="AT12" s="645"/>
      <c r="AU12" s="645"/>
      <c r="AV12" s="645"/>
      <c r="AW12" s="645"/>
      <c r="AX12" s="645"/>
      <c r="AY12" s="645"/>
      <c r="AZ12" s="645"/>
      <c r="BA12" s="645"/>
      <c r="BB12" s="645"/>
      <c r="BC12" s="645"/>
      <c r="BD12" s="645"/>
      <c r="BE12" s="645"/>
      <c r="BF12" s="646"/>
      <c r="BG12" s="647">
        <v>781853</v>
      </c>
      <c r="BH12" s="648"/>
      <c r="BI12" s="648"/>
      <c r="BJ12" s="648"/>
      <c r="BK12" s="648"/>
      <c r="BL12" s="648"/>
      <c r="BM12" s="648"/>
      <c r="BN12" s="649"/>
      <c r="BO12" s="650">
        <v>45.5</v>
      </c>
      <c r="BP12" s="650"/>
      <c r="BQ12" s="650"/>
      <c r="BR12" s="650"/>
      <c r="BS12" s="656" t="s">
        <v>135</v>
      </c>
      <c r="BT12" s="648"/>
      <c r="BU12" s="648"/>
      <c r="BV12" s="648"/>
      <c r="BW12" s="648"/>
      <c r="BX12" s="648"/>
      <c r="BY12" s="648"/>
      <c r="BZ12" s="648"/>
      <c r="CA12" s="648"/>
      <c r="CB12" s="657"/>
      <c r="CD12" s="662" t="s">
        <v>247</v>
      </c>
      <c r="CE12" s="663"/>
      <c r="CF12" s="663"/>
      <c r="CG12" s="663"/>
      <c r="CH12" s="663"/>
      <c r="CI12" s="663"/>
      <c r="CJ12" s="663"/>
      <c r="CK12" s="663"/>
      <c r="CL12" s="663"/>
      <c r="CM12" s="663"/>
      <c r="CN12" s="663"/>
      <c r="CO12" s="663"/>
      <c r="CP12" s="663"/>
      <c r="CQ12" s="664"/>
      <c r="CR12" s="647">
        <v>285351</v>
      </c>
      <c r="CS12" s="648"/>
      <c r="CT12" s="648"/>
      <c r="CU12" s="648"/>
      <c r="CV12" s="648"/>
      <c r="CW12" s="648"/>
      <c r="CX12" s="648"/>
      <c r="CY12" s="649"/>
      <c r="CZ12" s="650">
        <v>3.4</v>
      </c>
      <c r="DA12" s="650"/>
      <c r="DB12" s="650"/>
      <c r="DC12" s="650"/>
      <c r="DD12" s="656" t="s">
        <v>125</v>
      </c>
      <c r="DE12" s="648"/>
      <c r="DF12" s="648"/>
      <c r="DG12" s="648"/>
      <c r="DH12" s="648"/>
      <c r="DI12" s="648"/>
      <c r="DJ12" s="648"/>
      <c r="DK12" s="648"/>
      <c r="DL12" s="648"/>
      <c r="DM12" s="648"/>
      <c r="DN12" s="648"/>
      <c r="DO12" s="648"/>
      <c r="DP12" s="649"/>
      <c r="DQ12" s="656">
        <v>269114</v>
      </c>
      <c r="DR12" s="648"/>
      <c r="DS12" s="648"/>
      <c r="DT12" s="648"/>
      <c r="DU12" s="648"/>
      <c r="DV12" s="648"/>
      <c r="DW12" s="648"/>
      <c r="DX12" s="648"/>
      <c r="DY12" s="648"/>
      <c r="DZ12" s="648"/>
      <c r="EA12" s="648"/>
      <c r="EB12" s="648"/>
      <c r="EC12" s="657"/>
    </row>
    <row r="13" spans="2:143" ht="11.25" customHeight="1" x14ac:dyDescent="0.15">
      <c r="B13" s="644" t="s">
        <v>248</v>
      </c>
      <c r="C13" s="645"/>
      <c r="D13" s="645"/>
      <c r="E13" s="645"/>
      <c r="F13" s="645"/>
      <c r="G13" s="645"/>
      <c r="H13" s="645"/>
      <c r="I13" s="645"/>
      <c r="J13" s="645"/>
      <c r="K13" s="645"/>
      <c r="L13" s="645"/>
      <c r="M13" s="645"/>
      <c r="N13" s="645"/>
      <c r="O13" s="645"/>
      <c r="P13" s="645"/>
      <c r="Q13" s="646"/>
      <c r="R13" s="647" t="s">
        <v>135</v>
      </c>
      <c r="S13" s="648"/>
      <c r="T13" s="648"/>
      <c r="U13" s="648"/>
      <c r="V13" s="648"/>
      <c r="W13" s="648"/>
      <c r="X13" s="648"/>
      <c r="Y13" s="649"/>
      <c r="Z13" s="650" t="s">
        <v>135</v>
      </c>
      <c r="AA13" s="650"/>
      <c r="AB13" s="650"/>
      <c r="AC13" s="650"/>
      <c r="AD13" s="651" t="s">
        <v>135</v>
      </c>
      <c r="AE13" s="651"/>
      <c r="AF13" s="651"/>
      <c r="AG13" s="651"/>
      <c r="AH13" s="651"/>
      <c r="AI13" s="651"/>
      <c r="AJ13" s="651"/>
      <c r="AK13" s="651"/>
      <c r="AL13" s="652" t="s">
        <v>135</v>
      </c>
      <c r="AM13" s="653"/>
      <c r="AN13" s="653"/>
      <c r="AO13" s="654"/>
      <c r="AP13" s="644" t="s">
        <v>249</v>
      </c>
      <c r="AQ13" s="645"/>
      <c r="AR13" s="645"/>
      <c r="AS13" s="645"/>
      <c r="AT13" s="645"/>
      <c r="AU13" s="645"/>
      <c r="AV13" s="645"/>
      <c r="AW13" s="645"/>
      <c r="AX13" s="645"/>
      <c r="AY13" s="645"/>
      <c r="AZ13" s="645"/>
      <c r="BA13" s="645"/>
      <c r="BB13" s="645"/>
      <c r="BC13" s="645"/>
      <c r="BD13" s="645"/>
      <c r="BE13" s="645"/>
      <c r="BF13" s="646"/>
      <c r="BG13" s="647">
        <v>777480</v>
      </c>
      <c r="BH13" s="648"/>
      <c r="BI13" s="648"/>
      <c r="BJ13" s="648"/>
      <c r="BK13" s="648"/>
      <c r="BL13" s="648"/>
      <c r="BM13" s="648"/>
      <c r="BN13" s="649"/>
      <c r="BO13" s="650">
        <v>45.2</v>
      </c>
      <c r="BP13" s="650"/>
      <c r="BQ13" s="650"/>
      <c r="BR13" s="650"/>
      <c r="BS13" s="656" t="s">
        <v>125</v>
      </c>
      <c r="BT13" s="648"/>
      <c r="BU13" s="648"/>
      <c r="BV13" s="648"/>
      <c r="BW13" s="648"/>
      <c r="BX13" s="648"/>
      <c r="BY13" s="648"/>
      <c r="BZ13" s="648"/>
      <c r="CA13" s="648"/>
      <c r="CB13" s="657"/>
      <c r="CD13" s="662" t="s">
        <v>250</v>
      </c>
      <c r="CE13" s="663"/>
      <c r="CF13" s="663"/>
      <c r="CG13" s="663"/>
      <c r="CH13" s="663"/>
      <c r="CI13" s="663"/>
      <c r="CJ13" s="663"/>
      <c r="CK13" s="663"/>
      <c r="CL13" s="663"/>
      <c r="CM13" s="663"/>
      <c r="CN13" s="663"/>
      <c r="CO13" s="663"/>
      <c r="CP13" s="663"/>
      <c r="CQ13" s="664"/>
      <c r="CR13" s="647">
        <v>361119</v>
      </c>
      <c r="CS13" s="648"/>
      <c r="CT13" s="648"/>
      <c r="CU13" s="648"/>
      <c r="CV13" s="648"/>
      <c r="CW13" s="648"/>
      <c r="CX13" s="648"/>
      <c r="CY13" s="649"/>
      <c r="CZ13" s="650">
        <v>4.3</v>
      </c>
      <c r="DA13" s="650"/>
      <c r="DB13" s="650"/>
      <c r="DC13" s="650"/>
      <c r="DD13" s="656">
        <v>123170</v>
      </c>
      <c r="DE13" s="648"/>
      <c r="DF13" s="648"/>
      <c r="DG13" s="648"/>
      <c r="DH13" s="648"/>
      <c r="DI13" s="648"/>
      <c r="DJ13" s="648"/>
      <c r="DK13" s="648"/>
      <c r="DL13" s="648"/>
      <c r="DM13" s="648"/>
      <c r="DN13" s="648"/>
      <c r="DO13" s="648"/>
      <c r="DP13" s="649"/>
      <c r="DQ13" s="656">
        <v>273218</v>
      </c>
      <c r="DR13" s="648"/>
      <c r="DS13" s="648"/>
      <c r="DT13" s="648"/>
      <c r="DU13" s="648"/>
      <c r="DV13" s="648"/>
      <c r="DW13" s="648"/>
      <c r="DX13" s="648"/>
      <c r="DY13" s="648"/>
      <c r="DZ13" s="648"/>
      <c r="EA13" s="648"/>
      <c r="EB13" s="648"/>
      <c r="EC13" s="657"/>
    </row>
    <row r="14" spans="2:143" ht="11.25" customHeight="1" x14ac:dyDescent="0.15">
      <c r="B14" s="644" t="s">
        <v>251</v>
      </c>
      <c r="C14" s="645"/>
      <c r="D14" s="645"/>
      <c r="E14" s="645"/>
      <c r="F14" s="645"/>
      <c r="G14" s="645"/>
      <c r="H14" s="645"/>
      <c r="I14" s="645"/>
      <c r="J14" s="645"/>
      <c r="K14" s="645"/>
      <c r="L14" s="645"/>
      <c r="M14" s="645"/>
      <c r="N14" s="645"/>
      <c r="O14" s="645"/>
      <c r="P14" s="645"/>
      <c r="Q14" s="646"/>
      <c r="R14" s="647" t="s">
        <v>125</v>
      </c>
      <c r="S14" s="648"/>
      <c r="T14" s="648"/>
      <c r="U14" s="648"/>
      <c r="V14" s="648"/>
      <c r="W14" s="648"/>
      <c r="X14" s="648"/>
      <c r="Y14" s="649"/>
      <c r="Z14" s="650" t="s">
        <v>125</v>
      </c>
      <c r="AA14" s="650"/>
      <c r="AB14" s="650"/>
      <c r="AC14" s="650"/>
      <c r="AD14" s="651" t="s">
        <v>135</v>
      </c>
      <c r="AE14" s="651"/>
      <c r="AF14" s="651"/>
      <c r="AG14" s="651"/>
      <c r="AH14" s="651"/>
      <c r="AI14" s="651"/>
      <c r="AJ14" s="651"/>
      <c r="AK14" s="651"/>
      <c r="AL14" s="652" t="s">
        <v>135</v>
      </c>
      <c r="AM14" s="653"/>
      <c r="AN14" s="653"/>
      <c r="AO14" s="654"/>
      <c r="AP14" s="644" t="s">
        <v>252</v>
      </c>
      <c r="AQ14" s="645"/>
      <c r="AR14" s="645"/>
      <c r="AS14" s="645"/>
      <c r="AT14" s="645"/>
      <c r="AU14" s="645"/>
      <c r="AV14" s="645"/>
      <c r="AW14" s="645"/>
      <c r="AX14" s="645"/>
      <c r="AY14" s="645"/>
      <c r="AZ14" s="645"/>
      <c r="BA14" s="645"/>
      <c r="BB14" s="645"/>
      <c r="BC14" s="645"/>
      <c r="BD14" s="645"/>
      <c r="BE14" s="645"/>
      <c r="BF14" s="646"/>
      <c r="BG14" s="647">
        <v>68737</v>
      </c>
      <c r="BH14" s="648"/>
      <c r="BI14" s="648"/>
      <c r="BJ14" s="648"/>
      <c r="BK14" s="648"/>
      <c r="BL14" s="648"/>
      <c r="BM14" s="648"/>
      <c r="BN14" s="649"/>
      <c r="BO14" s="650">
        <v>4</v>
      </c>
      <c r="BP14" s="650"/>
      <c r="BQ14" s="650"/>
      <c r="BR14" s="650"/>
      <c r="BS14" s="656" t="s">
        <v>125</v>
      </c>
      <c r="BT14" s="648"/>
      <c r="BU14" s="648"/>
      <c r="BV14" s="648"/>
      <c r="BW14" s="648"/>
      <c r="BX14" s="648"/>
      <c r="BY14" s="648"/>
      <c r="BZ14" s="648"/>
      <c r="CA14" s="648"/>
      <c r="CB14" s="657"/>
      <c r="CD14" s="662" t="s">
        <v>253</v>
      </c>
      <c r="CE14" s="663"/>
      <c r="CF14" s="663"/>
      <c r="CG14" s="663"/>
      <c r="CH14" s="663"/>
      <c r="CI14" s="663"/>
      <c r="CJ14" s="663"/>
      <c r="CK14" s="663"/>
      <c r="CL14" s="663"/>
      <c r="CM14" s="663"/>
      <c r="CN14" s="663"/>
      <c r="CO14" s="663"/>
      <c r="CP14" s="663"/>
      <c r="CQ14" s="664"/>
      <c r="CR14" s="647">
        <v>253765</v>
      </c>
      <c r="CS14" s="648"/>
      <c r="CT14" s="648"/>
      <c r="CU14" s="648"/>
      <c r="CV14" s="648"/>
      <c r="CW14" s="648"/>
      <c r="CX14" s="648"/>
      <c r="CY14" s="649"/>
      <c r="CZ14" s="650">
        <v>3</v>
      </c>
      <c r="DA14" s="650"/>
      <c r="DB14" s="650"/>
      <c r="DC14" s="650"/>
      <c r="DD14" s="656">
        <v>23785</v>
      </c>
      <c r="DE14" s="648"/>
      <c r="DF14" s="648"/>
      <c r="DG14" s="648"/>
      <c r="DH14" s="648"/>
      <c r="DI14" s="648"/>
      <c r="DJ14" s="648"/>
      <c r="DK14" s="648"/>
      <c r="DL14" s="648"/>
      <c r="DM14" s="648"/>
      <c r="DN14" s="648"/>
      <c r="DO14" s="648"/>
      <c r="DP14" s="649"/>
      <c r="DQ14" s="656">
        <v>231419</v>
      </c>
      <c r="DR14" s="648"/>
      <c r="DS14" s="648"/>
      <c r="DT14" s="648"/>
      <c r="DU14" s="648"/>
      <c r="DV14" s="648"/>
      <c r="DW14" s="648"/>
      <c r="DX14" s="648"/>
      <c r="DY14" s="648"/>
      <c r="DZ14" s="648"/>
      <c r="EA14" s="648"/>
      <c r="EB14" s="648"/>
      <c r="EC14" s="657"/>
    </row>
    <row r="15" spans="2:143" ht="11.25" customHeight="1" x14ac:dyDescent="0.15">
      <c r="B15" s="644" t="s">
        <v>254</v>
      </c>
      <c r="C15" s="645"/>
      <c r="D15" s="645"/>
      <c r="E15" s="645"/>
      <c r="F15" s="645"/>
      <c r="G15" s="645"/>
      <c r="H15" s="645"/>
      <c r="I15" s="645"/>
      <c r="J15" s="645"/>
      <c r="K15" s="645"/>
      <c r="L15" s="645"/>
      <c r="M15" s="645"/>
      <c r="N15" s="645"/>
      <c r="O15" s="645"/>
      <c r="P15" s="645"/>
      <c r="Q15" s="646"/>
      <c r="R15" s="647" t="s">
        <v>125</v>
      </c>
      <c r="S15" s="648"/>
      <c r="T15" s="648"/>
      <c r="U15" s="648"/>
      <c r="V15" s="648"/>
      <c r="W15" s="648"/>
      <c r="X15" s="648"/>
      <c r="Y15" s="649"/>
      <c r="Z15" s="650" t="s">
        <v>135</v>
      </c>
      <c r="AA15" s="650"/>
      <c r="AB15" s="650"/>
      <c r="AC15" s="650"/>
      <c r="AD15" s="651" t="s">
        <v>135</v>
      </c>
      <c r="AE15" s="651"/>
      <c r="AF15" s="651"/>
      <c r="AG15" s="651"/>
      <c r="AH15" s="651"/>
      <c r="AI15" s="651"/>
      <c r="AJ15" s="651"/>
      <c r="AK15" s="651"/>
      <c r="AL15" s="652" t="s">
        <v>125</v>
      </c>
      <c r="AM15" s="653"/>
      <c r="AN15" s="653"/>
      <c r="AO15" s="654"/>
      <c r="AP15" s="644" t="s">
        <v>255</v>
      </c>
      <c r="AQ15" s="645"/>
      <c r="AR15" s="645"/>
      <c r="AS15" s="645"/>
      <c r="AT15" s="645"/>
      <c r="AU15" s="645"/>
      <c r="AV15" s="645"/>
      <c r="AW15" s="645"/>
      <c r="AX15" s="645"/>
      <c r="AY15" s="645"/>
      <c r="AZ15" s="645"/>
      <c r="BA15" s="645"/>
      <c r="BB15" s="645"/>
      <c r="BC15" s="645"/>
      <c r="BD15" s="645"/>
      <c r="BE15" s="645"/>
      <c r="BF15" s="646"/>
      <c r="BG15" s="647">
        <v>122479</v>
      </c>
      <c r="BH15" s="648"/>
      <c r="BI15" s="648"/>
      <c r="BJ15" s="648"/>
      <c r="BK15" s="648"/>
      <c r="BL15" s="648"/>
      <c r="BM15" s="648"/>
      <c r="BN15" s="649"/>
      <c r="BO15" s="650">
        <v>7.1</v>
      </c>
      <c r="BP15" s="650"/>
      <c r="BQ15" s="650"/>
      <c r="BR15" s="650"/>
      <c r="BS15" s="656" t="s">
        <v>135</v>
      </c>
      <c r="BT15" s="648"/>
      <c r="BU15" s="648"/>
      <c r="BV15" s="648"/>
      <c r="BW15" s="648"/>
      <c r="BX15" s="648"/>
      <c r="BY15" s="648"/>
      <c r="BZ15" s="648"/>
      <c r="CA15" s="648"/>
      <c r="CB15" s="657"/>
      <c r="CD15" s="662" t="s">
        <v>256</v>
      </c>
      <c r="CE15" s="663"/>
      <c r="CF15" s="663"/>
      <c r="CG15" s="663"/>
      <c r="CH15" s="663"/>
      <c r="CI15" s="663"/>
      <c r="CJ15" s="663"/>
      <c r="CK15" s="663"/>
      <c r="CL15" s="663"/>
      <c r="CM15" s="663"/>
      <c r="CN15" s="663"/>
      <c r="CO15" s="663"/>
      <c r="CP15" s="663"/>
      <c r="CQ15" s="664"/>
      <c r="CR15" s="647">
        <v>989292</v>
      </c>
      <c r="CS15" s="648"/>
      <c r="CT15" s="648"/>
      <c r="CU15" s="648"/>
      <c r="CV15" s="648"/>
      <c r="CW15" s="648"/>
      <c r="CX15" s="648"/>
      <c r="CY15" s="649"/>
      <c r="CZ15" s="650">
        <v>11.7</v>
      </c>
      <c r="DA15" s="650"/>
      <c r="DB15" s="650"/>
      <c r="DC15" s="650"/>
      <c r="DD15" s="656">
        <v>281512</v>
      </c>
      <c r="DE15" s="648"/>
      <c r="DF15" s="648"/>
      <c r="DG15" s="648"/>
      <c r="DH15" s="648"/>
      <c r="DI15" s="648"/>
      <c r="DJ15" s="648"/>
      <c r="DK15" s="648"/>
      <c r="DL15" s="648"/>
      <c r="DM15" s="648"/>
      <c r="DN15" s="648"/>
      <c r="DO15" s="648"/>
      <c r="DP15" s="649"/>
      <c r="DQ15" s="656">
        <v>618089</v>
      </c>
      <c r="DR15" s="648"/>
      <c r="DS15" s="648"/>
      <c r="DT15" s="648"/>
      <c r="DU15" s="648"/>
      <c r="DV15" s="648"/>
      <c r="DW15" s="648"/>
      <c r="DX15" s="648"/>
      <c r="DY15" s="648"/>
      <c r="DZ15" s="648"/>
      <c r="EA15" s="648"/>
      <c r="EB15" s="648"/>
      <c r="EC15" s="657"/>
    </row>
    <row r="16" spans="2:143" ht="11.25" customHeight="1" x14ac:dyDescent="0.15">
      <c r="B16" s="644" t="s">
        <v>257</v>
      </c>
      <c r="C16" s="645"/>
      <c r="D16" s="645"/>
      <c r="E16" s="645"/>
      <c r="F16" s="645"/>
      <c r="G16" s="645"/>
      <c r="H16" s="645"/>
      <c r="I16" s="645"/>
      <c r="J16" s="645"/>
      <c r="K16" s="645"/>
      <c r="L16" s="645"/>
      <c r="M16" s="645"/>
      <c r="N16" s="645"/>
      <c r="O16" s="645"/>
      <c r="P16" s="645"/>
      <c r="Q16" s="646"/>
      <c r="R16" s="647">
        <v>5469</v>
      </c>
      <c r="S16" s="648"/>
      <c r="T16" s="648"/>
      <c r="U16" s="648"/>
      <c r="V16" s="648"/>
      <c r="W16" s="648"/>
      <c r="X16" s="648"/>
      <c r="Y16" s="649"/>
      <c r="Z16" s="650">
        <v>0.1</v>
      </c>
      <c r="AA16" s="650"/>
      <c r="AB16" s="650"/>
      <c r="AC16" s="650"/>
      <c r="AD16" s="651">
        <v>5469</v>
      </c>
      <c r="AE16" s="651"/>
      <c r="AF16" s="651"/>
      <c r="AG16" s="651"/>
      <c r="AH16" s="651"/>
      <c r="AI16" s="651"/>
      <c r="AJ16" s="651"/>
      <c r="AK16" s="651"/>
      <c r="AL16" s="652">
        <v>0.1</v>
      </c>
      <c r="AM16" s="653"/>
      <c r="AN16" s="653"/>
      <c r="AO16" s="654"/>
      <c r="AP16" s="644" t="s">
        <v>258</v>
      </c>
      <c r="AQ16" s="645"/>
      <c r="AR16" s="645"/>
      <c r="AS16" s="645"/>
      <c r="AT16" s="645"/>
      <c r="AU16" s="645"/>
      <c r="AV16" s="645"/>
      <c r="AW16" s="645"/>
      <c r="AX16" s="645"/>
      <c r="AY16" s="645"/>
      <c r="AZ16" s="645"/>
      <c r="BA16" s="645"/>
      <c r="BB16" s="645"/>
      <c r="BC16" s="645"/>
      <c r="BD16" s="645"/>
      <c r="BE16" s="645"/>
      <c r="BF16" s="646"/>
      <c r="BG16" s="647" t="s">
        <v>135</v>
      </c>
      <c r="BH16" s="648"/>
      <c r="BI16" s="648"/>
      <c r="BJ16" s="648"/>
      <c r="BK16" s="648"/>
      <c r="BL16" s="648"/>
      <c r="BM16" s="648"/>
      <c r="BN16" s="649"/>
      <c r="BO16" s="650" t="s">
        <v>125</v>
      </c>
      <c r="BP16" s="650"/>
      <c r="BQ16" s="650"/>
      <c r="BR16" s="650"/>
      <c r="BS16" s="656" t="s">
        <v>135</v>
      </c>
      <c r="BT16" s="648"/>
      <c r="BU16" s="648"/>
      <c r="BV16" s="648"/>
      <c r="BW16" s="648"/>
      <c r="BX16" s="648"/>
      <c r="BY16" s="648"/>
      <c r="BZ16" s="648"/>
      <c r="CA16" s="648"/>
      <c r="CB16" s="657"/>
      <c r="CD16" s="662" t="s">
        <v>259</v>
      </c>
      <c r="CE16" s="663"/>
      <c r="CF16" s="663"/>
      <c r="CG16" s="663"/>
      <c r="CH16" s="663"/>
      <c r="CI16" s="663"/>
      <c r="CJ16" s="663"/>
      <c r="CK16" s="663"/>
      <c r="CL16" s="663"/>
      <c r="CM16" s="663"/>
      <c r="CN16" s="663"/>
      <c r="CO16" s="663"/>
      <c r="CP16" s="663"/>
      <c r="CQ16" s="664"/>
      <c r="CR16" s="647">
        <v>34803</v>
      </c>
      <c r="CS16" s="648"/>
      <c r="CT16" s="648"/>
      <c r="CU16" s="648"/>
      <c r="CV16" s="648"/>
      <c r="CW16" s="648"/>
      <c r="CX16" s="648"/>
      <c r="CY16" s="649"/>
      <c r="CZ16" s="650">
        <v>0.4</v>
      </c>
      <c r="DA16" s="650"/>
      <c r="DB16" s="650"/>
      <c r="DC16" s="650"/>
      <c r="DD16" s="656" t="s">
        <v>135</v>
      </c>
      <c r="DE16" s="648"/>
      <c r="DF16" s="648"/>
      <c r="DG16" s="648"/>
      <c r="DH16" s="648"/>
      <c r="DI16" s="648"/>
      <c r="DJ16" s="648"/>
      <c r="DK16" s="648"/>
      <c r="DL16" s="648"/>
      <c r="DM16" s="648"/>
      <c r="DN16" s="648"/>
      <c r="DO16" s="648"/>
      <c r="DP16" s="649"/>
      <c r="DQ16" s="656">
        <v>16789</v>
      </c>
      <c r="DR16" s="648"/>
      <c r="DS16" s="648"/>
      <c r="DT16" s="648"/>
      <c r="DU16" s="648"/>
      <c r="DV16" s="648"/>
      <c r="DW16" s="648"/>
      <c r="DX16" s="648"/>
      <c r="DY16" s="648"/>
      <c r="DZ16" s="648"/>
      <c r="EA16" s="648"/>
      <c r="EB16" s="648"/>
      <c r="EC16" s="657"/>
    </row>
    <row r="17" spans="2:133" ht="11.25" customHeight="1" x14ac:dyDescent="0.15">
      <c r="B17" s="644" t="s">
        <v>260</v>
      </c>
      <c r="C17" s="645"/>
      <c r="D17" s="645"/>
      <c r="E17" s="645"/>
      <c r="F17" s="645"/>
      <c r="G17" s="645"/>
      <c r="H17" s="645"/>
      <c r="I17" s="645"/>
      <c r="J17" s="645"/>
      <c r="K17" s="645"/>
      <c r="L17" s="645"/>
      <c r="M17" s="645"/>
      <c r="N17" s="645"/>
      <c r="O17" s="645"/>
      <c r="P17" s="645"/>
      <c r="Q17" s="646"/>
      <c r="R17" s="647">
        <v>10666</v>
      </c>
      <c r="S17" s="648"/>
      <c r="T17" s="648"/>
      <c r="U17" s="648"/>
      <c r="V17" s="648"/>
      <c r="W17" s="648"/>
      <c r="X17" s="648"/>
      <c r="Y17" s="649"/>
      <c r="Z17" s="650">
        <v>0.1</v>
      </c>
      <c r="AA17" s="650"/>
      <c r="AB17" s="650"/>
      <c r="AC17" s="650"/>
      <c r="AD17" s="651">
        <v>10666</v>
      </c>
      <c r="AE17" s="651"/>
      <c r="AF17" s="651"/>
      <c r="AG17" s="651"/>
      <c r="AH17" s="651"/>
      <c r="AI17" s="651"/>
      <c r="AJ17" s="651"/>
      <c r="AK17" s="651"/>
      <c r="AL17" s="652">
        <v>0.3</v>
      </c>
      <c r="AM17" s="653"/>
      <c r="AN17" s="653"/>
      <c r="AO17" s="654"/>
      <c r="AP17" s="644" t="s">
        <v>261</v>
      </c>
      <c r="AQ17" s="645"/>
      <c r="AR17" s="645"/>
      <c r="AS17" s="645"/>
      <c r="AT17" s="645"/>
      <c r="AU17" s="645"/>
      <c r="AV17" s="645"/>
      <c r="AW17" s="645"/>
      <c r="AX17" s="645"/>
      <c r="AY17" s="645"/>
      <c r="AZ17" s="645"/>
      <c r="BA17" s="645"/>
      <c r="BB17" s="645"/>
      <c r="BC17" s="645"/>
      <c r="BD17" s="645"/>
      <c r="BE17" s="645"/>
      <c r="BF17" s="646"/>
      <c r="BG17" s="647" t="s">
        <v>125</v>
      </c>
      <c r="BH17" s="648"/>
      <c r="BI17" s="648"/>
      <c r="BJ17" s="648"/>
      <c r="BK17" s="648"/>
      <c r="BL17" s="648"/>
      <c r="BM17" s="648"/>
      <c r="BN17" s="649"/>
      <c r="BO17" s="650" t="s">
        <v>125</v>
      </c>
      <c r="BP17" s="650"/>
      <c r="BQ17" s="650"/>
      <c r="BR17" s="650"/>
      <c r="BS17" s="656" t="s">
        <v>135</v>
      </c>
      <c r="BT17" s="648"/>
      <c r="BU17" s="648"/>
      <c r="BV17" s="648"/>
      <c r="BW17" s="648"/>
      <c r="BX17" s="648"/>
      <c r="BY17" s="648"/>
      <c r="BZ17" s="648"/>
      <c r="CA17" s="648"/>
      <c r="CB17" s="657"/>
      <c r="CD17" s="662" t="s">
        <v>262</v>
      </c>
      <c r="CE17" s="663"/>
      <c r="CF17" s="663"/>
      <c r="CG17" s="663"/>
      <c r="CH17" s="663"/>
      <c r="CI17" s="663"/>
      <c r="CJ17" s="663"/>
      <c r="CK17" s="663"/>
      <c r="CL17" s="663"/>
      <c r="CM17" s="663"/>
      <c r="CN17" s="663"/>
      <c r="CO17" s="663"/>
      <c r="CP17" s="663"/>
      <c r="CQ17" s="664"/>
      <c r="CR17" s="647">
        <v>661189</v>
      </c>
      <c r="CS17" s="648"/>
      <c r="CT17" s="648"/>
      <c r="CU17" s="648"/>
      <c r="CV17" s="648"/>
      <c r="CW17" s="648"/>
      <c r="CX17" s="648"/>
      <c r="CY17" s="649"/>
      <c r="CZ17" s="650">
        <v>7.8</v>
      </c>
      <c r="DA17" s="650"/>
      <c r="DB17" s="650"/>
      <c r="DC17" s="650"/>
      <c r="DD17" s="656" t="s">
        <v>135</v>
      </c>
      <c r="DE17" s="648"/>
      <c r="DF17" s="648"/>
      <c r="DG17" s="648"/>
      <c r="DH17" s="648"/>
      <c r="DI17" s="648"/>
      <c r="DJ17" s="648"/>
      <c r="DK17" s="648"/>
      <c r="DL17" s="648"/>
      <c r="DM17" s="648"/>
      <c r="DN17" s="648"/>
      <c r="DO17" s="648"/>
      <c r="DP17" s="649"/>
      <c r="DQ17" s="656">
        <v>634933</v>
      </c>
      <c r="DR17" s="648"/>
      <c r="DS17" s="648"/>
      <c r="DT17" s="648"/>
      <c r="DU17" s="648"/>
      <c r="DV17" s="648"/>
      <c r="DW17" s="648"/>
      <c r="DX17" s="648"/>
      <c r="DY17" s="648"/>
      <c r="DZ17" s="648"/>
      <c r="EA17" s="648"/>
      <c r="EB17" s="648"/>
      <c r="EC17" s="657"/>
    </row>
    <row r="18" spans="2:133" ht="11.25" customHeight="1" x14ac:dyDescent="0.15">
      <c r="B18" s="644" t="s">
        <v>263</v>
      </c>
      <c r="C18" s="645"/>
      <c r="D18" s="645"/>
      <c r="E18" s="645"/>
      <c r="F18" s="645"/>
      <c r="G18" s="645"/>
      <c r="H18" s="645"/>
      <c r="I18" s="645"/>
      <c r="J18" s="645"/>
      <c r="K18" s="645"/>
      <c r="L18" s="645"/>
      <c r="M18" s="645"/>
      <c r="N18" s="645"/>
      <c r="O18" s="645"/>
      <c r="P18" s="645"/>
      <c r="Q18" s="646"/>
      <c r="R18" s="647">
        <v>23938</v>
      </c>
      <c r="S18" s="648"/>
      <c r="T18" s="648"/>
      <c r="U18" s="648"/>
      <c r="V18" s="648"/>
      <c r="W18" s="648"/>
      <c r="X18" s="648"/>
      <c r="Y18" s="649"/>
      <c r="Z18" s="650">
        <v>0.3</v>
      </c>
      <c r="AA18" s="650"/>
      <c r="AB18" s="650"/>
      <c r="AC18" s="650"/>
      <c r="AD18" s="651">
        <v>23938</v>
      </c>
      <c r="AE18" s="651"/>
      <c r="AF18" s="651"/>
      <c r="AG18" s="651"/>
      <c r="AH18" s="651"/>
      <c r="AI18" s="651"/>
      <c r="AJ18" s="651"/>
      <c r="AK18" s="651"/>
      <c r="AL18" s="652">
        <v>0.6</v>
      </c>
      <c r="AM18" s="653"/>
      <c r="AN18" s="653"/>
      <c r="AO18" s="654"/>
      <c r="AP18" s="644" t="s">
        <v>264</v>
      </c>
      <c r="AQ18" s="645"/>
      <c r="AR18" s="645"/>
      <c r="AS18" s="645"/>
      <c r="AT18" s="645"/>
      <c r="AU18" s="645"/>
      <c r="AV18" s="645"/>
      <c r="AW18" s="645"/>
      <c r="AX18" s="645"/>
      <c r="AY18" s="645"/>
      <c r="AZ18" s="645"/>
      <c r="BA18" s="645"/>
      <c r="BB18" s="645"/>
      <c r="BC18" s="645"/>
      <c r="BD18" s="645"/>
      <c r="BE18" s="645"/>
      <c r="BF18" s="646"/>
      <c r="BG18" s="647" t="s">
        <v>135</v>
      </c>
      <c r="BH18" s="648"/>
      <c r="BI18" s="648"/>
      <c r="BJ18" s="648"/>
      <c r="BK18" s="648"/>
      <c r="BL18" s="648"/>
      <c r="BM18" s="648"/>
      <c r="BN18" s="649"/>
      <c r="BO18" s="650" t="s">
        <v>135</v>
      </c>
      <c r="BP18" s="650"/>
      <c r="BQ18" s="650"/>
      <c r="BR18" s="650"/>
      <c r="BS18" s="656" t="s">
        <v>135</v>
      </c>
      <c r="BT18" s="648"/>
      <c r="BU18" s="648"/>
      <c r="BV18" s="648"/>
      <c r="BW18" s="648"/>
      <c r="BX18" s="648"/>
      <c r="BY18" s="648"/>
      <c r="BZ18" s="648"/>
      <c r="CA18" s="648"/>
      <c r="CB18" s="657"/>
      <c r="CD18" s="662" t="s">
        <v>265</v>
      </c>
      <c r="CE18" s="663"/>
      <c r="CF18" s="663"/>
      <c r="CG18" s="663"/>
      <c r="CH18" s="663"/>
      <c r="CI18" s="663"/>
      <c r="CJ18" s="663"/>
      <c r="CK18" s="663"/>
      <c r="CL18" s="663"/>
      <c r="CM18" s="663"/>
      <c r="CN18" s="663"/>
      <c r="CO18" s="663"/>
      <c r="CP18" s="663"/>
      <c r="CQ18" s="664"/>
      <c r="CR18" s="647" t="s">
        <v>135</v>
      </c>
      <c r="CS18" s="648"/>
      <c r="CT18" s="648"/>
      <c r="CU18" s="648"/>
      <c r="CV18" s="648"/>
      <c r="CW18" s="648"/>
      <c r="CX18" s="648"/>
      <c r="CY18" s="649"/>
      <c r="CZ18" s="650" t="s">
        <v>135</v>
      </c>
      <c r="DA18" s="650"/>
      <c r="DB18" s="650"/>
      <c r="DC18" s="650"/>
      <c r="DD18" s="656" t="s">
        <v>125</v>
      </c>
      <c r="DE18" s="648"/>
      <c r="DF18" s="648"/>
      <c r="DG18" s="648"/>
      <c r="DH18" s="648"/>
      <c r="DI18" s="648"/>
      <c r="DJ18" s="648"/>
      <c r="DK18" s="648"/>
      <c r="DL18" s="648"/>
      <c r="DM18" s="648"/>
      <c r="DN18" s="648"/>
      <c r="DO18" s="648"/>
      <c r="DP18" s="649"/>
      <c r="DQ18" s="656" t="s">
        <v>135</v>
      </c>
      <c r="DR18" s="648"/>
      <c r="DS18" s="648"/>
      <c r="DT18" s="648"/>
      <c r="DU18" s="648"/>
      <c r="DV18" s="648"/>
      <c r="DW18" s="648"/>
      <c r="DX18" s="648"/>
      <c r="DY18" s="648"/>
      <c r="DZ18" s="648"/>
      <c r="EA18" s="648"/>
      <c r="EB18" s="648"/>
      <c r="EC18" s="657"/>
    </row>
    <row r="19" spans="2:133" ht="11.25" customHeight="1" x14ac:dyDescent="0.15">
      <c r="B19" s="644" t="s">
        <v>266</v>
      </c>
      <c r="C19" s="645"/>
      <c r="D19" s="645"/>
      <c r="E19" s="645"/>
      <c r="F19" s="645"/>
      <c r="G19" s="645"/>
      <c r="H19" s="645"/>
      <c r="I19" s="645"/>
      <c r="J19" s="645"/>
      <c r="K19" s="645"/>
      <c r="L19" s="645"/>
      <c r="M19" s="645"/>
      <c r="N19" s="645"/>
      <c r="O19" s="645"/>
      <c r="P19" s="645"/>
      <c r="Q19" s="646"/>
      <c r="R19" s="647">
        <v>19921</v>
      </c>
      <c r="S19" s="648"/>
      <c r="T19" s="648"/>
      <c r="U19" s="648"/>
      <c r="V19" s="648"/>
      <c r="W19" s="648"/>
      <c r="X19" s="648"/>
      <c r="Y19" s="649"/>
      <c r="Z19" s="650">
        <v>0.2</v>
      </c>
      <c r="AA19" s="650"/>
      <c r="AB19" s="650"/>
      <c r="AC19" s="650"/>
      <c r="AD19" s="651">
        <v>19921</v>
      </c>
      <c r="AE19" s="651"/>
      <c r="AF19" s="651"/>
      <c r="AG19" s="651"/>
      <c r="AH19" s="651"/>
      <c r="AI19" s="651"/>
      <c r="AJ19" s="651"/>
      <c r="AK19" s="651"/>
      <c r="AL19" s="652">
        <v>0.5</v>
      </c>
      <c r="AM19" s="653"/>
      <c r="AN19" s="653"/>
      <c r="AO19" s="654"/>
      <c r="AP19" s="644" t="s">
        <v>267</v>
      </c>
      <c r="AQ19" s="645"/>
      <c r="AR19" s="645"/>
      <c r="AS19" s="645"/>
      <c r="AT19" s="645"/>
      <c r="AU19" s="645"/>
      <c r="AV19" s="645"/>
      <c r="AW19" s="645"/>
      <c r="AX19" s="645"/>
      <c r="AY19" s="645"/>
      <c r="AZ19" s="645"/>
      <c r="BA19" s="645"/>
      <c r="BB19" s="645"/>
      <c r="BC19" s="645"/>
      <c r="BD19" s="645"/>
      <c r="BE19" s="645"/>
      <c r="BF19" s="646"/>
      <c r="BG19" s="647">
        <v>636</v>
      </c>
      <c r="BH19" s="648"/>
      <c r="BI19" s="648"/>
      <c r="BJ19" s="648"/>
      <c r="BK19" s="648"/>
      <c r="BL19" s="648"/>
      <c r="BM19" s="648"/>
      <c r="BN19" s="649"/>
      <c r="BO19" s="650">
        <v>0</v>
      </c>
      <c r="BP19" s="650"/>
      <c r="BQ19" s="650"/>
      <c r="BR19" s="650"/>
      <c r="BS19" s="656" t="s">
        <v>135</v>
      </c>
      <c r="BT19" s="648"/>
      <c r="BU19" s="648"/>
      <c r="BV19" s="648"/>
      <c r="BW19" s="648"/>
      <c r="BX19" s="648"/>
      <c r="BY19" s="648"/>
      <c r="BZ19" s="648"/>
      <c r="CA19" s="648"/>
      <c r="CB19" s="657"/>
      <c r="CD19" s="662" t="s">
        <v>268</v>
      </c>
      <c r="CE19" s="663"/>
      <c r="CF19" s="663"/>
      <c r="CG19" s="663"/>
      <c r="CH19" s="663"/>
      <c r="CI19" s="663"/>
      <c r="CJ19" s="663"/>
      <c r="CK19" s="663"/>
      <c r="CL19" s="663"/>
      <c r="CM19" s="663"/>
      <c r="CN19" s="663"/>
      <c r="CO19" s="663"/>
      <c r="CP19" s="663"/>
      <c r="CQ19" s="664"/>
      <c r="CR19" s="647" t="s">
        <v>125</v>
      </c>
      <c r="CS19" s="648"/>
      <c r="CT19" s="648"/>
      <c r="CU19" s="648"/>
      <c r="CV19" s="648"/>
      <c r="CW19" s="648"/>
      <c r="CX19" s="648"/>
      <c r="CY19" s="649"/>
      <c r="CZ19" s="650" t="s">
        <v>135</v>
      </c>
      <c r="DA19" s="650"/>
      <c r="DB19" s="650"/>
      <c r="DC19" s="650"/>
      <c r="DD19" s="656" t="s">
        <v>135</v>
      </c>
      <c r="DE19" s="648"/>
      <c r="DF19" s="648"/>
      <c r="DG19" s="648"/>
      <c r="DH19" s="648"/>
      <c r="DI19" s="648"/>
      <c r="DJ19" s="648"/>
      <c r="DK19" s="648"/>
      <c r="DL19" s="648"/>
      <c r="DM19" s="648"/>
      <c r="DN19" s="648"/>
      <c r="DO19" s="648"/>
      <c r="DP19" s="649"/>
      <c r="DQ19" s="656" t="s">
        <v>135</v>
      </c>
      <c r="DR19" s="648"/>
      <c r="DS19" s="648"/>
      <c r="DT19" s="648"/>
      <c r="DU19" s="648"/>
      <c r="DV19" s="648"/>
      <c r="DW19" s="648"/>
      <c r="DX19" s="648"/>
      <c r="DY19" s="648"/>
      <c r="DZ19" s="648"/>
      <c r="EA19" s="648"/>
      <c r="EB19" s="648"/>
      <c r="EC19" s="657"/>
    </row>
    <row r="20" spans="2:133" ht="11.25" customHeight="1" x14ac:dyDescent="0.15">
      <c r="B20" s="644" t="s">
        <v>269</v>
      </c>
      <c r="C20" s="645"/>
      <c r="D20" s="645"/>
      <c r="E20" s="645"/>
      <c r="F20" s="645"/>
      <c r="G20" s="645"/>
      <c r="H20" s="645"/>
      <c r="I20" s="645"/>
      <c r="J20" s="645"/>
      <c r="K20" s="645"/>
      <c r="L20" s="645"/>
      <c r="M20" s="645"/>
      <c r="N20" s="645"/>
      <c r="O20" s="645"/>
      <c r="P20" s="645"/>
      <c r="Q20" s="646"/>
      <c r="R20" s="647">
        <v>2421</v>
      </c>
      <c r="S20" s="648"/>
      <c r="T20" s="648"/>
      <c r="U20" s="648"/>
      <c r="V20" s="648"/>
      <c r="W20" s="648"/>
      <c r="X20" s="648"/>
      <c r="Y20" s="649"/>
      <c r="Z20" s="650">
        <v>0</v>
      </c>
      <c r="AA20" s="650"/>
      <c r="AB20" s="650"/>
      <c r="AC20" s="650"/>
      <c r="AD20" s="651">
        <v>2421</v>
      </c>
      <c r="AE20" s="651"/>
      <c r="AF20" s="651"/>
      <c r="AG20" s="651"/>
      <c r="AH20" s="651"/>
      <c r="AI20" s="651"/>
      <c r="AJ20" s="651"/>
      <c r="AK20" s="651"/>
      <c r="AL20" s="652">
        <v>0.1</v>
      </c>
      <c r="AM20" s="653"/>
      <c r="AN20" s="653"/>
      <c r="AO20" s="654"/>
      <c r="AP20" s="644" t="s">
        <v>270</v>
      </c>
      <c r="AQ20" s="645"/>
      <c r="AR20" s="645"/>
      <c r="AS20" s="645"/>
      <c r="AT20" s="645"/>
      <c r="AU20" s="645"/>
      <c r="AV20" s="645"/>
      <c r="AW20" s="645"/>
      <c r="AX20" s="645"/>
      <c r="AY20" s="645"/>
      <c r="AZ20" s="645"/>
      <c r="BA20" s="645"/>
      <c r="BB20" s="645"/>
      <c r="BC20" s="645"/>
      <c r="BD20" s="645"/>
      <c r="BE20" s="645"/>
      <c r="BF20" s="646"/>
      <c r="BG20" s="647">
        <v>636</v>
      </c>
      <c r="BH20" s="648"/>
      <c r="BI20" s="648"/>
      <c r="BJ20" s="648"/>
      <c r="BK20" s="648"/>
      <c r="BL20" s="648"/>
      <c r="BM20" s="648"/>
      <c r="BN20" s="649"/>
      <c r="BO20" s="650">
        <v>0</v>
      </c>
      <c r="BP20" s="650"/>
      <c r="BQ20" s="650"/>
      <c r="BR20" s="650"/>
      <c r="BS20" s="656" t="s">
        <v>135</v>
      </c>
      <c r="BT20" s="648"/>
      <c r="BU20" s="648"/>
      <c r="BV20" s="648"/>
      <c r="BW20" s="648"/>
      <c r="BX20" s="648"/>
      <c r="BY20" s="648"/>
      <c r="BZ20" s="648"/>
      <c r="CA20" s="648"/>
      <c r="CB20" s="657"/>
      <c r="CD20" s="662" t="s">
        <v>271</v>
      </c>
      <c r="CE20" s="663"/>
      <c r="CF20" s="663"/>
      <c r="CG20" s="663"/>
      <c r="CH20" s="663"/>
      <c r="CI20" s="663"/>
      <c r="CJ20" s="663"/>
      <c r="CK20" s="663"/>
      <c r="CL20" s="663"/>
      <c r="CM20" s="663"/>
      <c r="CN20" s="663"/>
      <c r="CO20" s="663"/>
      <c r="CP20" s="663"/>
      <c r="CQ20" s="664"/>
      <c r="CR20" s="647">
        <v>8485402</v>
      </c>
      <c r="CS20" s="648"/>
      <c r="CT20" s="648"/>
      <c r="CU20" s="648"/>
      <c r="CV20" s="648"/>
      <c r="CW20" s="648"/>
      <c r="CX20" s="648"/>
      <c r="CY20" s="649"/>
      <c r="CZ20" s="650">
        <v>100</v>
      </c>
      <c r="DA20" s="650"/>
      <c r="DB20" s="650"/>
      <c r="DC20" s="650"/>
      <c r="DD20" s="656">
        <v>559162</v>
      </c>
      <c r="DE20" s="648"/>
      <c r="DF20" s="648"/>
      <c r="DG20" s="648"/>
      <c r="DH20" s="648"/>
      <c r="DI20" s="648"/>
      <c r="DJ20" s="648"/>
      <c r="DK20" s="648"/>
      <c r="DL20" s="648"/>
      <c r="DM20" s="648"/>
      <c r="DN20" s="648"/>
      <c r="DO20" s="648"/>
      <c r="DP20" s="649"/>
      <c r="DQ20" s="656">
        <v>4775530</v>
      </c>
      <c r="DR20" s="648"/>
      <c r="DS20" s="648"/>
      <c r="DT20" s="648"/>
      <c r="DU20" s="648"/>
      <c r="DV20" s="648"/>
      <c r="DW20" s="648"/>
      <c r="DX20" s="648"/>
      <c r="DY20" s="648"/>
      <c r="DZ20" s="648"/>
      <c r="EA20" s="648"/>
      <c r="EB20" s="648"/>
      <c r="EC20" s="657"/>
    </row>
    <row r="21" spans="2:133" ht="11.25" customHeight="1" x14ac:dyDescent="0.15">
      <c r="B21" s="644" t="s">
        <v>272</v>
      </c>
      <c r="C21" s="645"/>
      <c r="D21" s="645"/>
      <c r="E21" s="645"/>
      <c r="F21" s="645"/>
      <c r="G21" s="645"/>
      <c r="H21" s="645"/>
      <c r="I21" s="645"/>
      <c r="J21" s="645"/>
      <c r="K21" s="645"/>
      <c r="L21" s="645"/>
      <c r="M21" s="645"/>
      <c r="N21" s="645"/>
      <c r="O21" s="645"/>
      <c r="P21" s="645"/>
      <c r="Q21" s="646"/>
      <c r="R21" s="647">
        <v>1596</v>
      </c>
      <c r="S21" s="648"/>
      <c r="T21" s="648"/>
      <c r="U21" s="648"/>
      <c r="V21" s="648"/>
      <c r="W21" s="648"/>
      <c r="X21" s="648"/>
      <c r="Y21" s="649"/>
      <c r="Z21" s="650">
        <v>0</v>
      </c>
      <c r="AA21" s="650"/>
      <c r="AB21" s="650"/>
      <c r="AC21" s="650"/>
      <c r="AD21" s="651">
        <v>1596</v>
      </c>
      <c r="AE21" s="651"/>
      <c r="AF21" s="651"/>
      <c r="AG21" s="651"/>
      <c r="AH21" s="651"/>
      <c r="AI21" s="651"/>
      <c r="AJ21" s="651"/>
      <c r="AK21" s="651"/>
      <c r="AL21" s="652">
        <v>0</v>
      </c>
      <c r="AM21" s="653"/>
      <c r="AN21" s="653"/>
      <c r="AO21" s="654"/>
      <c r="AP21" s="666" t="s">
        <v>273</v>
      </c>
      <c r="AQ21" s="667"/>
      <c r="AR21" s="667"/>
      <c r="AS21" s="667"/>
      <c r="AT21" s="667"/>
      <c r="AU21" s="667"/>
      <c r="AV21" s="667"/>
      <c r="AW21" s="667"/>
      <c r="AX21" s="667"/>
      <c r="AY21" s="667"/>
      <c r="AZ21" s="667"/>
      <c r="BA21" s="667"/>
      <c r="BB21" s="667"/>
      <c r="BC21" s="667"/>
      <c r="BD21" s="667"/>
      <c r="BE21" s="667"/>
      <c r="BF21" s="668"/>
      <c r="BG21" s="647">
        <v>636</v>
      </c>
      <c r="BH21" s="648"/>
      <c r="BI21" s="648"/>
      <c r="BJ21" s="648"/>
      <c r="BK21" s="648"/>
      <c r="BL21" s="648"/>
      <c r="BM21" s="648"/>
      <c r="BN21" s="649"/>
      <c r="BO21" s="650">
        <v>0</v>
      </c>
      <c r="BP21" s="650"/>
      <c r="BQ21" s="650"/>
      <c r="BR21" s="650"/>
      <c r="BS21" s="656" t="s">
        <v>125</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274</v>
      </c>
      <c r="C22" s="645"/>
      <c r="D22" s="645"/>
      <c r="E22" s="645"/>
      <c r="F22" s="645"/>
      <c r="G22" s="645"/>
      <c r="H22" s="645"/>
      <c r="I22" s="645"/>
      <c r="J22" s="645"/>
      <c r="K22" s="645"/>
      <c r="L22" s="645"/>
      <c r="M22" s="645"/>
      <c r="N22" s="645"/>
      <c r="O22" s="645"/>
      <c r="P22" s="645"/>
      <c r="Q22" s="646"/>
      <c r="R22" s="647">
        <v>1972905</v>
      </c>
      <c r="S22" s="648"/>
      <c r="T22" s="648"/>
      <c r="U22" s="648"/>
      <c r="V22" s="648"/>
      <c r="W22" s="648"/>
      <c r="X22" s="648"/>
      <c r="Y22" s="649"/>
      <c r="Z22" s="650">
        <v>23</v>
      </c>
      <c r="AA22" s="650"/>
      <c r="AB22" s="650"/>
      <c r="AC22" s="650"/>
      <c r="AD22" s="651">
        <v>1722937</v>
      </c>
      <c r="AE22" s="651"/>
      <c r="AF22" s="651"/>
      <c r="AG22" s="651"/>
      <c r="AH22" s="651"/>
      <c r="AI22" s="651"/>
      <c r="AJ22" s="651"/>
      <c r="AK22" s="651"/>
      <c r="AL22" s="652">
        <v>44.1</v>
      </c>
      <c r="AM22" s="653"/>
      <c r="AN22" s="653"/>
      <c r="AO22" s="654"/>
      <c r="AP22" s="666" t="s">
        <v>275</v>
      </c>
      <c r="AQ22" s="667"/>
      <c r="AR22" s="667"/>
      <c r="AS22" s="667"/>
      <c r="AT22" s="667"/>
      <c r="AU22" s="667"/>
      <c r="AV22" s="667"/>
      <c r="AW22" s="667"/>
      <c r="AX22" s="667"/>
      <c r="AY22" s="667"/>
      <c r="AZ22" s="667"/>
      <c r="BA22" s="667"/>
      <c r="BB22" s="667"/>
      <c r="BC22" s="667"/>
      <c r="BD22" s="667"/>
      <c r="BE22" s="667"/>
      <c r="BF22" s="668"/>
      <c r="BG22" s="647" t="s">
        <v>135</v>
      </c>
      <c r="BH22" s="648"/>
      <c r="BI22" s="648"/>
      <c r="BJ22" s="648"/>
      <c r="BK22" s="648"/>
      <c r="BL22" s="648"/>
      <c r="BM22" s="648"/>
      <c r="BN22" s="649"/>
      <c r="BO22" s="650" t="s">
        <v>135</v>
      </c>
      <c r="BP22" s="650"/>
      <c r="BQ22" s="650"/>
      <c r="BR22" s="650"/>
      <c r="BS22" s="656" t="s">
        <v>135</v>
      </c>
      <c r="BT22" s="648"/>
      <c r="BU22" s="648"/>
      <c r="BV22" s="648"/>
      <c r="BW22" s="648"/>
      <c r="BX22" s="648"/>
      <c r="BY22" s="648"/>
      <c r="BZ22" s="648"/>
      <c r="CA22" s="648"/>
      <c r="CB22" s="657"/>
      <c r="CD22" s="629" t="s">
        <v>276</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277</v>
      </c>
      <c r="C23" s="645"/>
      <c r="D23" s="645"/>
      <c r="E23" s="645"/>
      <c r="F23" s="645"/>
      <c r="G23" s="645"/>
      <c r="H23" s="645"/>
      <c r="I23" s="645"/>
      <c r="J23" s="645"/>
      <c r="K23" s="645"/>
      <c r="L23" s="645"/>
      <c r="M23" s="645"/>
      <c r="N23" s="645"/>
      <c r="O23" s="645"/>
      <c r="P23" s="645"/>
      <c r="Q23" s="646"/>
      <c r="R23" s="647">
        <v>1722937</v>
      </c>
      <c r="S23" s="648"/>
      <c r="T23" s="648"/>
      <c r="U23" s="648"/>
      <c r="V23" s="648"/>
      <c r="W23" s="648"/>
      <c r="X23" s="648"/>
      <c r="Y23" s="649"/>
      <c r="Z23" s="650">
        <v>20.100000000000001</v>
      </c>
      <c r="AA23" s="650"/>
      <c r="AB23" s="650"/>
      <c r="AC23" s="650"/>
      <c r="AD23" s="651">
        <v>1722937</v>
      </c>
      <c r="AE23" s="651"/>
      <c r="AF23" s="651"/>
      <c r="AG23" s="651"/>
      <c r="AH23" s="651"/>
      <c r="AI23" s="651"/>
      <c r="AJ23" s="651"/>
      <c r="AK23" s="651"/>
      <c r="AL23" s="652">
        <v>44.1</v>
      </c>
      <c r="AM23" s="653"/>
      <c r="AN23" s="653"/>
      <c r="AO23" s="654"/>
      <c r="AP23" s="666" t="s">
        <v>278</v>
      </c>
      <c r="AQ23" s="667"/>
      <c r="AR23" s="667"/>
      <c r="AS23" s="667"/>
      <c r="AT23" s="667"/>
      <c r="AU23" s="667"/>
      <c r="AV23" s="667"/>
      <c r="AW23" s="667"/>
      <c r="AX23" s="667"/>
      <c r="AY23" s="667"/>
      <c r="AZ23" s="667"/>
      <c r="BA23" s="667"/>
      <c r="BB23" s="667"/>
      <c r="BC23" s="667"/>
      <c r="BD23" s="667"/>
      <c r="BE23" s="667"/>
      <c r="BF23" s="668"/>
      <c r="BG23" s="647" t="s">
        <v>125</v>
      </c>
      <c r="BH23" s="648"/>
      <c r="BI23" s="648"/>
      <c r="BJ23" s="648"/>
      <c r="BK23" s="648"/>
      <c r="BL23" s="648"/>
      <c r="BM23" s="648"/>
      <c r="BN23" s="649"/>
      <c r="BO23" s="650" t="s">
        <v>135</v>
      </c>
      <c r="BP23" s="650"/>
      <c r="BQ23" s="650"/>
      <c r="BR23" s="650"/>
      <c r="BS23" s="656" t="s">
        <v>135</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279</v>
      </c>
      <c r="CS23" s="630"/>
      <c r="CT23" s="630"/>
      <c r="CU23" s="630"/>
      <c r="CV23" s="630"/>
      <c r="CW23" s="630"/>
      <c r="CX23" s="630"/>
      <c r="CY23" s="631"/>
      <c r="CZ23" s="629" t="s">
        <v>280</v>
      </c>
      <c r="DA23" s="630"/>
      <c r="DB23" s="630"/>
      <c r="DC23" s="631"/>
      <c r="DD23" s="629" t="s">
        <v>281</v>
      </c>
      <c r="DE23" s="630"/>
      <c r="DF23" s="630"/>
      <c r="DG23" s="630"/>
      <c r="DH23" s="630"/>
      <c r="DI23" s="630"/>
      <c r="DJ23" s="630"/>
      <c r="DK23" s="631"/>
      <c r="DL23" s="680" t="s">
        <v>282</v>
      </c>
      <c r="DM23" s="681"/>
      <c r="DN23" s="681"/>
      <c r="DO23" s="681"/>
      <c r="DP23" s="681"/>
      <c r="DQ23" s="681"/>
      <c r="DR23" s="681"/>
      <c r="DS23" s="681"/>
      <c r="DT23" s="681"/>
      <c r="DU23" s="681"/>
      <c r="DV23" s="682"/>
      <c r="DW23" s="629" t="s">
        <v>283</v>
      </c>
      <c r="DX23" s="630"/>
      <c r="DY23" s="630"/>
      <c r="DZ23" s="630"/>
      <c r="EA23" s="630"/>
      <c r="EB23" s="630"/>
      <c r="EC23" s="631"/>
    </row>
    <row r="24" spans="2:133" ht="11.25" customHeight="1" x14ac:dyDescent="0.15">
      <c r="B24" s="644" t="s">
        <v>284</v>
      </c>
      <c r="C24" s="645"/>
      <c r="D24" s="645"/>
      <c r="E24" s="645"/>
      <c r="F24" s="645"/>
      <c r="G24" s="645"/>
      <c r="H24" s="645"/>
      <c r="I24" s="645"/>
      <c r="J24" s="645"/>
      <c r="K24" s="645"/>
      <c r="L24" s="645"/>
      <c r="M24" s="645"/>
      <c r="N24" s="645"/>
      <c r="O24" s="645"/>
      <c r="P24" s="645"/>
      <c r="Q24" s="646"/>
      <c r="R24" s="647">
        <v>249968</v>
      </c>
      <c r="S24" s="648"/>
      <c r="T24" s="648"/>
      <c r="U24" s="648"/>
      <c r="V24" s="648"/>
      <c r="W24" s="648"/>
      <c r="X24" s="648"/>
      <c r="Y24" s="649"/>
      <c r="Z24" s="650">
        <v>2.9</v>
      </c>
      <c r="AA24" s="650"/>
      <c r="AB24" s="650"/>
      <c r="AC24" s="650"/>
      <c r="AD24" s="651" t="s">
        <v>135</v>
      </c>
      <c r="AE24" s="651"/>
      <c r="AF24" s="651"/>
      <c r="AG24" s="651"/>
      <c r="AH24" s="651"/>
      <c r="AI24" s="651"/>
      <c r="AJ24" s="651"/>
      <c r="AK24" s="651"/>
      <c r="AL24" s="652" t="s">
        <v>135</v>
      </c>
      <c r="AM24" s="653"/>
      <c r="AN24" s="653"/>
      <c r="AO24" s="654"/>
      <c r="AP24" s="666" t="s">
        <v>285</v>
      </c>
      <c r="AQ24" s="667"/>
      <c r="AR24" s="667"/>
      <c r="AS24" s="667"/>
      <c r="AT24" s="667"/>
      <c r="AU24" s="667"/>
      <c r="AV24" s="667"/>
      <c r="AW24" s="667"/>
      <c r="AX24" s="667"/>
      <c r="AY24" s="667"/>
      <c r="AZ24" s="667"/>
      <c r="BA24" s="667"/>
      <c r="BB24" s="667"/>
      <c r="BC24" s="667"/>
      <c r="BD24" s="667"/>
      <c r="BE24" s="667"/>
      <c r="BF24" s="668"/>
      <c r="BG24" s="647" t="s">
        <v>135</v>
      </c>
      <c r="BH24" s="648"/>
      <c r="BI24" s="648"/>
      <c r="BJ24" s="648"/>
      <c r="BK24" s="648"/>
      <c r="BL24" s="648"/>
      <c r="BM24" s="648"/>
      <c r="BN24" s="649"/>
      <c r="BO24" s="650" t="s">
        <v>135</v>
      </c>
      <c r="BP24" s="650"/>
      <c r="BQ24" s="650"/>
      <c r="BR24" s="650"/>
      <c r="BS24" s="656" t="s">
        <v>135</v>
      </c>
      <c r="BT24" s="648"/>
      <c r="BU24" s="648"/>
      <c r="BV24" s="648"/>
      <c r="BW24" s="648"/>
      <c r="BX24" s="648"/>
      <c r="BY24" s="648"/>
      <c r="BZ24" s="648"/>
      <c r="CA24" s="648"/>
      <c r="CB24" s="657"/>
      <c r="CD24" s="658" t="s">
        <v>286</v>
      </c>
      <c r="CE24" s="659"/>
      <c r="CF24" s="659"/>
      <c r="CG24" s="659"/>
      <c r="CH24" s="659"/>
      <c r="CI24" s="659"/>
      <c r="CJ24" s="659"/>
      <c r="CK24" s="659"/>
      <c r="CL24" s="659"/>
      <c r="CM24" s="659"/>
      <c r="CN24" s="659"/>
      <c r="CO24" s="659"/>
      <c r="CP24" s="659"/>
      <c r="CQ24" s="660"/>
      <c r="CR24" s="636">
        <v>2632474</v>
      </c>
      <c r="CS24" s="637"/>
      <c r="CT24" s="637"/>
      <c r="CU24" s="637"/>
      <c r="CV24" s="637"/>
      <c r="CW24" s="637"/>
      <c r="CX24" s="637"/>
      <c r="CY24" s="638"/>
      <c r="CZ24" s="641">
        <v>31</v>
      </c>
      <c r="DA24" s="642"/>
      <c r="DB24" s="642"/>
      <c r="DC24" s="661"/>
      <c r="DD24" s="683">
        <v>1842188</v>
      </c>
      <c r="DE24" s="637"/>
      <c r="DF24" s="637"/>
      <c r="DG24" s="637"/>
      <c r="DH24" s="637"/>
      <c r="DI24" s="637"/>
      <c r="DJ24" s="637"/>
      <c r="DK24" s="638"/>
      <c r="DL24" s="683">
        <v>1779338</v>
      </c>
      <c r="DM24" s="637"/>
      <c r="DN24" s="637"/>
      <c r="DO24" s="637"/>
      <c r="DP24" s="637"/>
      <c r="DQ24" s="637"/>
      <c r="DR24" s="637"/>
      <c r="DS24" s="637"/>
      <c r="DT24" s="637"/>
      <c r="DU24" s="637"/>
      <c r="DV24" s="638"/>
      <c r="DW24" s="641">
        <v>43.6</v>
      </c>
      <c r="DX24" s="642"/>
      <c r="DY24" s="642"/>
      <c r="DZ24" s="642"/>
      <c r="EA24" s="642"/>
      <c r="EB24" s="642"/>
      <c r="EC24" s="643"/>
    </row>
    <row r="25" spans="2:133" ht="11.25" customHeight="1" x14ac:dyDescent="0.15">
      <c r="B25" s="644" t="s">
        <v>287</v>
      </c>
      <c r="C25" s="645"/>
      <c r="D25" s="645"/>
      <c r="E25" s="645"/>
      <c r="F25" s="645"/>
      <c r="G25" s="645"/>
      <c r="H25" s="645"/>
      <c r="I25" s="645"/>
      <c r="J25" s="645"/>
      <c r="K25" s="645"/>
      <c r="L25" s="645"/>
      <c r="M25" s="645"/>
      <c r="N25" s="645"/>
      <c r="O25" s="645"/>
      <c r="P25" s="645"/>
      <c r="Q25" s="646"/>
      <c r="R25" s="647" t="s">
        <v>135</v>
      </c>
      <c r="S25" s="648"/>
      <c r="T25" s="648"/>
      <c r="U25" s="648"/>
      <c r="V25" s="648"/>
      <c r="W25" s="648"/>
      <c r="X25" s="648"/>
      <c r="Y25" s="649"/>
      <c r="Z25" s="650" t="s">
        <v>125</v>
      </c>
      <c r="AA25" s="650"/>
      <c r="AB25" s="650"/>
      <c r="AC25" s="650"/>
      <c r="AD25" s="651" t="s">
        <v>135</v>
      </c>
      <c r="AE25" s="651"/>
      <c r="AF25" s="651"/>
      <c r="AG25" s="651"/>
      <c r="AH25" s="651"/>
      <c r="AI25" s="651"/>
      <c r="AJ25" s="651"/>
      <c r="AK25" s="651"/>
      <c r="AL25" s="652" t="s">
        <v>125</v>
      </c>
      <c r="AM25" s="653"/>
      <c r="AN25" s="653"/>
      <c r="AO25" s="654"/>
      <c r="AP25" s="666" t="s">
        <v>288</v>
      </c>
      <c r="AQ25" s="667"/>
      <c r="AR25" s="667"/>
      <c r="AS25" s="667"/>
      <c r="AT25" s="667"/>
      <c r="AU25" s="667"/>
      <c r="AV25" s="667"/>
      <c r="AW25" s="667"/>
      <c r="AX25" s="667"/>
      <c r="AY25" s="667"/>
      <c r="AZ25" s="667"/>
      <c r="BA25" s="667"/>
      <c r="BB25" s="667"/>
      <c r="BC25" s="667"/>
      <c r="BD25" s="667"/>
      <c r="BE25" s="667"/>
      <c r="BF25" s="668"/>
      <c r="BG25" s="647" t="s">
        <v>125</v>
      </c>
      <c r="BH25" s="648"/>
      <c r="BI25" s="648"/>
      <c r="BJ25" s="648"/>
      <c r="BK25" s="648"/>
      <c r="BL25" s="648"/>
      <c r="BM25" s="648"/>
      <c r="BN25" s="649"/>
      <c r="BO25" s="650" t="s">
        <v>135</v>
      </c>
      <c r="BP25" s="650"/>
      <c r="BQ25" s="650"/>
      <c r="BR25" s="650"/>
      <c r="BS25" s="656" t="s">
        <v>135</v>
      </c>
      <c r="BT25" s="648"/>
      <c r="BU25" s="648"/>
      <c r="BV25" s="648"/>
      <c r="BW25" s="648"/>
      <c r="BX25" s="648"/>
      <c r="BY25" s="648"/>
      <c r="BZ25" s="648"/>
      <c r="CA25" s="648"/>
      <c r="CB25" s="657"/>
      <c r="CD25" s="662" t="s">
        <v>289</v>
      </c>
      <c r="CE25" s="663"/>
      <c r="CF25" s="663"/>
      <c r="CG25" s="663"/>
      <c r="CH25" s="663"/>
      <c r="CI25" s="663"/>
      <c r="CJ25" s="663"/>
      <c r="CK25" s="663"/>
      <c r="CL25" s="663"/>
      <c r="CM25" s="663"/>
      <c r="CN25" s="663"/>
      <c r="CO25" s="663"/>
      <c r="CP25" s="663"/>
      <c r="CQ25" s="664"/>
      <c r="CR25" s="647">
        <v>1028006</v>
      </c>
      <c r="CS25" s="672"/>
      <c r="CT25" s="672"/>
      <c r="CU25" s="672"/>
      <c r="CV25" s="672"/>
      <c r="CW25" s="672"/>
      <c r="CX25" s="672"/>
      <c r="CY25" s="673"/>
      <c r="CZ25" s="652">
        <v>12.1</v>
      </c>
      <c r="DA25" s="684"/>
      <c r="DB25" s="684"/>
      <c r="DC25" s="686"/>
      <c r="DD25" s="656">
        <v>943355</v>
      </c>
      <c r="DE25" s="672"/>
      <c r="DF25" s="672"/>
      <c r="DG25" s="672"/>
      <c r="DH25" s="672"/>
      <c r="DI25" s="672"/>
      <c r="DJ25" s="672"/>
      <c r="DK25" s="673"/>
      <c r="DL25" s="656">
        <v>880664</v>
      </c>
      <c r="DM25" s="672"/>
      <c r="DN25" s="672"/>
      <c r="DO25" s="672"/>
      <c r="DP25" s="672"/>
      <c r="DQ25" s="672"/>
      <c r="DR25" s="672"/>
      <c r="DS25" s="672"/>
      <c r="DT25" s="672"/>
      <c r="DU25" s="672"/>
      <c r="DV25" s="673"/>
      <c r="DW25" s="652">
        <v>21.6</v>
      </c>
      <c r="DX25" s="684"/>
      <c r="DY25" s="684"/>
      <c r="DZ25" s="684"/>
      <c r="EA25" s="684"/>
      <c r="EB25" s="684"/>
      <c r="EC25" s="685"/>
    </row>
    <row r="26" spans="2:133" ht="11.25" customHeight="1" x14ac:dyDescent="0.15">
      <c r="B26" s="644" t="s">
        <v>290</v>
      </c>
      <c r="C26" s="645"/>
      <c r="D26" s="645"/>
      <c r="E26" s="645"/>
      <c r="F26" s="645"/>
      <c r="G26" s="645"/>
      <c r="H26" s="645"/>
      <c r="I26" s="645"/>
      <c r="J26" s="645"/>
      <c r="K26" s="645"/>
      <c r="L26" s="645"/>
      <c r="M26" s="645"/>
      <c r="N26" s="645"/>
      <c r="O26" s="645"/>
      <c r="P26" s="645"/>
      <c r="Q26" s="646"/>
      <c r="R26" s="647">
        <v>4136080</v>
      </c>
      <c r="S26" s="648"/>
      <c r="T26" s="648"/>
      <c r="U26" s="648"/>
      <c r="V26" s="648"/>
      <c r="W26" s="648"/>
      <c r="X26" s="648"/>
      <c r="Y26" s="649"/>
      <c r="Z26" s="650">
        <v>48.2</v>
      </c>
      <c r="AA26" s="650"/>
      <c r="AB26" s="650"/>
      <c r="AC26" s="650"/>
      <c r="AD26" s="651">
        <v>3886112</v>
      </c>
      <c r="AE26" s="651"/>
      <c r="AF26" s="651"/>
      <c r="AG26" s="651"/>
      <c r="AH26" s="651"/>
      <c r="AI26" s="651"/>
      <c r="AJ26" s="651"/>
      <c r="AK26" s="651"/>
      <c r="AL26" s="652">
        <v>99.5</v>
      </c>
      <c r="AM26" s="653"/>
      <c r="AN26" s="653"/>
      <c r="AO26" s="654"/>
      <c r="AP26" s="666" t="s">
        <v>291</v>
      </c>
      <c r="AQ26" s="687"/>
      <c r="AR26" s="687"/>
      <c r="AS26" s="687"/>
      <c r="AT26" s="687"/>
      <c r="AU26" s="687"/>
      <c r="AV26" s="687"/>
      <c r="AW26" s="687"/>
      <c r="AX26" s="687"/>
      <c r="AY26" s="687"/>
      <c r="AZ26" s="687"/>
      <c r="BA26" s="687"/>
      <c r="BB26" s="687"/>
      <c r="BC26" s="687"/>
      <c r="BD26" s="687"/>
      <c r="BE26" s="687"/>
      <c r="BF26" s="668"/>
      <c r="BG26" s="647" t="s">
        <v>135</v>
      </c>
      <c r="BH26" s="648"/>
      <c r="BI26" s="648"/>
      <c r="BJ26" s="648"/>
      <c r="BK26" s="648"/>
      <c r="BL26" s="648"/>
      <c r="BM26" s="648"/>
      <c r="BN26" s="649"/>
      <c r="BO26" s="650" t="s">
        <v>135</v>
      </c>
      <c r="BP26" s="650"/>
      <c r="BQ26" s="650"/>
      <c r="BR26" s="650"/>
      <c r="BS26" s="656" t="s">
        <v>135</v>
      </c>
      <c r="BT26" s="648"/>
      <c r="BU26" s="648"/>
      <c r="BV26" s="648"/>
      <c r="BW26" s="648"/>
      <c r="BX26" s="648"/>
      <c r="BY26" s="648"/>
      <c r="BZ26" s="648"/>
      <c r="CA26" s="648"/>
      <c r="CB26" s="657"/>
      <c r="CD26" s="662" t="s">
        <v>292</v>
      </c>
      <c r="CE26" s="663"/>
      <c r="CF26" s="663"/>
      <c r="CG26" s="663"/>
      <c r="CH26" s="663"/>
      <c r="CI26" s="663"/>
      <c r="CJ26" s="663"/>
      <c r="CK26" s="663"/>
      <c r="CL26" s="663"/>
      <c r="CM26" s="663"/>
      <c r="CN26" s="663"/>
      <c r="CO26" s="663"/>
      <c r="CP26" s="663"/>
      <c r="CQ26" s="664"/>
      <c r="CR26" s="647">
        <v>493512</v>
      </c>
      <c r="CS26" s="648"/>
      <c r="CT26" s="648"/>
      <c r="CU26" s="648"/>
      <c r="CV26" s="648"/>
      <c r="CW26" s="648"/>
      <c r="CX26" s="648"/>
      <c r="CY26" s="649"/>
      <c r="CZ26" s="652">
        <v>5.8</v>
      </c>
      <c r="DA26" s="684"/>
      <c r="DB26" s="684"/>
      <c r="DC26" s="686"/>
      <c r="DD26" s="656">
        <v>439633</v>
      </c>
      <c r="DE26" s="648"/>
      <c r="DF26" s="648"/>
      <c r="DG26" s="648"/>
      <c r="DH26" s="648"/>
      <c r="DI26" s="648"/>
      <c r="DJ26" s="648"/>
      <c r="DK26" s="649"/>
      <c r="DL26" s="656" t="s">
        <v>135</v>
      </c>
      <c r="DM26" s="648"/>
      <c r="DN26" s="648"/>
      <c r="DO26" s="648"/>
      <c r="DP26" s="648"/>
      <c r="DQ26" s="648"/>
      <c r="DR26" s="648"/>
      <c r="DS26" s="648"/>
      <c r="DT26" s="648"/>
      <c r="DU26" s="648"/>
      <c r="DV26" s="649"/>
      <c r="DW26" s="652" t="s">
        <v>135</v>
      </c>
      <c r="DX26" s="684"/>
      <c r="DY26" s="684"/>
      <c r="DZ26" s="684"/>
      <c r="EA26" s="684"/>
      <c r="EB26" s="684"/>
      <c r="EC26" s="685"/>
    </row>
    <row r="27" spans="2:133" ht="11.25" customHeight="1" x14ac:dyDescent="0.15">
      <c r="B27" s="644" t="s">
        <v>293</v>
      </c>
      <c r="C27" s="645"/>
      <c r="D27" s="645"/>
      <c r="E27" s="645"/>
      <c r="F27" s="645"/>
      <c r="G27" s="645"/>
      <c r="H27" s="645"/>
      <c r="I27" s="645"/>
      <c r="J27" s="645"/>
      <c r="K27" s="645"/>
      <c r="L27" s="645"/>
      <c r="M27" s="645"/>
      <c r="N27" s="645"/>
      <c r="O27" s="645"/>
      <c r="P27" s="645"/>
      <c r="Q27" s="646"/>
      <c r="R27" s="647">
        <v>1611</v>
      </c>
      <c r="S27" s="648"/>
      <c r="T27" s="648"/>
      <c r="U27" s="648"/>
      <c r="V27" s="648"/>
      <c r="W27" s="648"/>
      <c r="X27" s="648"/>
      <c r="Y27" s="649"/>
      <c r="Z27" s="650">
        <v>0</v>
      </c>
      <c r="AA27" s="650"/>
      <c r="AB27" s="650"/>
      <c r="AC27" s="650"/>
      <c r="AD27" s="651">
        <v>1611</v>
      </c>
      <c r="AE27" s="651"/>
      <c r="AF27" s="651"/>
      <c r="AG27" s="651"/>
      <c r="AH27" s="651"/>
      <c r="AI27" s="651"/>
      <c r="AJ27" s="651"/>
      <c r="AK27" s="651"/>
      <c r="AL27" s="652">
        <v>0</v>
      </c>
      <c r="AM27" s="653"/>
      <c r="AN27" s="653"/>
      <c r="AO27" s="654"/>
      <c r="AP27" s="644" t="s">
        <v>294</v>
      </c>
      <c r="AQ27" s="645"/>
      <c r="AR27" s="645"/>
      <c r="AS27" s="645"/>
      <c r="AT27" s="645"/>
      <c r="AU27" s="645"/>
      <c r="AV27" s="645"/>
      <c r="AW27" s="645"/>
      <c r="AX27" s="645"/>
      <c r="AY27" s="645"/>
      <c r="AZ27" s="645"/>
      <c r="BA27" s="645"/>
      <c r="BB27" s="645"/>
      <c r="BC27" s="645"/>
      <c r="BD27" s="645"/>
      <c r="BE27" s="645"/>
      <c r="BF27" s="646"/>
      <c r="BG27" s="647">
        <v>1720047</v>
      </c>
      <c r="BH27" s="648"/>
      <c r="BI27" s="648"/>
      <c r="BJ27" s="648"/>
      <c r="BK27" s="648"/>
      <c r="BL27" s="648"/>
      <c r="BM27" s="648"/>
      <c r="BN27" s="649"/>
      <c r="BO27" s="650">
        <v>100</v>
      </c>
      <c r="BP27" s="650"/>
      <c r="BQ27" s="650"/>
      <c r="BR27" s="650"/>
      <c r="BS27" s="656" t="s">
        <v>135</v>
      </c>
      <c r="BT27" s="648"/>
      <c r="BU27" s="648"/>
      <c r="BV27" s="648"/>
      <c r="BW27" s="648"/>
      <c r="BX27" s="648"/>
      <c r="BY27" s="648"/>
      <c r="BZ27" s="648"/>
      <c r="CA27" s="648"/>
      <c r="CB27" s="657"/>
      <c r="CD27" s="662" t="s">
        <v>295</v>
      </c>
      <c r="CE27" s="663"/>
      <c r="CF27" s="663"/>
      <c r="CG27" s="663"/>
      <c r="CH27" s="663"/>
      <c r="CI27" s="663"/>
      <c r="CJ27" s="663"/>
      <c r="CK27" s="663"/>
      <c r="CL27" s="663"/>
      <c r="CM27" s="663"/>
      <c r="CN27" s="663"/>
      <c r="CO27" s="663"/>
      <c r="CP27" s="663"/>
      <c r="CQ27" s="664"/>
      <c r="CR27" s="647">
        <v>943279</v>
      </c>
      <c r="CS27" s="672"/>
      <c r="CT27" s="672"/>
      <c r="CU27" s="672"/>
      <c r="CV27" s="672"/>
      <c r="CW27" s="672"/>
      <c r="CX27" s="672"/>
      <c r="CY27" s="673"/>
      <c r="CZ27" s="652">
        <v>11.1</v>
      </c>
      <c r="DA27" s="684"/>
      <c r="DB27" s="684"/>
      <c r="DC27" s="686"/>
      <c r="DD27" s="656">
        <v>263900</v>
      </c>
      <c r="DE27" s="672"/>
      <c r="DF27" s="672"/>
      <c r="DG27" s="672"/>
      <c r="DH27" s="672"/>
      <c r="DI27" s="672"/>
      <c r="DJ27" s="672"/>
      <c r="DK27" s="673"/>
      <c r="DL27" s="656">
        <v>263741</v>
      </c>
      <c r="DM27" s="672"/>
      <c r="DN27" s="672"/>
      <c r="DO27" s="672"/>
      <c r="DP27" s="672"/>
      <c r="DQ27" s="672"/>
      <c r="DR27" s="672"/>
      <c r="DS27" s="672"/>
      <c r="DT27" s="672"/>
      <c r="DU27" s="672"/>
      <c r="DV27" s="673"/>
      <c r="DW27" s="652">
        <v>6.5</v>
      </c>
      <c r="DX27" s="684"/>
      <c r="DY27" s="684"/>
      <c r="DZ27" s="684"/>
      <c r="EA27" s="684"/>
      <c r="EB27" s="684"/>
      <c r="EC27" s="685"/>
    </row>
    <row r="28" spans="2:133" ht="11.25" customHeight="1" x14ac:dyDescent="0.15">
      <c r="B28" s="644" t="s">
        <v>296</v>
      </c>
      <c r="C28" s="645"/>
      <c r="D28" s="645"/>
      <c r="E28" s="645"/>
      <c r="F28" s="645"/>
      <c r="G28" s="645"/>
      <c r="H28" s="645"/>
      <c r="I28" s="645"/>
      <c r="J28" s="645"/>
      <c r="K28" s="645"/>
      <c r="L28" s="645"/>
      <c r="M28" s="645"/>
      <c r="N28" s="645"/>
      <c r="O28" s="645"/>
      <c r="P28" s="645"/>
      <c r="Q28" s="646"/>
      <c r="R28" s="647">
        <v>6805</v>
      </c>
      <c r="S28" s="648"/>
      <c r="T28" s="648"/>
      <c r="U28" s="648"/>
      <c r="V28" s="648"/>
      <c r="W28" s="648"/>
      <c r="X28" s="648"/>
      <c r="Y28" s="649"/>
      <c r="Z28" s="650">
        <v>0.1</v>
      </c>
      <c r="AA28" s="650"/>
      <c r="AB28" s="650"/>
      <c r="AC28" s="650"/>
      <c r="AD28" s="651" t="s">
        <v>125</v>
      </c>
      <c r="AE28" s="651"/>
      <c r="AF28" s="651"/>
      <c r="AG28" s="651"/>
      <c r="AH28" s="651"/>
      <c r="AI28" s="651"/>
      <c r="AJ28" s="651"/>
      <c r="AK28" s="651"/>
      <c r="AL28" s="652" t="s">
        <v>135</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297</v>
      </c>
      <c r="CE28" s="663"/>
      <c r="CF28" s="663"/>
      <c r="CG28" s="663"/>
      <c r="CH28" s="663"/>
      <c r="CI28" s="663"/>
      <c r="CJ28" s="663"/>
      <c r="CK28" s="663"/>
      <c r="CL28" s="663"/>
      <c r="CM28" s="663"/>
      <c r="CN28" s="663"/>
      <c r="CO28" s="663"/>
      <c r="CP28" s="663"/>
      <c r="CQ28" s="664"/>
      <c r="CR28" s="647">
        <v>661189</v>
      </c>
      <c r="CS28" s="648"/>
      <c r="CT28" s="648"/>
      <c r="CU28" s="648"/>
      <c r="CV28" s="648"/>
      <c r="CW28" s="648"/>
      <c r="CX28" s="648"/>
      <c r="CY28" s="649"/>
      <c r="CZ28" s="652">
        <v>7.8</v>
      </c>
      <c r="DA28" s="684"/>
      <c r="DB28" s="684"/>
      <c r="DC28" s="686"/>
      <c r="DD28" s="656">
        <v>634933</v>
      </c>
      <c r="DE28" s="648"/>
      <c r="DF28" s="648"/>
      <c r="DG28" s="648"/>
      <c r="DH28" s="648"/>
      <c r="DI28" s="648"/>
      <c r="DJ28" s="648"/>
      <c r="DK28" s="649"/>
      <c r="DL28" s="656">
        <v>634933</v>
      </c>
      <c r="DM28" s="648"/>
      <c r="DN28" s="648"/>
      <c r="DO28" s="648"/>
      <c r="DP28" s="648"/>
      <c r="DQ28" s="648"/>
      <c r="DR28" s="648"/>
      <c r="DS28" s="648"/>
      <c r="DT28" s="648"/>
      <c r="DU28" s="648"/>
      <c r="DV28" s="649"/>
      <c r="DW28" s="652">
        <v>15.6</v>
      </c>
      <c r="DX28" s="684"/>
      <c r="DY28" s="684"/>
      <c r="DZ28" s="684"/>
      <c r="EA28" s="684"/>
      <c r="EB28" s="684"/>
      <c r="EC28" s="685"/>
    </row>
    <row r="29" spans="2:133" ht="11.25" customHeight="1" x14ac:dyDescent="0.15">
      <c r="B29" s="644" t="s">
        <v>298</v>
      </c>
      <c r="C29" s="645"/>
      <c r="D29" s="645"/>
      <c r="E29" s="645"/>
      <c r="F29" s="645"/>
      <c r="G29" s="645"/>
      <c r="H29" s="645"/>
      <c r="I29" s="645"/>
      <c r="J29" s="645"/>
      <c r="K29" s="645"/>
      <c r="L29" s="645"/>
      <c r="M29" s="645"/>
      <c r="N29" s="645"/>
      <c r="O29" s="645"/>
      <c r="P29" s="645"/>
      <c r="Q29" s="646"/>
      <c r="R29" s="647">
        <v>90346</v>
      </c>
      <c r="S29" s="648"/>
      <c r="T29" s="648"/>
      <c r="U29" s="648"/>
      <c r="V29" s="648"/>
      <c r="W29" s="648"/>
      <c r="X29" s="648"/>
      <c r="Y29" s="649"/>
      <c r="Z29" s="650">
        <v>1.1000000000000001</v>
      </c>
      <c r="AA29" s="650"/>
      <c r="AB29" s="650"/>
      <c r="AC29" s="650"/>
      <c r="AD29" s="651" t="s">
        <v>135</v>
      </c>
      <c r="AE29" s="651"/>
      <c r="AF29" s="651"/>
      <c r="AG29" s="651"/>
      <c r="AH29" s="651"/>
      <c r="AI29" s="651"/>
      <c r="AJ29" s="651"/>
      <c r="AK29" s="651"/>
      <c r="AL29" s="652" t="s">
        <v>125</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299</v>
      </c>
      <c r="CE29" s="694"/>
      <c r="CF29" s="662" t="s">
        <v>300</v>
      </c>
      <c r="CG29" s="663"/>
      <c r="CH29" s="663"/>
      <c r="CI29" s="663"/>
      <c r="CJ29" s="663"/>
      <c r="CK29" s="663"/>
      <c r="CL29" s="663"/>
      <c r="CM29" s="663"/>
      <c r="CN29" s="663"/>
      <c r="CO29" s="663"/>
      <c r="CP29" s="663"/>
      <c r="CQ29" s="664"/>
      <c r="CR29" s="647">
        <v>661187</v>
      </c>
      <c r="CS29" s="672"/>
      <c r="CT29" s="672"/>
      <c r="CU29" s="672"/>
      <c r="CV29" s="672"/>
      <c r="CW29" s="672"/>
      <c r="CX29" s="672"/>
      <c r="CY29" s="673"/>
      <c r="CZ29" s="652">
        <v>7.8</v>
      </c>
      <c r="DA29" s="684"/>
      <c r="DB29" s="684"/>
      <c r="DC29" s="686"/>
      <c r="DD29" s="656">
        <v>634931</v>
      </c>
      <c r="DE29" s="672"/>
      <c r="DF29" s="672"/>
      <c r="DG29" s="672"/>
      <c r="DH29" s="672"/>
      <c r="DI29" s="672"/>
      <c r="DJ29" s="672"/>
      <c r="DK29" s="673"/>
      <c r="DL29" s="656">
        <v>634931</v>
      </c>
      <c r="DM29" s="672"/>
      <c r="DN29" s="672"/>
      <c r="DO29" s="672"/>
      <c r="DP29" s="672"/>
      <c r="DQ29" s="672"/>
      <c r="DR29" s="672"/>
      <c r="DS29" s="672"/>
      <c r="DT29" s="672"/>
      <c r="DU29" s="672"/>
      <c r="DV29" s="673"/>
      <c r="DW29" s="652">
        <v>15.6</v>
      </c>
      <c r="DX29" s="684"/>
      <c r="DY29" s="684"/>
      <c r="DZ29" s="684"/>
      <c r="EA29" s="684"/>
      <c r="EB29" s="684"/>
      <c r="EC29" s="685"/>
    </row>
    <row r="30" spans="2:133" ht="11.25" customHeight="1" x14ac:dyDescent="0.15">
      <c r="B30" s="644" t="s">
        <v>301</v>
      </c>
      <c r="C30" s="645"/>
      <c r="D30" s="645"/>
      <c r="E30" s="645"/>
      <c r="F30" s="645"/>
      <c r="G30" s="645"/>
      <c r="H30" s="645"/>
      <c r="I30" s="645"/>
      <c r="J30" s="645"/>
      <c r="K30" s="645"/>
      <c r="L30" s="645"/>
      <c r="M30" s="645"/>
      <c r="N30" s="645"/>
      <c r="O30" s="645"/>
      <c r="P30" s="645"/>
      <c r="Q30" s="646"/>
      <c r="R30" s="647">
        <v>51521</v>
      </c>
      <c r="S30" s="648"/>
      <c r="T30" s="648"/>
      <c r="U30" s="648"/>
      <c r="V30" s="648"/>
      <c r="W30" s="648"/>
      <c r="X30" s="648"/>
      <c r="Y30" s="649"/>
      <c r="Z30" s="650">
        <v>0.6</v>
      </c>
      <c r="AA30" s="650"/>
      <c r="AB30" s="650"/>
      <c r="AC30" s="650"/>
      <c r="AD30" s="651" t="s">
        <v>135</v>
      </c>
      <c r="AE30" s="651"/>
      <c r="AF30" s="651"/>
      <c r="AG30" s="651"/>
      <c r="AH30" s="651"/>
      <c r="AI30" s="651"/>
      <c r="AJ30" s="651"/>
      <c r="AK30" s="651"/>
      <c r="AL30" s="652" t="s">
        <v>135</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302</v>
      </c>
      <c r="BH30" s="691"/>
      <c r="BI30" s="691"/>
      <c r="BJ30" s="691"/>
      <c r="BK30" s="691"/>
      <c r="BL30" s="691"/>
      <c r="BM30" s="691"/>
      <c r="BN30" s="691"/>
      <c r="BO30" s="691"/>
      <c r="BP30" s="691"/>
      <c r="BQ30" s="692"/>
      <c r="BR30" s="626" t="s">
        <v>303</v>
      </c>
      <c r="BS30" s="691"/>
      <c r="BT30" s="691"/>
      <c r="BU30" s="691"/>
      <c r="BV30" s="691"/>
      <c r="BW30" s="691"/>
      <c r="BX30" s="691"/>
      <c r="BY30" s="691"/>
      <c r="BZ30" s="691"/>
      <c r="CA30" s="691"/>
      <c r="CB30" s="692"/>
      <c r="CD30" s="695"/>
      <c r="CE30" s="696"/>
      <c r="CF30" s="662" t="s">
        <v>304</v>
      </c>
      <c r="CG30" s="663"/>
      <c r="CH30" s="663"/>
      <c r="CI30" s="663"/>
      <c r="CJ30" s="663"/>
      <c r="CK30" s="663"/>
      <c r="CL30" s="663"/>
      <c r="CM30" s="663"/>
      <c r="CN30" s="663"/>
      <c r="CO30" s="663"/>
      <c r="CP30" s="663"/>
      <c r="CQ30" s="664"/>
      <c r="CR30" s="647">
        <v>625896</v>
      </c>
      <c r="CS30" s="648"/>
      <c r="CT30" s="648"/>
      <c r="CU30" s="648"/>
      <c r="CV30" s="648"/>
      <c r="CW30" s="648"/>
      <c r="CX30" s="648"/>
      <c r="CY30" s="649"/>
      <c r="CZ30" s="652">
        <v>7.4</v>
      </c>
      <c r="DA30" s="684"/>
      <c r="DB30" s="684"/>
      <c r="DC30" s="686"/>
      <c r="DD30" s="656">
        <v>599703</v>
      </c>
      <c r="DE30" s="648"/>
      <c r="DF30" s="648"/>
      <c r="DG30" s="648"/>
      <c r="DH30" s="648"/>
      <c r="DI30" s="648"/>
      <c r="DJ30" s="648"/>
      <c r="DK30" s="649"/>
      <c r="DL30" s="656">
        <v>599703</v>
      </c>
      <c r="DM30" s="648"/>
      <c r="DN30" s="648"/>
      <c r="DO30" s="648"/>
      <c r="DP30" s="648"/>
      <c r="DQ30" s="648"/>
      <c r="DR30" s="648"/>
      <c r="DS30" s="648"/>
      <c r="DT30" s="648"/>
      <c r="DU30" s="648"/>
      <c r="DV30" s="649"/>
      <c r="DW30" s="652">
        <v>14.7</v>
      </c>
      <c r="DX30" s="684"/>
      <c r="DY30" s="684"/>
      <c r="DZ30" s="684"/>
      <c r="EA30" s="684"/>
      <c r="EB30" s="684"/>
      <c r="EC30" s="685"/>
    </row>
    <row r="31" spans="2:133" ht="11.25" customHeight="1" x14ac:dyDescent="0.15">
      <c r="B31" s="644" t="s">
        <v>305</v>
      </c>
      <c r="C31" s="645"/>
      <c r="D31" s="645"/>
      <c r="E31" s="645"/>
      <c r="F31" s="645"/>
      <c r="G31" s="645"/>
      <c r="H31" s="645"/>
      <c r="I31" s="645"/>
      <c r="J31" s="645"/>
      <c r="K31" s="645"/>
      <c r="L31" s="645"/>
      <c r="M31" s="645"/>
      <c r="N31" s="645"/>
      <c r="O31" s="645"/>
      <c r="P31" s="645"/>
      <c r="Q31" s="646"/>
      <c r="R31" s="647">
        <v>2655975</v>
      </c>
      <c r="S31" s="648"/>
      <c r="T31" s="648"/>
      <c r="U31" s="648"/>
      <c r="V31" s="648"/>
      <c r="W31" s="648"/>
      <c r="X31" s="648"/>
      <c r="Y31" s="649"/>
      <c r="Z31" s="650">
        <v>31</v>
      </c>
      <c r="AA31" s="650"/>
      <c r="AB31" s="650"/>
      <c r="AC31" s="650"/>
      <c r="AD31" s="651" t="s">
        <v>135</v>
      </c>
      <c r="AE31" s="651"/>
      <c r="AF31" s="651"/>
      <c r="AG31" s="651"/>
      <c r="AH31" s="651"/>
      <c r="AI31" s="651"/>
      <c r="AJ31" s="651"/>
      <c r="AK31" s="651"/>
      <c r="AL31" s="652" t="s">
        <v>135</v>
      </c>
      <c r="AM31" s="653"/>
      <c r="AN31" s="653"/>
      <c r="AO31" s="654"/>
      <c r="AP31" s="704" t="s">
        <v>306</v>
      </c>
      <c r="AQ31" s="705"/>
      <c r="AR31" s="705"/>
      <c r="AS31" s="705"/>
      <c r="AT31" s="710" t="s">
        <v>307</v>
      </c>
      <c r="AU31" s="231"/>
      <c r="AV31" s="231"/>
      <c r="AW31" s="231"/>
      <c r="AX31" s="633" t="s">
        <v>185</v>
      </c>
      <c r="AY31" s="634"/>
      <c r="AZ31" s="634"/>
      <c r="BA31" s="634"/>
      <c r="BB31" s="634"/>
      <c r="BC31" s="634"/>
      <c r="BD31" s="634"/>
      <c r="BE31" s="634"/>
      <c r="BF31" s="635"/>
      <c r="BG31" s="703">
        <v>98</v>
      </c>
      <c r="BH31" s="699"/>
      <c r="BI31" s="699"/>
      <c r="BJ31" s="699"/>
      <c r="BK31" s="699"/>
      <c r="BL31" s="699"/>
      <c r="BM31" s="642">
        <v>96.4</v>
      </c>
      <c r="BN31" s="699"/>
      <c r="BO31" s="699"/>
      <c r="BP31" s="699"/>
      <c r="BQ31" s="700"/>
      <c r="BR31" s="703">
        <v>99.1</v>
      </c>
      <c r="BS31" s="699"/>
      <c r="BT31" s="699"/>
      <c r="BU31" s="699"/>
      <c r="BV31" s="699"/>
      <c r="BW31" s="699"/>
      <c r="BX31" s="642">
        <v>97</v>
      </c>
      <c r="BY31" s="699"/>
      <c r="BZ31" s="699"/>
      <c r="CA31" s="699"/>
      <c r="CB31" s="700"/>
      <c r="CD31" s="695"/>
      <c r="CE31" s="696"/>
      <c r="CF31" s="662" t="s">
        <v>308</v>
      </c>
      <c r="CG31" s="663"/>
      <c r="CH31" s="663"/>
      <c r="CI31" s="663"/>
      <c r="CJ31" s="663"/>
      <c r="CK31" s="663"/>
      <c r="CL31" s="663"/>
      <c r="CM31" s="663"/>
      <c r="CN31" s="663"/>
      <c r="CO31" s="663"/>
      <c r="CP31" s="663"/>
      <c r="CQ31" s="664"/>
      <c r="CR31" s="647">
        <v>35291</v>
      </c>
      <c r="CS31" s="672"/>
      <c r="CT31" s="672"/>
      <c r="CU31" s="672"/>
      <c r="CV31" s="672"/>
      <c r="CW31" s="672"/>
      <c r="CX31" s="672"/>
      <c r="CY31" s="673"/>
      <c r="CZ31" s="652">
        <v>0.4</v>
      </c>
      <c r="DA31" s="684"/>
      <c r="DB31" s="684"/>
      <c r="DC31" s="686"/>
      <c r="DD31" s="656">
        <v>35228</v>
      </c>
      <c r="DE31" s="672"/>
      <c r="DF31" s="672"/>
      <c r="DG31" s="672"/>
      <c r="DH31" s="672"/>
      <c r="DI31" s="672"/>
      <c r="DJ31" s="672"/>
      <c r="DK31" s="673"/>
      <c r="DL31" s="656">
        <v>35228</v>
      </c>
      <c r="DM31" s="672"/>
      <c r="DN31" s="672"/>
      <c r="DO31" s="672"/>
      <c r="DP31" s="672"/>
      <c r="DQ31" s="672"/>
      <c r="DR31" s="672"/>
      <c r="DS31" s="672"/>
      <c r="DT31" s="672"/>
      <c r="DU31" s="672"/>
      <c r="DV31" s="673"/>
      <c r="DW31" s="652">
        <v>0.9</v>
      </c>
      <c r="DX31" s="684"/>
      <c r="DY31" s="684"/>
      <c r="DZ31" s="684"/>
      <c r="EA31" s="684"/>
      <c r="EB31" s="684"/>
      <c r="EC31" s="685"/>
    </row>
    <row r="32" spans="2:133" ht="11.25" customHeight="1" x14ac:dyDescent="0.15">
      <c r="B32" s="714" t="s">
        <v>309</v>
      </c>
      <c r="C32" s="715"/>
      <c r="D32" s="715"/>
      <c r="E32" s="715"/>
      <c r="F32" s="715"/>
      <c r="G32" s="715"/>
      <c r="H32" s="715"/>
      <c r="I32" s="715"/>
      <c r="J32" s="715"/>
      <c r="K32" s="715"/>
      <c r="L32" s="715"/>
      <c r="M32" s="715"/>
      <c r="N32" s="715"/>
      <c r="O32" s="715"/>
      <c r="P32" s="715"/>
      <c r="Q32" s="716"/>
      <c r="R32" s="647" t="s">
        <v>135</v>
      </c>
      <c r="S32" s="648"/>
      <c r="T32" s="648"/>
      <c r="U32" s="648"/>
      <c r="V32" s="648"/>
      <c r="W32" s="648"/>
      <c r="X32" s="648"/>
      <c r="Y32" s="649"/>
      <c r="Z32" s="650" t="s">
        <v>125</v>
      </c>
      <c r="AA32" s="650"/>
      <c r="AB32" s="650"/>
      <c r="AC32" s="650"/>
      <c r="AD32" s="651" t="s">
        <v>125</v>
      </c>
      <c r="AE32" s="651"/>
      <c r="AF32" s="651"/>
      <c r="AG32" s="651"/>
      <c r="AH32" s="651"/>
      <c r="AI32" s="651"/>
      <c r="AJ32" s="651"/>
      <c r="AK32" s="651"/>
      <c r="AL32" s="652" t="s">
        <v>125</v>
      </c>
      <c r="AM32" s="653"/>
      <c r="AN32" s="653"/>
      <c r="AO32" s="654"/>
      <c r="AP32" s="706"/>
      <c r="AQ32" s="707"/>
      <c r="AR32" s="707"/>
      <c r="AS32" s="707"/>
      <c r="AT32" s="711"/>
      <c r="AU32" s="230" t="s">
        <v>310</v>
      </c>
      <c r="AV32" s="230"/>
      <c r="AW32" s="230"/>
      <c r="AX32" s="644" t="s">
        <v>311</v>
      </c>
      <c r="AY32" s="645"/>
      <c r="AZ32" s="645"/>
      <c r="BA32" s="645"/>
      <c r="BB32" s="645"/>
      <c r="BC32" s="645"/>
      <c r="BD32" s="645"/>
      <c r="BE32" s="645"/>
      <c r="BF32" s="646"/>
      <c r="BG32" s="713">
        <v>99.2</v>
      </c>
      <c r="BH32" s="672"/>
      <c r="BI32" s="672"/>
      <c r="BJ32" s="672"/>
      <c r="BK32" s="672"/>
      <c r="BL32" s="672"/>
      <c r="BM32" s="653">
        <v>98</v>
      </c>
      <c r="BN32" s="701"/>
      <c r="BO32" s="701"/>
      <c r="BP32" s="701"/>
      <c r="BQ32" s="702"/>
      <c r="BR32" s="713">
        <v>99.3</v>
      </c>
      <c r="BS32" s="672"/>
      <c r="BT32" s="672"/>
      <c r="BU32" s="672"/>
      <c r="BV32" s="672"/>
      <c r="BW32" s="672"/>
      <c r="BX32" s="653">
        <v>97.8</v>
      </c>
      <c r="BY32" s="701"/>
      <c r="BZ32" s="701"/>
      <c r="CA32" s="701"/>
      <c r="CB32" s="702"/>
      <c r="CD32" s="697"/>
      <c r="CE32" s="698"/>
      <c r="CF32" s="662" t="s">
        <v>312</v>
      </c>
      <c r="CG32" s="663"/>
      <c r="CH32" s="663"/>
      <c r="CI32" s="663"/>
      <c r="CJ32" s="663"/>
      <c r="CK32" s="663"/>
      <c r="CL32" s="663"/>
      <c r="CM32" s="663"/>
      <c r="CN32" s="663"/>
      <c r="CO32" s="663"/>
      <c r="CP32" s="663"/>
      <c r="CQ32" s="664"/>
      <c r="CR32" s="647">
        <v>2</v>
      </c>
      <c r="CS32" s="648"/>
      <c r="CT32" s="648"/>
      <c r="CU32" s="648"/>
      <c r="CV32" s="648"/>
      <c r="CW32" s="648"/>
      <c r="CX32" s="648"/>
      <c r="CY32" s="649"/>
      <c r="CZ32" s="652">
        <v>0</v>
      </c>
      <c r="DA32" s="684"/>
      <c r="DB32" s="684"/>
      <c r="DC32" s="686"/>
      <c r="DD32" s="656">
        <v>2</v>
      </c>
      <c r="DE32" s="648"/>
      <c r="DF32" s="648"/>
      <c r="DG32" s="648"/>
      <c r="DH32" s="648"/>
      <c r="DI32" s="648"/>
      <c r="DJ32" s="648"/>
      <c r="DK32" s="649"/>
      <c r="DL32" s="656">
        <v>2</v>
      </c>
      <c r="DM32" s="648"/>
      <c r="DN32" s="648"/>
      <c r="DO32" s="648"/>
      <c r="DP32" s="648"/>
      <c r="DQ32" s="648"/>
      <c r="DR32" s="648"/>
      <c r="DS32" s="648"/>
      <c r="DT32" s="648"/>
      <c r="DU32" s="648"/>
      <c r="DV32" s="649"/>
      <c r="DW32" s="652">
        <v>0</v>
      </c>
      <c r="DX32" s="684"/>
      <c r="DY32" s="684"/>
      <c r="DZ32" s="684"/>
      <c r="EA32" s="684"/>
      <c r="EB32" s="684"/>
      <c r="EC32" s="685"/>
    </row>
    <row r="33" spans="2:133" ht="11.25" customHeight="1" x14ac:dyDescent="0.15">
      <c r="B33" s="644" t="s">
        <v>313</v>
      </c>
      <c r="C33" s="645"/>
      <c r="D33" s="645"/>
      <c r="E33" s="645"/>
      <c r="F33" s="645"/>
      <c r="G33" s="645"/>
      <c r="H33" s="645"/>
      <c r="I33" s="645"/>
      <c r="J33" s="645"/>
      <c r="K33" s="645"/>
      <c r="L33" s="645"/>
      <c r="M33" s="645"/>
      <c r="N33" s="645"/>
      <c r="O33" s="645"/>
      <c r="P33" s="645"/>
      <c r="Q33" s="646"/>
      <c r="R33" s="647">
        <v>504638</v>
      </c>
      <c r="S33" s="648"/>
      <c r="T33" s="648"/>
      <c r="U33" s="648"/>
      <c r="V33" s="648"/>
      <c r="W33" s="648"/>
      <c r="X33" s="648"/>
      <c r="Y33" s="649"/>
      <c r="Z33" s="650">
        <v>5.9</v>
      </c>
      <c r="AA33" s="650"/>
      <c r="AB33" s="650"/>
      <c r="AC33" s="650"/>
      <c r="AD33" s="651" t="s">
        <v>135</v>
      </c>
      <c r="AE33" s="651"/>
      <c r="AF33" s="651"/>
      <c r="AG33" s="651"/>
      <c r="AH33" s="651"/>
      <c r="AI33" s="651"/>
      <c r="AJ33" s="651"/>
      <c r="AK33" s="651"/>
      <c r="AL33" s="652" t="s">
        <v>135</v>
      </c>
      <c r="AM33" s="653"/>
      <c r="AN33" s="653"/>
      <c r="AO33" s="654"/>
      <c r="AP33" s="708"/>
      <c r="AQ33" s="709"/>
      <c r="AR33" s="709"/>
      <c r="AS33" s="709"/>
      <c r="AT33" s="712"/>
      <c r="AU33" s="232"/>
      <c r="AV33" s="232"/>
      <c r="AW33" s="232"/>
      <c r="AX33" s="688" t="s">
        <v>314</v>
      </c>
      <c r="AY33" s="689"/>
      <c r="AZ33" s="689"/>
      <c r="BA33" s="689"/>
      <c r="BB33" s="689"/>
      <c r="BC33" s="689"/>
      <c r="BD33" s="689"/>
      <c r="BE33" s="689"/>
      <c r="BF33" s="690"/>
      <c r="BG33" s="717">
        <v>96.6</v>
      </c>
      <c r="BH33" s="718"/>
      <c r="BI33" s="718"/>
      <c r="BJ33" s="718"/>
      <c r="BK33" s="718"/>
      <c r="BL33" s="718"/>
      <c r="BM33" s="719">
        <v>94.6</v>
      </c>
      <c r="BN33" s="718"/>
      <c r="BO33" s="718"/>
      <c r="BP33" s="718"/>
      <c r="BQ33" s="720"/>
      <c r="BR33" s="717">
        <v>98.8</v>
      </c>
      <c r="BS33" s="718"/>
      <c r="BT33" s="718"/>
      <c r="BU33" s="718"/>
      <c r="BV33" s="718"/>
      <c r="BW33" s="718"/>
      <c r="BX33" s="719">
        <v>96.2</v>
      </c>
      <c r="BY33" s="718"/>
      <c r="BZ33" s="718"/>
      <c r="CA33" s="718"/>
      <c r="CB33" s="720"/>
      <c r="CD33" s="662" t="s">
        <v>315</v>
      </c>
      <c r="CE33" s="663"/>
      <c r="CF33" s="663"/>
      <c r="CG33" s="663"/>
      <c r="CH33" s="663"/>
      <c r="CI33" s="663"/>
      <c r="CJ33" s="663"/>
      <c r="CK33" s="663"/>
      <c r="CL33" s="663"/>
      <c r="CM33" s="663"/>
      <c r="CN33" s="663"/>
      <c r="CO33" s="663"/>
      <c r="CP33" s="663"/>
      <c r="CQ33" s="664"/>
      <c r="CR33" s="647">
        <v>5258963</v>
      </c>
      <c r="CS33" s="672"/>
      <c r="CT33" s="672"/>
      <c r="CU33" s="672"/>
      <c r="CV33" s="672"/>
      <c r="CW33" s="672"/>
      <c r="CX33" s="672"/>
      <c r="CY33" s="673"/>
      <c r="CZ33" s="652">
        <v>62</v>
      </c>
      <c r="DA33" s="684"/>
      <c r="DB33" s="684"/>
      <c r="DC33" s="686"/>
      <c r="DD33" s="656">
        <v>2601381</v>
      </c>
      <c r="DE33" s="672"/>
      <c r="DF33" s="672"/>
      <c r="DG33" s="672"/>
      <c r="DH33" s="672"/>
      <c r="DI33" s="672"/>
      <c r="DJ33" s="672"/>
      <c r="DK33" s="673"/>
      <c r="DL33" s="656">
        <v>1854427</v>
      </c>
      <c r="DM33" s="672"/>
      <c r="DN33" s="672"/>
      <c r="DO33" s="672"/>
      <c r="DP33" s="672"/>
      <c r="DQ33" s="672"/>
      <c r="DR33" s="672"/>
      <c r="DS33" s="672"/>
      <c r="DT33" s="672"/>
      <c r="DU33" s="672"/>
      <c r="DV33" s="673"/>
      <c r="DW33" s="652">
        <v>45.4</v>
      </c>
      <c r="DX33" s="684"/>
      <c r="DY33" s="684"/>
      <c r="DZ33" s="684"/>
      <c r="EA33" s="684"/>
      <c r="EB33" s="684"/>
      <c r="EC33" s="685"/>
    </row>
    <row r="34" spans="2:133" ht="11.25" customHeight="1" x14ac:dyDescent="0.15">
      <c r="B34" s="644" t="s">
        <v>316</v>
      </c>
      <c r="C34" s="645"/>
      <c r="D34" s="645"/>
      <c r="E34" s="645"/>
      <c r="F34" s="645"/>
      <c r="G34" s="645"/>
      <c r="H34" s="645"/>
      <c r="I34" s="645"/>
      <c r="J34" s="645"/>
      <c r="K34" s="645"/>
      <c r="L34" s="645"/>
      <c r="M34" s="645"/>
      <c r="N34" s="645"/>
      <c r="O34" s="645"/>
      <c r="P34" s="645"/>
      <c r="Q34" s="646"/>
      <c r="R34" s="647">
        <v>99211</v>
      </c>
      <c r="S34" s="648"/>
      <c r="T34" s="648"/>
      <c r="U34" s="648"/>
      <c r="V34" s="648"/>
      <c r="W34" s="648"/>
      <c r="X34" s="648"/>
      <c r="Y34" s="649"/>
      <c r="Z34" s="650">
        <v>1.2</v>
      </c>
      <c r="AA34" s="650"/>
      <c r="AB34" s="650"/>
      <c r="AC34" s="650"/>
      <c r="AD34" s="651">
        <v>8794</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317</v>
      </c>
      <c r="CE34" s="663"/>
      <c r="CF34" s="663"/>
      <c r="CG34" s="663"/>
      <c r="CH34" s="663"/>
      <c r="CI34" s="663"/>
      <c r="CJ34" s="663"/>
      <c r="CK34" s="663"/>
      <c r="CL34" s="663"/>
      <c r="CM34" s="663"/>
      <c r="CN34" s="663"/>
      <c r="CO34" s="663"/>
      <c r="CP34" s="663"/>
      <c r="CQ34" s="664"/>
      <c r="CR34" s="647">
        <v>1062561</v>
      </c>
      <c r="CS34" s="648"/>
      <c r="CT34" s="648"/>
      <c r="CU34" s="648"/>
      <c r="CV34" s="648"/>
      <c r="CW34" s="648"/>
      <c r="CX34" s="648"/>
      <c r="CY34" s="649"/>
      <c r="CZ34" s="652">
        <v>12.5</v>
      </c>
      <c r="DA34" s="684"/>
      <c r="DB34" s="684"/>
      <c r="DC34" s="686"/>
      <c r="DD34" s="656">
        <v>746136</v>
      </c>
      <c r="DE34" s="648"/>
      <c r="DF34" s="648"/>
      <c r="DG34" s="648"/>
      <c r="DH34" s="648"/>
      <c r="DI34" s="648"/>
      <c r="DJ34" s="648"/>
      <c r="DK34" s="649"/>
      <c r="DL34" s="656">
        <v>600787</v>
      </c>
      <c r="DM34" s="648"/>
      <c r="DN34" s="648"/>
      <c r="DO34" s="648"/>
      <c r="DP34" s="648"/>
      <c r="DQ34" s="648"/>
      <c r="DR34" s="648"/>
      <c r="DS34" s="648"/>
      <c r="DT34" s="648"/>
      <c r="DU34" s="648"/>
      <c r="DV34" s="649"/>
      <c r="DW34" s="652">
        <v>14.7</v>
      </c>
      <c r="DX34" s="684"/>
      <c r="DY34" s="684"/>
      <c r="DZ34" s="684"/>
      <c r="EA34" s="684"/>
      <c r="EB34" s="684"/>
      <c r="EC34" s="685"/>
    </row>
    <row r="35" spans="2:133" ht="11.25" customHeight="1" x14ac:dyDescent="0.15">
      <c r="B35" s="644" t="s">
        <v>318</v>
      </c>
      <c r="C35" s="645"/>
      <c r="D35" s="645"/>
      <c r="E35" s="645"/>
      <c r="F35" s="645"/>
      <c r="G35" s="645"/>
      <c r="H35" s="645"/>
      <c r="I35" s="645"/>
      <c r="J35" s="645"/>
      <c r="K35" s="645"/>
      <c r="L35" s="645"/>
      <c r="M35" s="645"/>
      <c r="N35" s="645"/>
      <c r="O35" s="645"/>
      <c r="P35" s="645"/>
      <c r="Q35" s="646"/>
      <c r="R35" s="647">
        <v>201780</v>
      </c>
      <c r="S35" s="648"/>
      <c r="T35" s="648"/>
      <c r="U35" s="648"/>
      <c r="V35" s="648"/>
      <c r="W35" s="648"/>
      <c r="X35" s="648"/>
      <c r="Y35" s="649"/>
      <c r="Z35" s="650">
        <v>2.4</v>
      </c>
      <c r="AA35" s="650"/>
      <c r="AB35" s="650"/>
      <c r="AC35" s="650"/>
      <c r="AD35" s="651" t="s">
        <v>135</v>
      </c>
      <c r="AE35" s="651"/>
      <c r="AF35" s="651"/>
      <c r="AG35" s="651"/>
      <c r="AH35" s="651"/>
      <c r="AI35" s="651"/>
      <c r="AJ35" s="651"/>
      <c r="AK35" s="651"/>
      <c r="AL35" s="652" t="s">
        <v>135</v>
      </c>
      <c r="AM35" s="653"/>
      <c r="AN35" s="653"/>
      <c r="AO35" s="654"/>
      <c r="AP35" s="235"/>
      <c r="AQ35" s="626" t="s">
        <v>319</v>
      </c>
      <c r="AR35" s="627"/>
      <c r="AS35" s="627"/>
      <c r="AT35" s="627"/>
      <c r="AU35" s="627"/>
      <c r="AV35" s="627"/>
      <c r="AW35" s="627"/>
      <c r="AX35" s="627"/>
      <c r="AY35" s="627"/>
      <c r="AZ35" s="627"/>
      <c r="BA35" s="627"/>
      <c r="BB35" s="627"/>
      <c r="BC35" s="627"/>
      <c r="BD35" s="627"/>
      <c r="BE35" s="627"/>
      <c r="BF35" s="628"/>
      <c r="BG35" s="626" t="s">
        <v>320</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321</v>
      </c>
      <c r="CE35" s="663"/>
      <c r="CF35" s="663"/>
      <c r="CG35" s="663"/>
      <c r="CH35" s="663"/>
      <c r="CI35" s="663"/>
      <c r="CJ35" s="663"/>
      <c r="CK35" s="663"/>
      <c r="CL35" s="663"/>
      <c r="CM35" s="663"/>
      <c r="CN35" s="663"/>
      <c r="CO35" s="663"/>
      <c r="CP35" s="663"/>
      <c r="CQ35" s="664"/>
      <c r="CR35" s="647">
        <v>30822</v>
      </c>
      <c r="CS35" s="672"/>
      <c r="CT35" s="672"/>
      <c r="CU35" s="672"/>
      <c r="CV35" s="672"/>
      <c r="CW35" s="672"/>
      <c r="CX35" s="672"/>
      <c r="CY35" s="673"/>
      <c r="CZ35" s="652">
        <v>0.4</v>
      </c>
      <c r="DA35" s="684"/>
      <c r="DB35" s="684"/>
      <c r="DC35" s="686"/>
      <c r="DD35" s="656">
        <v>30822</v>
      </c>
      <c r="DE35" s="672"/>
      <c r="DF35" s="672"/>
      <c r="DG35" s="672"/>
      <c r="DH35" s="672"/>
      <c r="DI35" s="672"/>
      <c r="DJ35" s="672"/>
      <c r="DK35" s="673"/>
      <c r="DL35" s="656">
        <v>30822</v>
      </c>
      <c r="DM35" s="672"/>
      <c r="DN35" s="672"/>
      <c r="DO35" s="672"/>
      <c r="DP35" s="672"/>
      <c r="DQ35" s="672"/>
      <c r="DR35" s="672"/>
      <c r="DS35" s="672"/>
      <c r="DT35" s="672"/>
      <c r="DU35" s="672"/>
      <c r="DV35" s="673"/>
      <c r="DW35" s="652">
        <v>0.8</v>
      </c>
      <c r="DX35" s="684"/>
      <c r="DY35" s="684"/>
      <c r="DZ35" s="684"/>
      <c r="EA35" s="684"/>
      <c r="EB35" s="684"/>
      <c r="EC35" s="685"/>
    </row>
    <row r="36" spans="2:133" ht="11.25" customHeight="1" x14ac:dyDescent="0.15">
      <c r="B36" s="644" t="s">
        <v>322</v>
      </c>
      <c r="C36" s="645"/>
      <c r="D36" s="645"/>
      <c r="E36" s="645"/>
      <c r="F36" s="645"/>
      <c r="G36" s="645"/>
      <c r="H36" s="645"/>
      <c r="I36" s="645"/>
      <c r="J36" s="645"/>
      <c r="K36" s="645"/>
      <c r="L36" s="645"/>
      <c r="M36" s="645"/>
      <c r="N36" s="645"/>
      <c r="O36" s="645"/>
      <c r="P36" s="645"/>
      <c r="Q36" s="646"/>
      <c r="R36" s="647">
        <v>151139</v>
      </c>
      <c r="S36" s="648"/>
      <c r="T36" s="648"/>
      <c r="U36" s="648"/>
      <c r="V36" s="648"/>
      <c r="W36" s="648"/>
      <c r="X36" s="648"/>
      <c r="Y36" s="649"/>
      <c r="Z36" s="650">
        <v>1.8</v>
      </c>
      <c r="AA36" s="650"/>
      <c r="AB36" s="650"/>
      <c r="AC36" s="650"/>
      <c r="AD36" s="651" t="s">
        <v>135</v>
      </c>
      <c r="AE36" s="651"/>
      <c r="AF36" s="651"/>
      <c r="AG36" s="651"/>
      <c r="AH36" s="651"/>
      <c r="AI36" s="651"/>
      <c r="AJ36" s="651"/>
      <c r="AK36" s="651"/>
      <c r="AL36" s="652" t="s">
        <v>135</v>
      </c>
      <c r="AM36" s="653"/>
      <c r="AN36" s="653"/>
      <c r="AO36" s="654"/>
      <c r="AP36" s="235"/>
      <c r="AQ36" s="721" t="s">
        <v>323</v>
      </c>
      <c r="AR36" s="722"/>
      <c r="AS36" s="722"/>
      <c r="AT36" s="722"/>
      <c r="AU36" s="722"/>
      <c r="AV36" s="722"/>
      <c r="AW36" s="722"/>
      <c r="AX36" s="722"/>
      <c r="AY36" s="723"/>
      <c r="AZ36" s="636">
        <v>945710</v>
      </c>
      <c r="BA36" s="637"/>
      <c r="BB36" s="637"/>
      <c r="BC36" s="637"/>
      <c r="BD36" s="637"/>
      <c r="BE36" s="637"/>
      <c r="BF36" s="724"/>
      <c r="BG36" s="658" t="s">
        <v>324</v>
      </c>
      <c r="BH36" s="659"/>
      <c r="BI36" s="659"/>
      <c r="BJ36" s="659"/>
      <c r="BK36" s="659"/>
      <c r="BL36" s="659"/>
      <c r="BM36" s="659"/>
      <c r="BN36" s="659"/>
      <c r="BO36" s="659"/>
      <c r="BP36" s="659"/>
      <c r="BQ36" s="659"/>
      <c r="BR36" s="659"/>
      <c r="BS36" s="659"/>
      <c r="BT36" s="659"/>
      <c r="BU36" s="660"/>
      <c r="BV36" s="636">
        <v>4886</v>
      </c>
      <c r="BW36" s="637"/>
      <c r="BX36" s="637"/>
      <c r="BY36" s="637"/>
      <c r="BZ36" s="637"/>
      <c r="CA36" s="637"/>
      <c r="CB36" s="724"/>
      <c r="CD36" s="662" t="s">
        <v>325</v>
      </c>
      <c r="CE36" s="663"/>
      <c r="CF36" s="663"/>
      <c r="CG36" s="663"/>
      <c r="CH36" s="663"/>
      <c r="CI36" s="663"/>
      <c r="CJ36" s="663"/>
      <c r="CK36" s="663"/>
      <c r="CL36" s="663"/>
      <c r="CM36" s="663"/>
      <c r="CN36" s="663"/>
      <c r="CO36" s="663"/>
      <c r="CP36" s="663"/>
      <c r="CQ36" s="664"/>
      <c r="CR36" s="647">
        <v>2982666</v>
      </c>
      <c r="CS36" s="648"/>
      <c r="CT36" s="648"/>
      <c r="CU36" s="648"/>
      <c r="CV36" s="648"/>
      <c r="CW36" s="648"/>
      <c r="CX36" s="648"/>
      <c r="CY36" s="649"/>
      <c r="CZ36" s="652">
        <v>35.200000000000003</v>
      </c>
      <c r="DA36" s="684"/>
      <c r="DB36" s="684"/>
      <c r="DC36" s="686"/>
      <c r="DD36" s="656">
        <v>1005975</v>
      </c>
      <c r="DE36" s="648"/>
      <c r="DF36" s="648"/>
      <c r="DG36" s="648"/>
      <c r="DH36" s="648"/>
      <c r="DI36" s="648"/>
      <c r="DJ36" s="648"/>
      <c r="DK36" s="649"/>
      <c r="DL36" s="656">
        <v>649521</v>
      </c>
      <c r="DM36" s="648"/>
      <c r="DN36" s="648"/>
      <c r="DO36" s="648"/>
      <c r="DP36" s="648"/>
      <c r="DQ36" s="648"/>
      <c r="DR36" s="648"/>
      <c r="DS36" s="648"/>
      <c r="DT36" s="648"/>
      <c r="DU36" s="648"/>
      <c r="DV36" s="649"/>
      <c r="DW36" s="652">
        <v>15.9</v>
      </c>
      <c r="DX36" s="684"/>
      <c r="DY36" s="684"/>
      <c r="DZ36" s="684"/>
      <c r="EA36" s="684"/>
      <c r="EB36" s="684"/>
      <c r="EC36" s="685"/>
    </row>
    <row r="37" spans="2:133" ht="11.25" customHeight="1" x14ac:dyDescent="0.15">
      <c r="B37" s="644" t="s">
        <v>326</v>
      </c>
      <c r="C37" s="645"/>
      <c r="D37" s="645"/>
      <c r="E37" s="645"/>
      <c r="F37" s="645"/>
      <c r="G37" s="645"/>
      <c r="H37" s="645"/>
      <c r="I37" s="645"/>
      <c r="J37" s="645"/>
      <c r="K37" s="645"/>
      <c r="L37" s="645"/>
      <c r="M37" s="645"/>
      <c r="N37" s="645"/>
      <c r="O37" s="645"/>
      <c r="P37" s="645"/>
      <c r="Q37" s="646"/>
      <c r="R37" s="647">
        <v>93598</v>
      </c>
      <c r="S37" s="648"/>
      <c r="T37" s="648"/>
      <c r="U37" s="648"/>
      <c r="V37" s="648"/>
      <c r="W37" s="648"/>
      <c r="X37" s="648"/>
      <c r="Y37" s="649"/>
      <c r="Z37" s="650">
        <v>1.1000000000000001</v>
      </c>
      <c r="AA37" s="650"/>
      <c r="AB37" s="650"/>
      <c r="AC37" s="650"/>
      <c r="AD37" s="651" t="s">
        <v>135</v>
      </c>
      <c r="AE37" s="651"/>
      <c r="AF37" s="651"/>
      <c r="AG37" s="651"/>
      <c r="AH37" s="651"/>
      <c r="AI37" s="651"/>
      <c r="AJ37" s="651"/>
      <c r="AK37" s="651"/>
      <c r="AL37" s="652" t="s">
        <v>135</v>
      </c>
      <c r="AM37" s="653"/>
      <c r="AN37" s="653"/>
      <c r="AO37" s="654"/>
      <c r="AQ37" s="725" t="s">
        <v>327</v>
      </c>
      <c r="AR37" s="726"/>
      <c r="AS37" s="726"/>
      <c r="AT37" s="726"/>
      <c r="AU37" s="726"/>
      <c r="AV37" s="726"/>
      <c r="AW37" s="726"/>
      <c r="AX37" s="726"/>
      <c r="AY37" s="727"/>
      <c r="AZ37" s="647">
        <v>244145</v>
      </c>
      <c r="BA37" s="648"/>
      <c r="BB37" s="648"/>
      <c r="BC37" s="648"/>
      <c r="BD37" s="672"/>
      <c r="BE37" s="672"/>
      <c r="BF37" s="702"/>
      <c r="BG37" s="662" t="s">
        <v>328</v>
      </c>
      <c r="BH37" s="663"/>
      <c r="BI37" s="663"/>
      <c r="BJ37" s="663"/>
      <c r="BK37" s="663"/>
      <c r="BL37" s="663"/>
      <c r="BM37" s="663"/>
      <c r="BN37" s="663"/>
      <c r="BO37" s="663"/>
      <c r="BP37" s="663"/>
      <c r="BQ37" s="663"/>
      <c r="BR37" s="663"/>
      <c r="BS37" s="663"/>
      <c r="BT37" s="663"/>
      <c r="BU37" s="664"/>
      <c r="BV37" s="647">
        <v>-7758</v>
      </c>
      <c r="BW37" s="648"/>
      <c r="BX37" s="648"/>
      <c r="BY37" s="648"/>
      <c r="BZ37" s="648"/>
      <c r="CA37" s="648"/>
      <c r="CB37" s="657"/>
      <c r="CD37" s="662" t="s">
        <v>329</v>
      </c>
      <c r="CE37" s="663"/>
      <c r="CF37" s="663"/>
      <c r="CG37" s="663"/>
      <c r="CH37" s="663"/>
      <c r="CI37" s="663"/>
      <c r="CJ37" s="663"/>
      <c r="CK37" s="663"/>
      <c r="CL37" s="663"/>
      <c r="CM37" s="663"/>
      <c r="CN37" s="663"/>
      <c r="CO37" s="663"/>
      <c r="CP37" s="663"/>
      <c r="CQ37" s="664"/>
      <c r="CR37" s="647">
        <v>416891</v>
      </c>
      <c r="CS37" s="672"/>
      <c r="CT37" s="672"/>
      <c r="CU37" s="672"/>
      <c r="CV37" s="672"/>
      <c r="CW37" s="672"/>
      <c r="CX37" s="672"/>
      <c r="CY37" s="673"/>
      <c r="CZ37" s="652">
        <v>4.9000000000000004</v>
      </c>
      <c r="DA37" s="684"/>
      <c r="DB37" s="684"/>
      <c r="DC37" s="686"/>
      <c r="DD37" s="656">
        <v>266385</v>
      </c>
      <c r="DE37" s="672"/>
      <c r="DF37" s="672"/>
      <c r="DG37" s="672"/>
      <c r="DH37" s="672"/>
      <c r="DI37" s="672"/>
      <c r="DJ37" s="672"/>
      <c r="DK37" s="673"/>
      <c r="DL37" s="656">
        <v>201009</v>
      </c>
      <c r="DM37" s="672"/>
      <c r="DN37" s="672"/>
      <c r="DO37" s="672"/>
      <c r="DP37" s="672"/>
      <c r="DQ37" s="672"/>
      <c r="DR37" s="672"/>
      <c r="DS37" s="672"/>
      <c r="DT37" s="672"/>
      <c r="DU37" s="672"/>
      <c r="DV37" s="673"/>
      <c r="DW37" s="652">
        <v>4.9000000000000004</v>
      </c>
      <c r="DX37" s="684"/>
      <c r="DY37" s="684"/>
      <c r="DZ37" s="684"/>
      <c r="EA37" s="684"/>
      <c r="EB37" s="684"/>
      <c r="EC37" s="685"/>
    </row>
    <row r="38" spans="2:133" ht="11.25" customHeight="1" x14ac:dyDescent="0.15">
      <c r="B38" s="644" t="s">
        <v>330</v>
      </c>
      <c r="C38" s="645"/>
      <c r="D38" s="645"/>
      <c r="E38" s="645"/>
      <c r="F38" s="645"/>
      <c r="G38" s="645"/>
      <c r="H38" s="645"/>
      <c r="I38" s="645"/>
      <c r="J38" s="645"/>
      <c r="K38" s="645"/>
      <c r="L38" s="645"/>
      <c r="M38" s="645"/>
      <c r="N38" s="645"/>
      <c r="O38" s="645"/>
      <c r="P38" s="645"/>
      <c r="Q38" s="646"/>
      <c r="R38" s="647">
        <v>159922</v>
      </c>
      <c r="S38" s="648"/>
      <c r="T38" s="648"/>
      <c r="U38" s="648"/>
      <c r="V38" s="648"/>
      <c r="W38" s="648"/>
      <c r="X38" s="648"/>
      <c r="Y38" s="649"/>
      <c r="Z38" s="650">
        <v>1.9</v>
      </c>
      <c r="AA38" s="650"/>
      <c r="AB38" s="650"/>
      <c r="AC38" s="650"/>
      <c r="AD38" s="651">
        <v>10345</v>
      </c>
      <c r="AE38" s="651"/>
      <c r="AF38" s="651"/>
      <c r="AG38" s="651"/>
      <c r="AH38" s="651"/>
      <c r="AI38" s="651"/>
      <c r="AJ38" s="651"/>
      <c r="AK38" s="651"/>
      <c r="AL38" s="652">
        <v>0.3</v>
      </c>
      <c r="AM38" s="653"/>
      <c r="AN38" s="653"/>
      <c r="AO38" s="654"/>
      <c r="AQ38" s="725" t="s">
        <v>331</v>
      </c>
      <c r="AR38" s="726"/>
      <c r="AS38" s="726"/>
      <c r="AT38" s="726"/>
      <c r="AU38" s="726"/>
      <c r="AV38" s="726"/>
      <c r="AW38" s="726"/>
      <c r="AX38" s="726"/>
      <c r="AY38" s="727"/>
      <c r="AZ38" s="647">
        <v>71976</v>
      </c>
      <c r="BA38" s="648"/>
      <c r="BB38" s="648"/>
      <c r="BC38" s="648"/>
      <c r="BD38" s="672"/>
      <c r="BE38" s="672"/>
      <c r="BF38" s="702"/>
      <c r="BG38" s="662" t="s">
        <v>332</v>
      </c>
      <c r="BH38" s="663"/>
      <c r="BI38" s="663"/>
      <c r="BJ38" s="663"/>
      <c r="BK38" s="663"/>
      <c r="BL38" s="663"/>
      <c r="BM38" s="663"/>
      <c r="BN38" s="663"/>
      <c r="BO38" s="663"/>
      <c r="BP38" s="663"/>
      <c r="BQ38" s="663"/>
      <c r="BR38" s="663"/>
      <c r="BS38" s="663"/>
      <c r="BT38" s="663"/>
      <c r="BU38" s="664"/>
      <c r="BV38" s="647">
        <v>2447</v>
      </c>
      <c r="BW38" s="648"/>
      <c r="BX38" s="648"/>
      <c r="BY38" s="648"/>
      <c r="BZ38" s="648"/>
      <c r="CA38" s="648"/>
      <c r="CB38" s="657"/>
      <c r="CD38" s="662" t="s">
        <v>333</v>
      </c>
      <c r="CE38" s="663"/>
      <c r="CF38" s="663"/>
      <c r="CG38" s="663"/>
      <c r="CH38" s="663"/>
      <c r="CI38" s="663"/>
      <c r="CJ38" s="663"/>
      <c r="CK38" s="663"/>
      <c r="CL38" s="663"/>
      <c r="CM38" s="663"/>
      <c r="CN38" s="663"/>
      <c r="CO38" s="663"/>
      <c r="CP38" s="663"/>
      <c r="CQ38" s="664"/>
      <c r="CR38" s="647">
        <v>873734</v>
      </c>
      <c r="CS38" s="648"/>
      <c r="CT38" s="648"/>
      <c r="CU38" s="648"/>
      <c r="CV38" s="648"/>
      <c r="CW38" s="648"/>
      <c r="CX38" s="648"/>
      <c r="CY38" s="649"/>
      <c r="CZ38" s="652">
        <v>10.3</v>
      </c>
      <c r="DA38" s="684"/>
      <c r="DB38" s="684"/>
      <c r="DC38" s="686"/>
      <c r="DD38" s="656">
        <v>739609</v>
      </c>
      <c r="DE38" s="648"/>
      <c r="DF38" s="648"/>
      <c r="DG38" s="648"/>
      <c r="DH38" s="648"/>
      <c r="DI38" s="648"/>
      <c r="DJ38" s="648"/>
      <c r="DK38" s="649"/>
      <c r="DL38" s="656">
        <v>573297</v>
      </c>
      <c r="DM38" s="648"/>
      <c r="DN38" s="648"/>
      <c r="DO38" s="648"/>
      <c r="DP38" s="648"/>
      <c r="DQ38" s="648"/>
      <c r="DR38" s="648"/>
      <c r="DS38" s="648"/>
      <c r="DT38" s="648"/>
      <c r="DU38" s="648"/>
      <c r="DV38" s="649"/>
      <c r="DW38" s="652">
        <v>14</v>
      </c>
      <c r="DX38" s="684"/>
      <c r="DY38" s="684"/>
      <c r="DZ38" s="684"/>
      <c r="EA38" s="684"/>
      <c r="EB38" s="684"/>
      <c r="EC38" s="685"/>
    </row>
    <row r="39" spans="2:133" ht="11.25" customHeight="1" x14ac:dyDescent="0.15">
      <c r="B39" s="644" t="s">
        <v>334</v>
      </c>
      <c r="C39" s="645"/>
      <c r="D39" s="645"/>
      <c r="E39" s="645"/>
      <c r="F39" s="645"/>
      <c r="G39" s="645"/>
      <c r="H39" s="645"/>
      <c r="I39" s="645"/>
      <c r="J39" s="645"/>
      <c r="K39" s="645"/>
      <c r="L39" s="645"/>
      <c r="M39" s="645"/>
      <c r="N39" s="645"/>
      <c r="O39" s="645"/>
      <c r="P39" s="645"/>
      <c r="Q39" s="646"/>
      <c r="R39" s="647">
        <v>420699</v>
      </c>
      <c r="S39" s="648"/>
      <c r="T39" s="648"/>
      <c r="U39" s="648"/>
      <c r="V39" s="648"/>
      <c r="W39" s="648"/>
      <c r="X39" s="648"/>
      <c r="Y39" s="649"/>
      <c r="Z39" s="650">
        <v>4.9000000000000004</v>
      </c>
      <c r="AA39" s="650"/>
      <c r="AB39" s="650"/>
      <c r="AC39" s="650"/>
      <c r="AD39" s="651" t="s">
        <v>135</v>
      </c>
      <c r="AE39" s="651"/>
      <c r="AF39" s="651"/>
      <c r="AG39" s="651"/>
      <c r="AH39" s="651"/>
      <c r="AI39" s="651"/>
      <c r="AJ39" s="651"/>
      <c r="AK39" s="651"/>
      <c r="AL39" s="652" t="s">
        <v>135</v>
      </c>
      <c r="AM39" s="653"/>
      <c r="AN39" s="653"/>
      <c r="AO39" s="654"/>
      <c r="AQ39" s="725" t="s">
        <v>335</v>
      </c>
      <c r="AR39" s="726"/>
      <c r="AS39" s="726"/>
      <c r="AT39" s="726"/>
      <c r="AU39" s="726"/>
      <c r="AV39" s="726"/>
      <c r="AW39" s="726"/>
      <c r="AX39" s="726"/>
      <c r="AY39" s="727"/>
      <c r="AZ39" s="647">
        <v>8351</v>
      </c>
      <c r="BA39" s="648"/>
      <c r="BB39" s="648"/>
      <c r="BC39" s="648"/>
      <c r="BD39" s="672"/>
      <c r="BE39" s="672"/>
      <c r="BF39" s="702"/>
      <c r="BG39" s="662" t="s">
        <v>336</v>
      </c>
      <c r="BH39" s="663"/>
      <c r="BI39" s="663"/>
      <c r="BJ39" s="663"/>
      <c r="BK39" s="663"/>
      <c r="BL39" s="663"/>
      <c r="BM39" s="663"/>
      <c r="BN39" s="663"/>
      <c r="BO39" s="663"/>
      <c r="BP39" s="663"/>
      <c r="BQ39" s="663"/>
      <c r="BR39" s="663"/>
      <c r="BS39" s="663"/>
      <c r="BT39" s="663"/>
      <c r="BU39" s="664"/>
      <c r="BV39" s="647">
        <v>3955</v>
      </c>
      <c r="BW39" s="648"/>
      <c r="BX39" s="648"/>
      <c r="BY39" s="648"/>
      <c r="BZ39" s="648"/>
      <c r="CA39" s="648"/>
      <c r="CB39" s="657"/>
      <c r="CD39" s="662" t="s">
        <v>337</v>
      </c>
      <c r="CE39" s="663"/>
      <c r="CF39" s="663"/>
      <c r="CG39" s="663"/>
      <c r="CH39" s="663"/>
      <c r="CI39" s="663"/>
      <c r="CJ39" s="663"/>
      <c r="CK39" s="663"/>
      <c r="CL39" s="663"/>
      <c r="CM39" s="663"/>
      <c r="CN39" s="663"/>
      <c r="CO39" s="663"/>
      <c r="CP39" s="663"/>
      <c r="CQ39" s="664"/>
      <c r="CR39" s="647">
        <v>303900</v>
      </c>
      <c r="CS39" s="672"/>
      <c r="CT39" s="672"/>
      <c r="CU39" s="672"/>
      <c r="CV39" s="672"/>
      <c r="CW39" s="672"/>
      <c r="CX39" s="672"/>
      <c r="CY39" s="673"/>
      <c r="CZ39" s="652">
        <v>3.6</v>
      </c>
      <c r="DA39" s="684"/>
      <c r="DB39" s="684"/>
      <c r="DC39" s="686"/>
      <c r="DD39" s="656">
        <v>78839</v>
      </c>
      <c r="DE39" s="672"/>
      <c r="DF39" s="672"/>
      <c r="DG39" s="672"/>
      <c r="DH39" s="672"/>
      <c r="DI39" s="672"/>
      <c r="DJ39" s="672"/>
      <c r="DK39" s="673"/>
      <c r="DL39" s="656" t="s">
        <v>135</v>
      </c>
      <c r="DM39" s="672"/>
      <c r="DN39" s="672"/>
      <c r="DO39" s="672"/>
      <c r="DP39" s="672"/>
      <c r="DQ39" s="672"/>
      <c r="DR39" s="672"/>
      <c r="DS39" s="672"/>
      <c r="DT39" s="672"/>
      <c r="DU39" s="672"/>
      <c r="DV39" s="673"/>
      <c r="DW39" s="652" t="s">
        <v>125</v>
      </c>
      <c r="DX39" s="684"/>
      <c r="DY39" s="684"/>
      <c r="DZ39" s="684"/>
      <c r="EA39" s="684"/>
      <c r="EB39" s="684"/>
      <c r="EC39" s="685"/>
    </row>
    <row r="40" spans="2:133" ht="11.25" customHeight="1" x14ac:dyDescent="0.15">
      <c r="B40" s="644" t="s">
        <v>338</v>
      </c>
      <c r="C40" s="645"/>
      <c r="D40" s="645"/>
      <c r="E40" s="645"/>
      <c r="F40" s="645"/>
      <c r="G40" s="645"/>
      <c r="H40" s="645"/>
      <c r="I40" s="645"/>
      <c r="J40" s="645"/>
      <c r="K40" s="645"/>
      <c r="L40" s="645"/>
      <c r="M40" s="645"/>
      <c r="N40" s="645"/>
      <c r="O40" s="645"/>
      <c r="P40" s="645"/>
      <c r="Q40" s="646"/>
      <c r="R40" s="647" t="s">
        <v>125</v>
      </c>
      <c r="S40" s="648"/>
      <c r="T40" s="648"/>
      <c r="U40" s="648"/>
      <c r="V40" s="648"/>
      <c r="W40" s="648"/>
      <c r="X40" s="648"/>
      <c r="Y40" s="649"/>
      <c r="Z40" s="650" t="s">
        <v>135</v>
      </c>
      <c r="AA40" s="650"/>
      <c r="AB40" s="650"/>
      <c r="AC40" s="650"/>
      <c r="AD40" s="651" t="s">
        <v>135</v>
      </c>
      <c r="AE40" s="651"/>
      <c r="AF40" s="651"/>
      <c r="AG40" s="651"/>
      <c r="AH40" s="651"/>
      <c r="AI40" s="651"/>
      <c r="AJ40" s="651"/>
      <c r="AK40" s="651"/>
      <c r="AL40" s="652" t="s">
        <v>125</v>
      </c>
      <c r="AM40" s="653"/>
      <c r="AN40" s="653"/>
      <c r="AO40" s="654"/>
      <c r="AQ40" s="725" t="s">
        <v>339</v>
      </c>
      <c r="AR40" s="726"/>
      <c r="AS40" s="726"/>
      <c r="AT40" s="726"/>
      <c r="AU40" s="726"/>
      <c r="AV40" s="726"/>
      <c r="AW40" s="726"/>
      <c r="AX40" s="726"/>
      <c r="AY40" s="727"/>
      <c r="AZ40" s="647">
        <v>4409</v>
      </c>
      <c r="BA40" s="648"/>
      <c r="BB40" s="648"/>
      <c r="BC40" s="648"/>
      <c r="BD40" s="672"/>
      <c r="BE40" s="672"/>
      <c r="BF40" s="702"/>
      <c r="BG40" s="728" t="s">
        <v>340</v>
      </c>
      <c r="BH40" s="729"/>
      <c r="BI40" s="729"/>
      <c r="BJ40" s="729"/>
      <c r="BK40" s="729"/>
      <c r="BL40" s="236"/>
      <c r="BM40" s="663" t="s">
        <v>341</v>
      </c>
      <c r="BN40" s="663"/>
      <c r="BO40" s="663"/>
      <c r="BP40" s="663"/>
      <c r="BQ40" s="663"/>
      <c r="BR40" s="663"/>
      <c r="BS40" s="663"/>
      <c r="BT40" s="663"/>
      <c r="BU40" s="664"/>
      <c r="BV40" s="647">
        <v>100</v>
      </c>
      <c r="BW40" s="648"/>
      <c r="BX40" s="648"/>
      <c r="BY40" s="648"/>
      <c r="BZ40" s="648"/>
      <c r="CA40" s="648"/>
      <c r="CB40" s="657"/>
      <c r="CD40" s="662" t="s">
        <v>342</v>
      </c>
      <c r="CE40" s="663"/>
      <c r="CF40" s="663"/>
      <c r="CG40" s="663"/>
      <c r="CH40" s="663"/>
      <c r="CI40" s="663"/>
      <c r="CJ40" s="663"/>
      <c r="CK40" s="663"/>
      <c r="CL40" s="663"/>
      <c r="CM40" s="663"/>
      <c r="CN40" s="663"/>
      <c r="CO40" s="663"/>
      <c r="CP40" s="663"/>
      <c r="CQ40" s="664"/>
      <c r="CR40" s="647">
        <v>5280</v>
      </c>
      <c r="CS40" s="648"/>
      <c r="CT40" s="648"/>
      <c r="CU40" s="648"/>
      <c r="CV40" s="648"/>
      <c r="CW40" s="648"/>
      <c r="CX40" s="648"/>
      <c r="CY40" s="649"/>
      <c r="CZ40" s="652">
        <v>0.1</v>
      </c>
      <c r="DA40" s="684"/>
      <c r="DB40" s="684"/>
      <c r="DC40" s="686"/>
      <c r="DD40" s="656" t="s">
        <v>135</v>
      </c>
      <c r="DE40" s="648"/>
      <c r="DF40" s="648"/>
      <c r="DG40" s="648"/>
      <c r="DH40" s="648"/>
      <c r="DI40" s="648"/>
      <c r="DJ40" s="648"/>
      <c r="DK40" s="649"/>
      <c r="DL40" s="656" t="s">
        <v>125</v>
      </c>
      <c r="DM40" s="648"/>
      <c r="DN40" s="648"/>
      <c r="DO40" s="648"/>
      <c r="DP40" s="648"/>
      <c r="DQ40" s="648"/>
      <c r="DR40" s="648"/>
      <c r="DS40" s="648"/>
      <c r="DT40" s="648"/>
      <c r="DU40" s="648"/>
      <c r="DV40" s="649"/>
      <c r="DW40" s="652" t="s">
        <v>135</v>
      </c>
      <c r="DX40" s="684"/>
      <c r="DY40" s="684"/>
      <c r="DZ40" s="684"/>
      <c r="EA40" s="684"/>
      <c r="EB40" s="684"/>
      <c r="EC40" s="685"/>
    </row>
    <row r="41" spans="2:133" ht="11.25" customHeight="1" x14ac:dyDescent="0.15">
      <c r="B41" s="644" t="s">
        <v>343</v>
      </c>
      <c r="C41" s="645"/>
      <c r="D41" s="645"/>
      <c r="E41" s="645"/>
      <c r="F41" s="645"/>
      <c r="G41" s="645"/>
      <c r="H41" s="645"/>
      <c r="I41" s="645"/>
      <c r="J41" s="645"/>
      <c r="K41" s="645"/>
      <c r="L41" s="645"/>
      <c r="M41" s="645"/>
      <c r="N41" s="645"/>
      <c r="O41" s="645"/>
      <c r="P41" s="645"/>
      <c r="Q41" s="646"/>
      <c r="R41" s="647" t="s">
        <v>125</v>
      </c>
      <c r="S41" s="648"/>
      <c r="T41" s="648"/>
      <c r="U41" s="648"/>
      <c r="V41" s="648"/>
      <c r="W41" s="648"/>
      <c r="X41" s="648"/>
      <c r="Y41" s="649"/>
      <c r="Z41" s="650" t="s">
        <v>135</v>
      </c>
      <c r="AA41" s="650"/>
      <c r="AB41" s="650"/>
      <c r="AC41" s="650"/>
      <c r="AD41" s="651" t="s">
        <v>135</v>
      </c>
      <c r="AE41" s="651"/>
      <c r="AF41" s="651"/>
      <c r="AG41" s="651"/>
      <c r="AH41" s="651"/>
      <c r="AI41" s="651"/>
      <c r="AJ41" s="651"/>
      <c r="AK41" s="651"/>
      <c r="AL41" s="652" t="s">
        <v>135</v>
      </c>
      <c r="AM41" s="653"/>
      <c r="AN41" s="653"/>
      <c r="AO41" s="654"/>
      <c r="AQ41" s="725" t="s">
        <v>344</v>
      </c>
      <c r="AR41" s="726"/>
      <c r="AS41" s="726"/>
      <c r="AT41" s="726"/>
      <c r="AU41" s="726"/>
      <c r="AV41" s="726"/>
      <c r="AW41" s="726"/>
      <c r="AX41" s="726"/>
      <c r="AY41" s="727"/>
      <c r="AZ41" s="647">
        <v>145355</v>
      </c>
      <c r="BA41" s="648"/>
      <c r="BB41" s="648"/>
      <c r="BC41" s="648"/>
      <c r="BD41" s="672"/>
      <c r="BE41" s="672"/>
      <c r="BF41" s="702"/>
      <c r="BG41" s="728"/>
      <c r="BH41" s="729"/>
      <c r="BI41" s="729"/>
      <c r="BJ41" s="729"/>
      <c r="BK41" s="729"/>
      <c r="BL41" s="236"/>
      <c r="BM41" s="663" t="s">
        <v>345</v>
      </c>
      <c r="BN41" s="663"/>
      <c r="BO41" s="663"/>
      <c r="BP41" s="663"/>
      <c r="BQ41" s="663"/>
      <c r="BR41" s="663"/>
      <c r="BS41" s="663"/>
      <c r="BT41" s="663"/>
      <c r="BU41" s="664"/>
      <c r="BV41" s="647">
        <v>1</v>
      </c>
      <c r="BW41" s="648"/>
      <c r="BX41" s="648"/>
      <c r="BY41" s="648"/>
      <c r="BZ41" s="648"/>
      <c r="CA41" s="648"/>
      <c r="CB41" s="657"/>
      <c r="CD41" s="662" t="s">
        <v>346</v>
      </c>
      <c r="CE41" s="663"/>
      <c r="CF41" s="663"/>
      <c r="CG41" s="663"/>
      <c r="CH41" s="663"/>
      <c r="CI41" s="663"/>
      <c r="CJ41" s="663"/>
      <c r="CK41" s="663"/>
      <c r="CL41" s="663"/>
      <c r="CM41" s="663"/>
      <c r="CN41" s="663"/>
      <c r="CO41" s="663"/>
      <c r="CP41" s="663"/>
      <c r="CQ41" s="664"/>
      <c r="CR41" s="647" t="s">
        <v>135</v>
      </c>
      <c r="CS41" s="672"/>
      <c r="CT41" s="672"/>
      <c r="CU41" s="672"/>
      <c r="CV41" s="672"/>
      <c r="CW41" s="672"/>
      <c r="CX41" s="672"/>
      <c r="CY41" s="673"/>
      <c r="CZ41" s="652" t="s">
        <v>125</v>
      </c>
      <c r="DA41" s="684"/>
      <c r="DB41" s="684"/>
      <c r="DC41" s="686"/>
      <c r="DD41" s="656" t="s">
        <v>125</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347</v>
      </c>
      <c r="C42" s="645"/>
      <c r="D42" s="645"/>
      <c r="E42" s="645"/>
      <c r="F42" s="645"/>
      <c r="G42" s="645"/>
      <c r="H42" s="645"/>
      <c r="I42" s="645"/>
      <c r="J42" s="645"/>
      <c r="K42" s="645"/>
      <c r="L42" s="645"/>
      <c r="M42" s="645"/>
      <c r="N42" s="645"/>
      <c r="O42" s="645"/>
      <c r="P42" s="645"/>
      <c r="Q42" s="646"/>
      <c r="R42" s="647">
        <v>175384</v>
      </c>
      <c r="S42" s="648"/>
      <c r="T42" s="648"/>
      <c r="U42" s="648"/>
      <c r="V42" s="648"/>
      <c r="W42" s="648"/>
      <c r="X42" s="648"/>
      <c r="Y42" s="649"/>
      <c r="Z42" s="650">
        <v>2</v>
      </c>
      <c r="AA42" s="650"/>
      <c r="AB42" s="650"/>
      <c r="AC42" s="650"/>
      <c r="AD42" s="651" t="s">
        <v>135</v>
      </c>
      <c r="AE42" s="651"/>
      <c r="AF42" s="651"/>
      <c r="AG42" s="651"/>
      <c r="AH42" s="651"/>
      <c r="AI42" s="651"/>
      <c r="AJ42" s="651"/>
      <c r="AK42" s="651"/>
      <c r="AL42" s="652" t="s">
        <v>125</v>
      </c>
      <c r="AM42" s="653"/>
      <c r="AN42" s="653"/>
      <c r="AO42" s="654"/>
      <c r="AQ42" s="746" t="s">
        <v>348</v>
      </c>
      <c r="AR42" s="747"/>
      <c r="AS42" s="747"/>
      <c r="AT42" s="747"/>
      <c r="AU42" s="747"/>
      <c r="AV42" s="747"/>
      <c r="AW42" s="747"/>
      <c r="AX42" s="747"/>
      <c r="AY42" s="748"/>
      <c r="AZ42" s="738">
        <v>471474</v>
      </c>
      <c r="BA42" s="739"/>
      <c r="BB42" s="739"/>
      <c r="BC42" s="739"/>
      <c r="BD42" s="718"/>
      <c r="BE42" s="718"/>
      <c r="BF42" s="720"/>
      <c r="BG42" s="730"/>
      <c r="BH42" s="731"/>
      <c r="BI42" s="731"/>
      <c r="BJ42" s="731"/>
      <c r="BK42" s="731"/>
      <c r="BL42" s="237"/>
      <c r="BM42" s="675" t="s">
        <v>349</v>
      </c>
      <c r="BN42" s="675"/>
      <c r="BO42" s="675"/>
      <c r="BP42" s="675"/>
      <c r="BQ42" s="675"/>
      <c r="BR42" s="675"/>
      <c r="BS42" s="675"/>
      <c r="BT42" s="675"/>
      <c r="BU42" s="676"/>
      <c r="BV42" s="738">
        <v>318</v>
      </c>
      <c r="BW42" s="739"/>
      <c r="BX42" s="739"/>
      <c r="BY42" s="739"/>
      <c r="BZ42" s="739"/>
      <c r="CA42" s="739"/>
      <c r="CB42" s="745"/>
      <c r="CD42" s="644" t="s">
        <v>350</v>
      </c>
      <c r="CE42" s="645"/>
      <c r="CF42" s="645"/>
      <c r="CG42" s="645"/>
      <c r="CH42" s="645"/>
      <c r="CI42" s="645"/>
      <c r="CJ42" s="645"/>
      <c r="CK42" s="645"/>
      <c r="CL42" s="645"/>
      <c r="CM42" s="645"/>
      <c r="CN42" s="645"/>
      <c r="CO42" s="645"/>
      <c r="CP42" s="645"/>
      <c r="CQ42" s="646"/>
      <c r="CR42" s="647">
        <v>593965</v>
      </c>
      <c r="CS42" s="648"/>
      <c r="CT42" s="648"/>
      <c r="CU42" s="648"/>
      <c r="CV42" s="648"/>
      <c r="CW42" s="648"/>
      <c r="CX42" s="648"/>
      <c r="CY42" s="649"/>
      <c r="CZ42" s="652">
        <v>7</v>
      </c>
      <c r="DA42" s="653"/>
      <c r="DB42" s="653"/>
      <c r="DC42" s="665"/>
      <c r="DD42" s="656">
        <v>331961</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351</v>
      </c>
      <c r="C43" s="689"/>
      <c r="D43" s="689"/>
      <c r="E43" s="689"/>
      <c r="F43" s="689"/>
      <c r="G43" s="689"/>
      <c r="H43" s="689"/>
      <c r="I43" s="689"/>
      <c r="J43" s="689"/>
      <c r="K43" s="689"/>
      <c r="L43" s="689"/>
      <c r="M43" s="689"/>
      <c r="N43" s="689"/>
      <c r="O43" s="689"/>
      <c r="P43" s="689"/>
      <c r="Q43" s="690"/>
      <c r="R43" s="738">
        <v>8573325</v>
      </c>
      <c r="S43" s="739"/>
      <c r="T43" s="739"/>
      <c r="U43" s="739"/>
      <c r="V43" s="739"/>
      <c r="W43" s="739"/>
      <c r="X43" s="739"/>
      <c r="Y43" s="740"/>
      <c r="Z43" s="741">
        <v>100</v>
      </c>
      <c r="AA43" s="741"/>
      <c r="AB43" s="741"/>
      <c r="AC43" s="741"/>
      <c r="AD43" s="742">
        <v>3906862</v>
      </c>
      <c r="AE43" s="742"/>
      <c r="AF43" s="742"/>
      <c r="AG43" s="742"/>
      <c r="AH43" s="742"/>
      <c r="AI43" s="742"/>
      <c r="AJ43" s="742"/>
      <c r="AK43" s="742"/>
      <c r="AL43" s="743">
        <v>100</v>
      </c>
      <c r="AM43" s="719"/>
      <c r="AN43" s="719"/>
      <c r="AO43" s="744"/>
      <c r="BV43" s="238"/>
      <c r="BW43" s="238"/>
      <c r="BX43" s="238"/>
      <c r="BY43" s="238"/>
      <c r="BZ43" s="238"/>
      <c r="CA43" s="238"/>
      <c r="CB43" s="238"/>
      <c r="CD43" s="644" t="s">
        <v>352</v>
      </c>
      <c r="CE43" s="645"/>
      <c r="CF43" s="645"/>
      <c r="CG43" s="645"/>
      <c r="CH43" s="645"/>
      <c r="CI43" s="645"/>
      <c r="CJ43" s="645"/>
      <c r="CK43" s="645"/>
      <c r="CL43" s="645"/>
      <c r="CM43" s="645"/>
      <c r="CN43" s="645"/>
      <c r="CO43" s="645"/>
      <c r="CP43" s="645"/>
      <c r="CQ43" s="646"/>
      <c r="CR43" s="647">
        <v>14289</v>
      </c>
      <c r="CS43" s="672"/>
      <c r="CT43" s="672"/>
      <c r="CU43" s="672"/>
      <c r="CV43" s="672"/>
      <c r="CW43" s="672"/>
      <c r="CX43" s="672"/>
      <c r="CY43" s="673"/>
      <c r="CZ43" s="652">
        <v>0.2</v>
      </c>
      <c r="DA43" s="684"/>
      <c r="DB43" s="684"/>
      <c r="DC43" s="686"/>
      <c r="DD43" s="656">
        <v>14289</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299</v>
      </c>
      <c r="CE44" s="760"/>
      <c r="CF44" s="644" t="s">
        <v>353</v>
      </c>
      <c r="CG44" s="645"/>
      <c r="CH44" s="645"/>
      <c r="CI44" s="645"/>
      <c r="CJ44" s="645"/>
      <c r="CK44" s="645"/>
      <c r="CL44" s="645"/>
      <c r="CM44" s="645"/>
      <c r="CN44" s="645"/>
      <c r="CO44" s="645"/>
      <c r="CP44" s="645"/>
      <c r="CQ44" s="646"/>
      <c r="CR44" s="647">
        <v>559162</v>
      </c>
      <c r="CS44" s="648"/>
      <c r="CT44" s="648"/>
      <c r="CU44" s="648"/>
      <c r="CV44" s="648"/>
      <c r="CW44" s="648"/>
      <c r="CX44" s="648"/>
      <c r="CY44" s="649"/>
      <c r="CZ44" s="652">
        <v>6.6</v>
      </c>
      <c r="DA44" s="653"/>
      <c r="DB44" s="653"/>
      <c r="DC44" s="665"/>
      <c r="DD44" s="656">
        <v>315172</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355</v>
      </c>
      <c r="CG45" s="645"/>
      <c r="CH45" s="645"/>
      <c r="CI45" s="645"/>
      <c r="CJ45" s="645"/>
      <c r="CK45" s="645"/>
      <c r="CL45" s="645"/>
      <c r="CM45" s="645"/>
      <c r="CN45" s="645"/>
      <c r="CO45" s="645"/>
      <c r="CP45" s="645"/>
      <c r="CQ45" s="646"/>
      <c r="CR45" s="647">
        <v>157479</v>
      </c>
      <c r="CS45" s="672"/>
      <c r="CT45" s="672"/>
      <c r="CU45" s="672"/>
      <c r="CV45" s="672"/>
      <c r="CW45" s="672"/>
      <c r="CX45" s="672"/>
      <c r="CY45" s="673"/>
      <c r="CZ45" s="652">
        <v>1.9</v>
      </c>
      <c r="DA45" s="684"/>
      <c r="DB45" s="684"/>
      <c r="DC45" s="686"/>
      <c r="DD45" s="656">
        <v>32689</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357</v>
      </c>
      <c r="CG46" s="645"/>
      <c r="CH46" s="645"/>
      <c r="CI46" s="645"/>
      <c r="CJ46" s="645"/>
      <c r="CK46" s="645"/>
      <c r="CL46" s="645"/>
      <c r="CM46" s="645"/>
      <c r="CN46" s="645"/>
      <c r="CO46" s="645"/>
      <c r="CP46" s="645"/>
      <c r="CQ46" s="646"/>
      <c r="CR46" s="647">
        <v>380141</v>
      </c>
      <c r="CS46" s="648"/>
      <c r="CT46" s="648"/>
      <c r="CU46" s="648"/>
      <c r="CV46" s="648"/>
      <c r="CW46" s="648"/>
      <c r="CX46" s="648"/>
      <c r="CY46" s="649"/>
      <c r="CZ46" s="652">
        <v>4.5</v>
      </c>
      <c r="DA46" s="653"/>
      <c r="DB46" s="653"/>
      <c r="DC46" s="665"/>
      <c r="DD46" s="656">
        <v>261085</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359</v>
      </c>
      <c r="CG47" s="645"/>
      <c r="CH47" s="645"/>
      <c r="CI47" s="645"/>
      <c r="CJ47" s="645"/>
      <c r="CK47" s="645"/>
      <c r="CL47" s="645"/>
      <c r="CM47" s="645"/>
      <c r="CN47" s="645"/>
      <c r="CO47" s="645"/>
      <c r="CP47" s="645"/>
      <c r="CQ47" s="646"/>
      <c r="CR47" s="647">
        <v>34803</v>
      </c>
      <c r="CS47" s="672"/>
      <c r="CT47" s="672"/>
      <c r="CU47" s="672"/>
      <c r="CV47" s="672"/>
      <c r="CW47" s="672"/>
      <c r="CX47" s="672"/>
      <c r="CY47" s="673"/>
      <c r="CZ47" s="652">
        <v>0.4</v>
      </c>
      <c r="DA47" s="684"/>
      <c r="DB47" s="684"/>
      <c r="DC47" s="686"/>
      <c r="DD47" s="656">
        <v>16789</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360</v>
      </c>
      <c r="CG48" s="645"/>
      <c r="CH48" s="645"/>
      <c r="CI48" s="645"/>
      <c r="CJ48" s="645"/>
      <c r="CK48" s="645"/>
      <c r="CL48" s="645"/>
      <c r="CM48" s="645"/>
      <c r="CN48" s="645"/>
      <c r="CO48" s="645"/>
      <c r="CP48" s="645"/>
      <c r="CQ48" s="646"/>
      <c r="CR48" s="647" t="s">
        <v>361</v>
      </c>
      <c r="CS48" s="648"/>
      <c r="CT48" s="648"/>
      <c r="CU48" s="648"/>
      <c r="CV48" s="648"/>
      <c r="CW48" s="648"/>
      <c r="CX48" s="648"/>
      <c r="CY48" s="649"/>
      <c r="CZ48" s="652" t="s">
        <v>125</v>
      </c>
      <c r="DA48" s="653"/>
      <c r="DB48" s="653"/>
      <c r="DC48" s="665"/>
      <c r="DD48" s="656" t="s">
        <v>361</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362</v>
      </c>
      <c r="CE49" s="689"/>
      <c r="CF49" s="689"/>
      <c r="CG49" s="689"/>
      <c r="CH49" s="689"/>
      <c r="CI49" s="689"/>
      <c r="CJ49" s="689"/>
      <c r="CK49" s="689"/>
      <c r="CL49" s="689"/>
      <c r="CM49" s="689"/>
      <c r="CN49" s="689"/>
      <c r="CO49" s="689"/>
      <c r="CP49" s="689"/>
      <c r="CQ49" s="690"/>
      <c r="CR49" s="738">
        <v>8485402</v>
      </c>
      <c r="CS49" s="718"/>
      <c r="CT49" s="718"/>
      <c r="CU49" s="718"/>
      <c r="CV49" s="718"/>
      <c r="CW49" s="718"/>
      <c r="CX49" s="718"/>
      <c r="CY49" s="749"/>
      <c r="CZ49" s="743">
        <v>100</v>
      </c>
      <c r="DA49" s="750"/>
      <c r="DB49" s="750"/>
      <c r="DC49" s="751"/>
      <c r="DD49" s="752">
        <v>4775530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gNPIn79l8DzxUhCpHaQuSquS9IU7y+EI2i6FAGddZSE9LLqO3a4/AZ+gXWQA3RbRfuQlhAjyfLtiQkE3fV3MDQ==" saltValue="D7zCdoscSergvfvUZBE24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385</v>
      </c>
      <c r="C7" s="780"/>
      <c r="D7" s="780"/>
      <c r="E7" s="780"/>
      <c r="F7" s="780"/>
      <c r="G7" s="780"/>
      <c r="H7" s="780"/>
      <c r="I7" s="780"/>
      <c r="J7" s="780"/>
      <c r="K7" s="780"/>
      <c r="L7" s="780"/>
      <c r="M7" s="780"/>
      <c r="N7" s="780"/>
      <c r="O7" s="780"/>
      <c r="P7" s="781"/>
      <c r="Q7" s="782">
        <v>8567</v>
      </c>
      <c r="R7" s="783"/>
      <c r="S7" s="783"/>
      <c r="T7" s="783"/>
      <c r="U7" s="783"/>
      <c r="V7" s="783">
        <v>8470</v>
      </c>
      <c r="W7" s="783"/>
      <c r="X7" s="783"/>
      <c r="Y7" s="783"/>
      <c r="Z7" s="783"/>
      <c r="AA7" s="783">
        <v>97</v>
      </c>
      <c r="AB7" s="783"/>
      <c r="AC7" s="783"/>
      <c r="AD7" s="783"/>
      <c r="AE7" s="784"/>
      <c r="AF7" s="785">
        <v>78</v>
      </c>
      <c r="AG7" s="786"/>
      <c r="AH7" s="786"/>
      <c r="AI7" s="786"/>
      <c r="AJ7" s="787"/>
      <c r="AK7" s="822">
        <v>151</v>
      </c>
      <c r="AL7" s="823"/>
      <c r="AM7" s="823"/>
      <c r="AN7" s="823"/>
      <c r="AO7" s="823"/>
      <c r="AP7" s="823">
        <v>6555</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t="s">
        <v>386</v>
      </c>
      <c r="C8" s="804"/>
      <c r="D8" s="804"/>
      <c r="E8" s="804"/>
      <c r="F8" s="804"/>
      <c r="G8" s="804"/>
      <c r="H8" s="804"/>
      <c r="I8" s="804"/>
      <c r="J8" s="804"/>
      <c r="K8" s="804"/>
      <c r="L8" s="804"/>
      <c r="M8" s="804"/>
      <c r="N8" s="804"/>
      <c r="O8" s="804"/>
      <c r="P8" s="805"/>
      <c r="Q8" s="806">
        <v>2</v>
      </c>
      <c r="R8" s="807"/>
      <c r="S8" s="807"/>
      <c r="T8" s="807"/>
      <c r="U8" s="807"/>
      <c r="V8" s="807"/>
      <c r="W8" s="807"/>
      <c r="X8" s="807"/>
      <c r="Y8" s="807"/>
      <c r="Z8" s="807"/>
      <c r="AA8" s="807">
        <v>2</v>
      </c>
      <c r="AB8" s="807"/>
      <c r="AC8" s="807"/>
      <c r="AD8" s="807"/>
      <c r="AE8" s="808"/>
      <c r="AF8" s="809">
        <v>2</v>
      </c>
      <c r="AG8" s="810"/>
      <c r="AH8" s="810"/>
      <c r="AI8" s="810"/>
      <c r="AJ8" s="811"/>
      <c r="AK8" s="812" t="s">
        <v>587</v>
      </c>
      <c r="AL8" s="813"/>
      <c r="AM8" s="813"/>
      <c r="AN8" s="813"/>
      <c r="AO8" s="813"/>
      <c r="AP8" s="813">
        <v>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t="s">
        <v>387</v>
      </c>
      <c r="C9" s="804"/>
      <c r="D9" s="804"/>
      <c r="E9" s="804"/>
      <c r="F9" s="804"/>
      <c r="G9" s="804"/>
      <c r="H9" s="804"/>
      <c r="I9" s="804"/>
      <c r="J9" s="804"/>
      <c r="K9" s="804"/>
      <c r="L9" s="804"/>
      <c r="M9" s="804"/>
      <c r="N9" s="804"/>
      <c r="O9" s="804"/>
      <c r="P9" s="805"/>
      <c r="Q9" s="806">
        <v>3</v>
      </c>
      <c r="R9" s="807"/>
      <c r="S9" s="807"/>
      <c r="T9" s="807"/>
      <c r="U9" s="807"/>
      <c r="V9" s="807">
        <v>14</v>
      </c>
      <c r="W9" s="807"/>
      <c r="X9" s="807"/>
      <c r="Y9" s="807"/>
      <c r="Z9" s="807"/>
      <c r="AA9" s="807">
        <v>-11</v>
      </c>
      <c r="AB9" s="807"/>
      <c r="AC9" s="807"/>
      <c r="AD9" s="807"/>
      <c r="AE9" s="808"/>
      <c r="AF9" s="809">
        <v>-11</v>
      </c>
      <c r="AG9" s="810"/>
      <c r="AH9" s="810"/>
      <c r="AI9" s="810"/>
      <c r="AJ9" s="811"/>
      <c r="AK9" s="812" t="s">
        <v>588</v>
      </c>
      <c r="AL9" s="813"/>
      <c r="AM9" s="813"/>
      <c r="AN9" s="813"/>
      <c r="AO9" s="813"/>
      <c r="AP9" s="813">
        <v>0</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t="s">
        <v>388</v>
      </c>
      <c r="C10" s="804"/>
      <c r="D10" s="804"/>
      <c r="E10" s="804"/>
      <c r="F10" s="804"/>
      <c r="G10" s="804"/>
      <c r="H10" s="804"/>
      <c r="I10" s="804"/>
      <c r="J10" s="804"/>
      <c r="K10" s="804"/>
      <c r="L10" s="804"/>
      <c r="M10" s="804"/>
      <c r="N10" s="804"/>
      <c r="O10" s="804"/>
      <c r="P10" s="805"/>
      <c r="Q10" s="806">
        <v>6</v>
      </c>
      <c r="R10" s="807"/>
      <c r="S10" s="807"/>
      <c r="T10" s="807"/>
      <c r="U10" s="807"/>
      <c r="V10" s="807">
        <v>6</v>
      </c>
      <c r="W10" s="807"/>
      <c r="X10" s="807"/>
      <c r="Y10" s="807"/>
      <c r="Z10" s="807"/>
      <c r="AA10" s="807" t="s">
        <v>586</v>
      </c>
      <c r="AB10" s="807"/>
      <c r="AC10" s="807"/>
      <c r="AD10" s="807"/>
      <c r="AE10" s="808"/>
      <c r="AF10" s="809" t="s">
        <v>125</v>
      </c>
      <c r="AG10" s="810"/>
      <c r="AH10" s="810"/>
      <c r="AI10" s="810"/>
      <c r="AJ10" s="811"/>
      <c r="AK10" s="812" t="s">
        <v>588</v>
      </c>
      <c r="AL10" s="813"/>
      <c r="AM10" s="813"/>
      <c r="AN10" s="813"/>
      <c r="AO10" s="813"/>
      <c r="AP10" s="813" t="s">
        <v>586</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390</v>
      </c>
      <c r="B23" s="838" t="s">
        <v>391</v>
      </c>
      <c r="C23" s="839"/>
      <c r="D23" s="839"/>
      <c r="E23" s="839"/>
      <c r="F23" s="839"/>
      <c r="G23" s="839"/>
      <c r="H23" s="839"/>
      <c r="I23" s="839"/>
      <c r="J23" s="839"/>
      <c r="K23" s="839"/>
      <c r="L23" s="839"/>
      <c r="M23" s="839"/>
      <c r="N23" s="839"/>
      <c r="O23" s="839"/>
      <c r="P23" s="840"/>
      <c r="Q23" s="841">
        <v>8566</v>
      </c>
      <c r="R23" s="842"/>
      <c r="S23" s="842"/>
      <c r="T23" s="842"/>
      <c r="U23" s="842"/>
      <c r="V23" s="842">
        <v>8478</v>
      </c>
      <c r="W23" s="842"/>
      <c r="X23" s="842"/>
      <c r="Y23" s="842"/>
      <c r="Z23" s="842"/>
      <c r="AA23" s="842">
        <v>88</v>
      </c>
      <c r="AB23" s="842"/>
      <c r="AC23" s="842"/>
      <c r="AD23" s="842"/>
      <c r="AE23" s="843"/>
      <c r="AF23" s="844">
        <v>69</v>
      </c>
      <c r="AG23" s="842"/>
      <c r="AH23" s="842"/>
      <c r="AI23" s="842"/>
      <c r="AJ23" s="845"/>
      <c r="AK23" s="846"/>
      <c r="AL23" s="847"/>
      <c r="AM23" s="847"/>
      <c r="AN23" s="847"/>
      <c r="AO23" s="847"/>
      <c r="AP23" s="842">
        <v>6555</v>
      </c>
      <c r="AQ23" s="842"/>
      <c r="AR23" s="842"/>
      <c r="AS23" s="842"/>
      <c r="AT23" s="842"/>
      <c r="AU23" s="848"/>
      <c r="AV23" s="848"/>
      <c r="AW23" s="848"/>
      <c r="AX23" s="848"/>
      <c r="AY23" s="849"/>
      <c r="AZ23" s="857" t="s">
        <v>125</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368</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402</v>
      </c>
      <c r="C28" s="780"/>
      <c r="D28" s="780"/>
      <c r="E28" s="780"/>
      <c r="F28" s="780"/>
      <c r="G28" s="780"/>
      <c r="H28" s="780"/>
      <c r="I28" s="780"/>
      <c r="J28" s="780"/>
      <c r="K28" s="780"/>
      <c r="L28" s="780"/>
      <c r="M28" s="780"/>
      <c r="N28" s="780"/>
      <c r="O28" s="780"/>
      <c r="P28" s="781"/>
      <c r="Q28" s="870">
        <v>1884</v>
      </c>
      <c r="R28" s="871"/>
      <c r="S28" s="871"/>
      <c r="T28" s="871"/>
      <c r="U28" s="871"/>
      <c r="V28" s="871">
        <v>1879</v>
      </c>
      <c r="W28" s="871"/>
      <c r="X28" s="871"/>
      <c r="Y28" s="871"/>
      <c r="Z28" s="871"/>
      <c r="AA28" s="871">
        <v>5</v>
      </c>
      <c r="AB28" s="871"/>
      <c r="AC28" s="871"/>
      <c r="AD28" s="871"/>
      <c r="AE28" s="872"/>
      <c r="AF28" s="873">
        <v>5</v>
      </c>
      <c r="AG28" s="871"/>
      <c r="AH28" s="871"/>
      <c r="AI28" s="871"/>
      <c r="AJ28" s="874"/>
      <c r="AK28" s="875">
        <v>145</v>
      </c>
      <c r="AL28" s="866"/>
      <c r="AM28" s="866"/>
      <c r="AN28" s="866"/>
      <c r="AO28" s="866"/>
      <c r="AP28" s="866" t="s">
        <v>590</v>
      </c>
      <c r="AQ28" s="866"/>
      <c r="AR28" s="866"/>
      <c r="AS28" s="866"/>
      <c r="AT28" s="866"/>
      <c r="AU28" s="866" t="s">
        <v>590</v>
      </c>
      <c r="AV28" s="866"/>
      <c r="AW28" s="866"/>
      <c r="AX28" s="866"/>
      <c r="AY28" s="866"/>
      <c r="AZ28" s="867" t="s">
        <v>594</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403</v>
      </c>
      <c r="C29" s="804"/>
      <c r="D29" s="804"/>
      <c r="E29" s="804"/>
      <c r="F29" s="804"/>
      <c r="G29" s="804"/>
      <c r="H29" s="804"/>
      <c r="I29" s="804"/>
      <c r="J29" s="804"/>
      <c r="K29" s="804"/>
      <c r="L29" s="804"/>
      <c r="M29" s="804"/>
      <c r="N29" s="804"/>
      <c r="O29" s="804"/>
      <c r="P29" s="805"/>
      <c r="Q29" s="806">
        <v>1680</v>
      </c>
      <c r="R29" s="807"/>
      <c r="S29" s="807"/>
      <c r="T29" s="807"/>
      <c r="U29" s="807"/>
      <c r="V29" s="807">
        <v>1632</v>
      </c>
      <c r="W29" s="807"/>
      <c r="X29" s="807"/>
      <c r="Y29" s="807"/>
      <c r="Z29" s="807"/>
      <c r="AA29" s="807">
        <v>48</v>
      </c>
      <c r="AB29" s="807"/>
      <c r="AC29" s="807"/>
      <c r="AD29" s="807"/>
      <c r="AE29" s="808"/>
      <c r="AF29" s="809">
        <v>48</v>
      </c>
      <c r="AG29" s="810"/>
      <c r="AH29" s="810"/>
      <c r="AI29" s="810"/>
      <c r="AJ29" s="811"/>
      <c r="AK29" s="878">
        <v>265</v>
      </c>
      <c r="AL29" s="879"/>
      <c r="AM29" s="879"/>
      <c r="AN29" s="879"/>
      <c r="AO29" s="879"/>
      <c r="AP29" s="879" t="s">
        <v>590</v>
      </c>
      <c r="AQ29" s="879"/>
      <c r="AR29" s="879"/>
      <c r="AS29" s="879"/>
      <c r="AT29" s="879"/>
      <c r="AU29" s="879" t="s">
        <v>590</v>
      </c>
      <c r="AV29" s="879"/>
      <c r="AW29" s="879"/>
      <c r="AX29" s="879"/>
      <c r="AY29" s="879"/>
      <c r="AZ29" s="880" t="s">
        <v>595</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404</v>
      </c>
      <c r="C30" s="804"/>
      <c r="D30" s="804"/>
      <c r="E30" s="804"/>
      <c r="F30" s="804"/>
      <c r="G30" s="804"/>
      <c r="H30" s="804"/>
      <c r="I30" s="804"/>
      <c r="J30" s="804"/>
      <c r="K30" s="804"/>
      <c r="L30" s="804"/>
      <c r="M30" s="804"/>
      <c r="N30" s="804"/>
      <c r="O30" s="804"/>
      <c r="P30" s="805"/>
      <c r="Q30" s="806">
        <v>332</v>
      </c>
      <c r="R30" s="807"/>
      <c r="S30" s="807"/>
      <c r="T30" s="807"/>
      <c r="U30" s="807"/>
      <c r="V30" s="807">
        <v>329</v>
      </c>
      <c r="W30" s="807"/>
      <c r="X30" s="807"/>
      <c r="Y30" s="807"/>
      <c r="Z30" s="807"/>
      <c r="AA30" s="807">
        <v>3</v>
      </c>
      <c r="AB30" s="807"/>
      <c r="AC30" s="807"/>
      <c r="AD30" s="807"/>
      <c r="AE30" s="808"/>
      <c r="AF30" s="809">
        <v>3</v>
      </c>
      <c r="AG30" s="810"/>
      <c r="AH30" s="810"/>
      <c r="AI30" s="810"/>
      <c r="AJ30" s="811"/>
      <c r="AK30" s="878">
        <v>205</v>
      </c>
      <c r="AL30" s="879"/>
      <c r="AM30" s="879"/>
      <c r="AN30" s="879"/>
      <c r="AO30" s="879"/>
      <c r="AP30" s="879" t="s">
        <v>591</v>
      </c>
      <c r="AQ30" s="879"/>
      <c r="AR30" s="879"/>
      <c r="AS30" s="879"/>
      <c r="AT30" s="879"/>
      <c r="AU30" s="879" t="s">
        <v>592</v>
      </c>
      <c r="AV30" s="879"/>
      <c r="AW30" s="879"/>
      <c r="AX30" s="879"/>
      <c r="AY30" s="879"/>
      <c r="AZ30" s="880" t="s">
        <v>595</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405</v>
      </c>
      <c r="C31" s="804"/>
      <c r="D31" s="804"/>
      <c r="E31" s="804"/>
      <c r="F31" s="804"/>
      <c r="G31" s="804"/>
      <c r="H31" s="804"/>
      <c r="I31" s="804"/>
      <c r="J31" s="804"/>
      <c r="K31" s="804"/>
      <c r="L31" s="804"/>
      <c r="M31" s="804"/>
      <c r="N31" s="804"/>
      <c r="O31" s="804"/>
      <c r="P31" s="805"/>
      <c r="Q31" s="806">
        <v>494</v>
      </c>
      <c r="R31" s="807"/>
      <c r="S31" s="807"/>
      <c r="T31" s="807"/>
      <c r="U31" s="807"/>
      <c r="V31" s="807">
        <v>392</v>
      </c>
      <c r="W31" s="807"/>
      <c r="X31" s="807"/>
      <c r="Y31" s="807"/>
      <c r="Z31" s="807"/>
      <c r="AA31" s="807">
        <v>102</v>
      </c>
      <c r="AB31" s="807"/>
      <c r="AC31" s="807"/>
      <c r="AD31" s="807"/>
      <c r="AE31" s="808"/>
      <c r="AF31" s="809">
        <v>774</v>
      </c>
      <c r="AG31" s="810"/>
      <c r="AH31" s="810"/>
      <c r="AI31" s="810"/>
      <c r="AJ31" s="811"/>
      <c r="AK31" s="878">
        <v>11</v>
      </c>
      <c r="AL31" s="879"/>
      <c r="AM31" s="879"/>
      <c r="AN31" s="879"/>
      <c r="AO31" s="879"/>
      <c r="AP31" s="879">
        <v>744</v>
      </c>
      <c r="AQ31" s="879"/>
      <c r="AR31" s="879"/>
      <c r="AS31" s="879"/>
      <c r="AT31" s="879"/>
      <c r="AU31" s="879" t="s">
        <v>593</v>
      </c>
      <c r="AV31" s="879"/>
      <c r="AW31" s="879"/>
      <c r="AX31" s="879"/>
      <c r="AY31" s="879"/>
      <c r="AZ31" s="880" t="s">
        <v>595</v>
      </c>
      <c r="BA31" s="880"/>
      <c r="BB31" s="880"/>
      <c r="BC31" s="880"/>
      <c r="BD31" s="880"/>
      <c r="BE31" s="876" t="s">
        <v>406</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407</v>
      </c>
      <c r="C32" s="804"/>
      <c r="D32" s="804"/>
      <c r="E32" s="804"/>
      <c r="F32" s="804"/>
      <c r="G32" s="804"/>
      <c r="H32" s="804"/>
      <c r="I32" s="804"/>
      <c r="J32" s="804"/>
      <c r="K32" s="804"/>
      <c r="L32" s="804"/>
      <c r="M32" s="804"/>
      <c r="N32" s="804"/>
      <c r="O32" s="804"/>
      <c r="P32" s="805"/>
      <c r="Q32" s="806">
        <v>199</v>
      </c>
      <c r="R32" s="807"/>
      <c r="S32" s="807"/>
      <c r="T32" s="807"/>
      <c r="U32" s="807"/>
      <c r="V32" s="807">
        <v>193</v>
      </c>
      <c r="W32" s="807"/>
      <c r="X32" s="807"/>
      <c r="Y32" s="807"/>
      <c r="Z32" s="807"/>
      <c r="AA32" s="807">
        <v>6</v>
      </c>
      <c r="AB32" s="807"/>
      <c r="AC32" s="807"/>
      <c r="AD32" s="807"/>
      <c r="AE32" s="808"/>
      <c r="AF32" s="809">
        <v>6</v>
      </c>
      <c r="AG32" s="810"/>
      <c r="AH32" s="810"/>
      <c r="AI32" s="810"/>
      <c r="AJ32" s="811"/>
      <c r="AK32" s="878">
        <v>125</v>
      </c>
      <c r="AL32" s="879"/>
      <c r="AM32" s="879"/>
      <c r="AN32" s="879"/>
      <c r="AO32" s="879"/>
      <c r="AP32" s="879">
        <v>1762</v>
      </c>
      <c r="AQ32" s="879"/>
      <c r="AR32" s="879"/>
      <c r="AS32" s="879"/>
      <c r="AT32" s="879"/>
      <c r="AU32" s="879">
        <v>1632</v>
      </c>
      <c r="AV32" s="879"/>
      <c r="AW32" s="879"/>
      <c r="AX32" s="879"/>
      <c r="AY32" s="879"/>
      <c r="AZ32" s="880" t="s">
        <v>595</v>
      </c>
      <c r="BA32" s="880"/>
      <c r="BB32" s="880"/>
      <c r="BC32" s="880"/>
      <c r="BD32" s="880"/>
      <c r="BE32" s="876" t="s">
        <v>408</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409</v>
      </c>
      <c r="C33" s="804"/>
      <c r="D33" s="804"/>
      <c r="E33" s="804"/>
      <c r="F33" s="804"/>
      <c r="G33" s="804"/>
      <c r="H33" s="804"/>
      <c r="I33" s="804"/>
      <c r="J33" s="804"/>
      <c r="K33" s="804"/>
      <c r="L33" s="804"/>
      <c r="M33" s="804"/>
      <c r="N33" s="804"/>
      <c r="O33" s="804"/>
      <c r="P33" s="805"/>
      <c r="Q33" s="806">
        <v>195</v>
      </c>
      <c r="R33" s="807"/>
      <c r="S33" s="807"/>
      <c r="T33" s="807"/>
      <c r="U33" s="807"/>
      <c r="V33" s="807">
        <v>195</v>
      </c>
      <c r="W33" s="807"/>
      <c r="X33" s="807"/>
      <c r="Y33" s="807"/>
      <c r="Z33" s="807"/>
      <c r="AA33" s="807" t="s">
        <v>589</v>
      </c>
      <c r="AB33" s="807"/>
      <c r="AC33" s="807"/>
      <c r="AD33" s="807"/>
      <c r="AE33" s="808"/>
      <c r="AF33" s="809" t="s">
        <v>125</v>
      </c>
      <c r="AG33" s="810"/>
      <c r="AH33" s="810"/>
      <c r="AI33" s="810"/>
      <c r="AJ33" s="811"/>
      <c r="AK33" s="878">
        <v>119</v>
      </c>
      <c r="AL33" s="879"/>
      <c r="AM33" s="879"/>
      <c r="AN33" s="879"/>
      <c r="AO33" s="879"/>
      <c r="AP33" s="879">
        <v>1025</v>
      </c>
      <c r="AQ33" s="879"/>
      <c r="AR33" s="879"/>
      <c r="AS33" s="879"/>
      <c r="AT33" s="879"/>
      <c r="AU33" s="879">
        <v>1009</v>
      </c>
      <c r="AV33" s="879"/>
      <c r="AW33" s="879"/>
      <c r="AX33" s="879"/>
      <c r="AY33" s="879"/>
      <c r="AZ33" s="880" t="s">
        <v>595</v>
      </c>
      <c r="BA33" s="880"/>
      <c r="BB33" s="880"/>
      <c r="BC33" s="880"/>
      <c r="BD33" s="880"/>
      <c r="BE33" s="876" t="s">
        <v>410</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411</v>
      </c>
      <c r="C34" s="804"/>
      <c r="D34" s="804"/>
      <c r="E34" s="804"/>
      <c r="F34" s="804"/>
      <c r="G34" s="804"/>
      <c r="H34" s="804"/>
      <c r="I34" s="804"/>
      <c r="J34" s="804"/>
      <c r="K34" s="804"/>
      <c r="L34" s="804"/>
      <c r="M34" s="804"/>
      <c r="N34" s="804"/>
      <c r="O34" s="804"/>
      <c r="P34" s="805"/>
      <c r="Q34" s="806">
        <v>151</v>
      </c>
      <c r="R34" s="807"/>
      <c r="S34" s="807"/>
      <c r="T34" s="807"/>
      <c r="U34" s="807"/>
      <c r="V34" s="807">
        <v>249</v>
      </c>
      <c r="W34" s="807"/>
      <c r="X34" s="807"/>
      <c r="Y34" s="807"/>
      <c r="Z34" s="807"/>
      <c r="AA34" s="807">
        <v>-98</v>
      </c>
      <c r="AB34" s="807"/>
      <c r="AC34" s="807"/>
      <c r="AD34" s="807"/>
      <c r="AE34" s="808"/>
      <c r="AF34" s="809">
        <v>199</v>
      </c>
      <c r="AG34" s="810"/>
      <c r="AH34" s="810"/>
      <c r="AI34" s="810"/>
      <c r="AJ34" s="811"/>
      <c r="AK34" s="878">
        <v>4</v>
      </c>
      <c r="AL34" s="879"/>
      <c r="AM34" s="879"/>
      <c r="AN34" s="879"/>
      <c r="AO34" s="879"/>
      <c r="AP34" s="879" t="s">
        <v>590</v>
      </c>
      <c r="AQ34" s="879"/>
      <c r="AR34" s="879"/>
      <c r="AS34" s="879"/>
      <c r="AT34" s="879"/>
      <c r="AU34" s="879" t="s">
        <v>590</v>
      </c>
      <c r="AV34" s="879"/>
      <c r="AW34" s="879"/>
      <c r="AX34" s="879"/>
      <c r="AY34" s="879"/>
      <c r="AZ34" s="880" t="s">
        <v>595</v>
      </c>
      <c r="BA34" s="880"/>
      <c r="BB34" s="880"/>
      <c r="BC34" s="880"/>
      <c r="BD34" s="880"/>
      <c r="BE34" s="876" t="s">
        <v>410</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390</v>
      </c>
      <c r="B63" s="838" t="s">
        <v>413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1035</v>
      </c>
      <c r="AG63" s="890"/>
      <c r="AH63" s="890"/>
      <c r="AI63" s="890"/>
      <c r="AJ63" s="891"/>
      <c r="AK63" s="892"/>
      <c r="AL63" s="887"/>
      <c r="AM63" s="887"/>
      <c r="AN63" s="887"/>
      <c r="AO63" s="887"/>
      <c r="AP63" s="890">
        <v>3533</v>
      </c>
      <c r="AQ63" s="890"/>
      <c r="AR63" s="890"/>
      <c r="AS63" s="890"/>
      <c r="AT63" s="890"/>
      <c r="AU63" s="890">
        <v>2641</v>
      </c>
      <c r="AV63" s="890"/>
      <c r="AW63" s="890"/>
      <c r="AX63" s="890"/>
      <c r="AY63" s="890"/>
      <c r="AZ63" s="894"/>
      <c r="BA63" s="894"/>
      <c r="BB63" s="894"/>
      <c r="BC63" s="894"/>
      <c r="BD63" s="894"/>
      <c r="BE63" s="895"/>
      <c r="BF63" s="895"/>
      <c r="BG63" s="895"/>
      <c r="BH63" s="895"/>
      <c r="BI63" s="896"/>
      <c r="BJ63" s="897" t="s">
        <v>125</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415</v>
      </c>
      <c r="B66" s="789"/>
      <c r="C66" s="789"/>
      <c r="D66" s="789"/>
      <c r="E66" s="789"/>
      <c r="F66" s="789"/>
      <c r="G66" s="789"/>
      <c r="H66" s="789"/>
      <c r="I66" s="789"/>
      <c r="J66" s="789"/>
      <c r="K66" s="789"/>
      <c r="L66" s="789"/>
      <c r="M66" s="789"/>
      <c r="N66" s="789"/>
      <c r="O66" s="789"/>
      <c r="P66" s="790"/>
      <c r="Q66" s="765" t="s">
        <v>394</v>
      </c>
      <c r="R66" s="766"/>
      <c r="S66" s="766"/>
      <c r="T66" s="766"/>
      <c r="U66" s="767"/>
      <c r="V66" s="765" t="s">
        <v>395</v>
      </c>
      <c r="W66" s="766"/>
      <c r="X66" s="766"/>
      <c r="Y66" s="766"/>
      <c r="Z66" s="767"/>
      <c r="AA66" s="765" t="s">
        <v>396</v>
      </c>
      <c r="AB66" s="766"/>
      <c r="AC66" s="766"/>
      <c r="AD66" s="766"/>
      <c r="AE66" s="767"/>
      <c r="AF66" s="900" t="s">
        <v>397</v>
      </c>
      <c r="AG66" s="861"/>
      <c r="AH66" s="861"/>
      <c r="AI66" s="861"/>
      <c r="AJ66" s="901"/>
      <c r="AK66" s="765" t="s">
        <v>398</v>
      </c>
      <c r="AL66" s="789"/>
      <c r="AM66" s="789"/>
      <c r="AN66" s="789"/>
      <c r="AO66" s="790"/>
      <c r="AP66" s="765" t="s">
        <v>399</v>
      </c>
      <c r="AQ66" s="766"/>
      <c r="AR66" s="766"/>
      <c r="AS66" s="766"/>
      <c r="AT66" s="767"/>
      <c r="AU66" s="765" t="s">
        <v>416</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596</v>
      </c>
      <c r="C68" s="918"/>
      <c r="D68" s="918"/>
      <c r="E68" s="918"/>
      <c r="F68" s="918"/>
      <c r="G68" s="918"/>
      <c r="H68" s="918"/>
      <c r="I68" s="918"/>
      <c r="J68" s="918"/>
      <c r="K68" s="918"/>
      <c r="L68" s="918"/>
      <c r="M68" s="918"/>
      <c r="N68" s="918"/>
      <c r="O68" s="918"/>
      <c r="P68" s="919"/>
      <c r="Q68" s="920">
        <v>7328</v>
      </c>
      <c r="R68" s="914"/>
      <c r="S68" s="914"/>
      <c r="T68" s="914"/>
      <c r="U68" s="914"/>
      <c r="V68" s="914">
        <v>6372</v>
      </c>
      <c r="W68" s="914"/>
      <c r="X68" s="914"/>
      <c r="Y68" s="914"/>
      <c r="Z68" s="914"/>
      <c r="AA68" s="914">
        <v>956</v>
      </c>
      <c r="AB68" s="914"/>
      <c r="AC68" s="914"/>
      <c r="AD68" s="914"/>
      <c r="AE68" s="914"/>
      <c r="AF68" s="914">
        <v>956</v>
      </c>
      <c r="AG68" s="914"/>
      <c r="AH68" s="914"/>
      <c r="AI68" s="914"/>
      <c r="AJ68" s="914"/>
      <c r="AK68" s="914">
        <v>12</v>
      </c>
      <c r="AL68" s="914"/>
      <c r="AM68" s="914"/>
      <c r="AN68" s="914"/>
      <c r="AO68" s="914"/>
      <c r="AP68" s="914" t="s">
        <v>590</v>
      </c>
      <c r="AQ68" s="914"/>
      <c r="AR68" s="914"/>
      <c r="AS68" s="914"/>
      <c r="AT68" s="914"/>
      <c r="AU68" s="914" t="s">
        <v>590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597</v>
      </c>
      <c r="C69" s="922"/>
      <c r="D69" s="922"/>
      <c r="E69" s="922"/>
      <c r="F69" s="922"/>
      <c r="G69" s="922"/>
      <c r="H69" s="922"/>
      <c r="I69" s="922"/>
      <c r="J69" s="922"/>
      <c r="K69" s="922"/>
      <c r="L69" s="922"/>
      <c r="M69" s="922"/>
      <c r="N69" s="922"/>
      <c r="O69" s="922"/>
      <c r="P69" s="923"/>
      <c r="Q69" s="924">
        <v>388</v>
      </c>
      <c r="R69" s="879"/>
      <c r="S69" s="879"/>
      <c r="T69" s="879"/>
      <c r="U69" s="879"/>
      <c r="V69" s="879">
        <v>358</v>
      </c>
      <c r="W69" s="879"/>
      <c r="X69" s="879"/>
      <c r="Y69" s="879"/>
      <c r="Z69" s="879"/>
      <c r="AA69" s="879">
        <v>30</v>
      </c>
      <c r="AB69" s="879"/>
      <c r="AC69" s="879"/>
      <c r="AD69" s="879"/>
      <c r="AE69" s="879"/>
      <c r="AF69" s="879">
        <v>30</v>
      </c>
      <c r="AG69" s="879"/>
      <c r="AH69" s="879"/>
      <c r="AI69" s="879"/>
      <c r="AJ69" s="879"/>
      <c r="AK69" s="879">
        <v>21</v>
      </c>
      <c r="AL69" s="879"/>
      <c r="AM69" s="879"/>
      <c r="AN69" s="879"/>
      <c r="AO69" s="879"/>
      <c r="AP69" s="879">
        <v>127</v>
      </c>
      <c r="AQ69" s="879"/>
      <c r="AR69" s="879"/>
      <c r="AS69" s="879"/>
      <c r="AT69" s="879"/>
      <c r="AU69" s="879" t="s">
        <v>590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598</v>
      </c>
      <c r="C70" s="922"/>
      <c r="D70" s="922"/>
      <c r="E70" s="922"/>
      <c r="F70" s="922"/>
      <c r="G70" s="922"/>
      <c r="H70" s="922"/>
      <c r="I70" s="922"/>
      <c r="J70" s="922"/>
      <c r="K70" s="922"/>
      <c r="L70" s="922"/>
      <c r="M70" s="922"/>
      <c r="N70" s="922"/>
      <c r="O70" s="922"/>
      <c r="P70" s="923"/>
      <c r="Q70" s="924">
        <v>354</v>
      </c>
      <c r="R70" s="879"/>
      <c r="S70" s="879"/>
      <c r="T70" s="879"/>
      <c r="U70" s="879"/>
      <c r="V70" s="879">
        <v>357</v>
      </c>
      <c r="W70" s="879"/>
      <c r="X70" s="879"/>
      <c r="Y70" s="879"/>
      <c r="Z70" s="879"/>
      <c r="AA70" s="879">
        <v>5</v>
      </c>
      <c r="AB70" s="879"/>
      <c r="AC70" s="879"/>
      <c r="AD70" s="879"/>
      <c r="AE70" s="879"/>
      <c r="AF70" s="879">
        <v>5</v>
      </c>
      <c r="AG70" s="879"/>
      <c r="AH70" s="879"/>
      <c r="AI70" s="879"/>
      <c r="AJ70" s="879"/>
      <c r="AK70" s="879" t="s">
        <v>590</v>
      </c>
      <c r="AL70" s="879"/>
      <c r="AM70" s="879"/>
      <c r="AN70" s="879"/>
      <c r="AO70" s="879"/>
      <c r="AP70" s="879">
        <v>13</v>
      </c>
      <c r="AQ70" s="879"/>
      <c r="AR70" s="879"/>
      <c r="AS70" s="879"/>
      <c r="AT70" s="879"/>
      <c r="AU70" s="879">
        <v>2</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599</v>
      </c>
      <c r="C71" s="922"/>
      <c r="D71" s="922"/>
      <c r="E71" s="922"/>
      <c r="F71" s="922"/>
      <c r="G71" s="922"/>
      <c r="H71" s="922"/>
      <c r="I71" s="922"/>
      <c r="J71" s="922"/>
      <c r="K71" s="922"/>
      <c r="L71" s="922"/>
      <c r="M71" s="922"/>
      <c r="N71" s="922"/>
      <c r="O71" s="922"/>
      <c r="P71" s="923"/>
      <c r="Q71" s="924">
        <v>11</v>
      </c>
      <c r="R71" s="879"/>
      <c r="S71" s="879"/>
      <c r="T71" s="879"/>
      <c r="U71" s="879"/>
      <c r="V71" s="879">
        <v>11</v>
      </c>
      <c r="W71" s="879"/>
      <c r="X71" s="879"/>
      <c r="Y71" s="879"/>
      <c r="Z71" s="879"/>
      <c r="AA71" s="879">
        <v>1</v>
      </c>
      <c r="AB71" s="879"/>
      <c r="AC71" s="879"/>
      <c r="AD71" s="879"/>
      <c r="AE71" s="879"/>
      <c r="AF71" s="879">
        <v>1</v>
      </c>
      <c r="AG71" s="879"/>
      <c r="AH71" s="879"/>
      <c r="AI71" s="879"/>
      <c r="AJ71" s="879"/>
      <c r="AK71" s="879" t="s">
        <v>610</v>
      </c>
      <c r="AL71" s="879"/>
      <c r="AM71" s="879"/>
      <c r="AN71" s="879"/>
      <c r="AO71" s="879"/>
      <c r="AP71" s="879" t="s">
        <v>590</v>
      </c>
      <c r="AQ71" s="879"/>
      <c r="AR71" s="879"/>
      <c r="AS71" s="879"/>
      <c r="AT71" s="879"/>
      <c r="AU71" s="879" t="s">
        <v>614</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600</v>
      </c>
      <c r="C72" s="922"/>
      <c r="D72" s="922"/>
      <c r="E72" s="922"/>
      <c r="F72" s="922"/>
      <c r="G72" s="922"/>
      <c r="H72" s="922"/>
      <c r="I72" s="922"/>
      <c r="J72" s="922"/>
      <c r="K72" s="922"/>
      <c r="L72" s="922"/>
      <c r="M72" s="922"/>
      <c r="N72" s="922"/>
      <c r="O72" s="922"/>
      <c r="P72" s="923"/>
      <c r="Q72" s="924">
        <v>51</v>
      </c>
      <c r="R72" s="879"/>
      <c r="S72" s="879"/>
      <c r="T72" s="879"/>
      <c r="U72" s="879"/>
      <c r="V72" s="879">
        <v>48</v>
      </c>
      <c r="W72" s="879"/>
      <c r="X72" s="879"/>
      <c r="Y72" s="879"/>
      <c r="Z72" s="879"/>
      <c r="AA72" s="879">
        <v>3</v>
      </c>
      <c r="AB72" s="879"/>
      <c r="AC72" s="879"/>
      <c r="AD72" s="879"/>
      <c r="AE72" s="879"/>
      <c r="AF72" s="879">
        <v>3</v>
      </c>
      <c r="AG72" s="879"/>
      <c r="AH72" s="879"/>
      <c r="AI72" s="879"/>
      <c r="AJ72" s="879"/>
      <c r="AK72" s="879">
        <v>7</v>
      </c>
      <c r="AL72" s="879"/>
      <c r="AM72" s="879"/>
      <c r="AN72" s="879"/>
      <c r="AO72" s="879"/>
      <c r="AP72" s="879" t="s">
        <v>590</v>
      </c>
      <c r="AQ72" s="879"/>
      <c r="AR72" s="879"/>
      <c r="AS72" s="879"/>
      <c r="AT72" s="879"/>
      <c r="AU72" s="879" t="s">
        <v>614</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601</v>
      </c>
      <c r="C73" s="922"/>
      <c r="D73" s="922"/>
      <c r="E73" s="922"/>
      <c r="F73" s="922"/>
      <c r="G73" s="922"/>
      <c r="H73" s="922"/>
      <c r="I73" s="922"/>
      <c r="J73" s="922"/>
      <c r="K73" s="922"/>
      <c r="L73" s="922"/>
      <c r="M73" s="922"/>
      <c r="N73" s="922"/>
      <c r="O73" s="922"/>
      <c r="P73" s="923"/>
      <c r="Q73" s="924">
        <v>131</v>
      </c>
      <c r="R73" s="879"/>
      <c r="S73" s="879"/>
      <c r="T73" s="879"/>
      <c r="U73" s="879"/>
      <c r="V73" s="879">
        <v>110</v>
      </c>
      <c r="W73" s="879"/>
      <c r="X73" s="879"/>
      <c r="Y73" s="879"/>
      <c r="Z73" s="879"/>
      <c r="AA73" s="879">
        <v>21</v>
      </c>
      <c r="AB73" s="879"/>
      <c r="AC73" s="879"/>
      <c r="AD73" s="879"/>
      <c r="AE73" s="879"/>
      <c r="AF73" s="879">
        <v>21</v>
      </c>
      <c r="AG73" s="879"/>
      <c r="AH73" s="879"/>
      <c r="AI73" s="879"/>
      <c r="AJ73" s="879"/>
      <c r="AK73" s="879" t="s">
        <v>590</v>
      </c>
      <c r="AL73" s="879"/>
      <c r="AM73" s="879"/>
      <c r="AN73" s="879"/>
      <c r="AO73" s="879"/>
      <c r="AP73" s="879" t="s">
        <v>590</v>
      </c>
      <c r="AQ73" s="879"/>
      <c r="AR73" s="879"/>
      <c r="AS73" s="879"/>
      <c r="AT73" s="879"/>
      <c r="AU73" s="879" t="s">
        <v>614</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602</v>
      </c>
      <c r="C74" s="922"/>
      <c r="D74" s="922"/>
      <c r="E74" s="922"/>
      <c r="F74" s="922"/>
      <c r="G74" s="922"/>
      <c r="H74" s="922"/>
      <c r="I74" s="922"/>
      <c r="J74" s="922"/>
      <c r="K74" s="922"/>
      <c r="L74" s="922"/>
      <c r="M74" s="922"/>
      <c r="N74" s="922"/>
      <c r="O74" s="922"/>
      <c r="P74" s="923"/>
      <c r="Q74" s="924">
        <v>165</v>
      </c>
      <c r="R74" s="879"/>
      <c r="S74" s="879"/>
      <c r="T74" s="879"/>
      <c r="U74" s="879"/>
      <c r="V74" s="879">
        <v>126</v>
      </c>
      <c r="W74" s="879"/>
      <c r="X74" s="879"/>
      <c r="Y74" s="879"/>
      <c r="Z74" s="879"/>
      <c r="AA74" s="879">
        <v>40</v>
      </c>
      <c r="AB74" s="879"/>
      <c r="AC74" s="879"/>
      <c r="AD74" s="879"/>
      <c r="AE74" s="879"/>
      <c r="AF74" s="879">
        <v>40</v>
      </c>
      <c r="AG74" s="879"/>
      <c r="AH74" s="879"/>
      <c r="AI74" s="879"/>
      <c r="AJ74" s="879"/>
      <c r="AK74" s="879" t="s">
        <v>590</v>
      </c>
      <c r="AL74" s="879"/>
      <c r="AM74" s="879"/>
      <c r="AN74" s="879"/>
      <c r="AO74" s="879"/>
      <c r="AP74" s="879" t="s">
        <v>611</v>
      </c>
      <c r="AQ74" s="879"/>
      <c r="AR74" s="879"/>
      <c r="AS74" s="879"/>
      <c r="AT74" s="879"/>
      <c r="AU74" s="879" t="s">
        <v>614</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603</v>
      </c>
      <c r="C75" s="922"/>
      <c r="D75" s="922"/>
      <c r="E75" s="922"/>
      <c r="F75" s="922"/>
      <c r="G75" s="922"/>
      <c r="H75" s="922"/>
      <c r="I75" s="922"/>
      <c r="J75" s="922"/>
      <c r="K75" s="922"/>
      <c r="L75" s="922"/>
      <c r="M75" s="922"/>
      <c r="N75" s="922"/>
      <c r="O75" s="922"/>
      <c r="P75" s="923"/>
      <c r="Q75" s="927">
        <v>377</v>
      </c>
      <c r="R75" s="928"/>
      <c r="S75" s="928"/>
      <c r="T75" s="928"/>
      <c r="U75" s="878"/>
      <c r="V75" s="929">
        <v>361</v>
      </c>
      <c r="W75" s="928"/>
      <c r="X75" s="928"/>
      <c r="Y75" s="928"/>
      <c r="Z75" s="878"/>
      <c r="AA75" s="929">
        <v>16</v>
      </c>
      <c r="AB75" s="928"/>
      <c r="AC75" s="928"/>
      <c r="AD75" s="928"/>
      <c r="AE75" s="878"/>
      <c r="AF75" s="929">
        <v>16</v>
      </c>
      <c r="AG75" s="928"/>
      <c r="AH75" s="928"/>
      <c r="AI75" s="928"/>
      <c r="AJ75" s="878"/>
      <c r="AK75" s="929" t="s">
        <v>611</v>
      </c>
      <c r="AL75" s="928"/>
      <c r="AM75" s="928"/>
      <c r="AN75" s="928"/>
      <c r="AO75" s="878"/>
      <c r="AP75" s="929" t="s">
        <v>594</v>
      </c>
      <c r="AQ75" s="928"/>
      <c r="AR75" s="928"/>
      <c r="AS75" s="928"/>
      <c r="AT75" s="878"/>
      <c r="AU75" s="929" t="s">
        <v>615</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604</v>
      </c>
      <c r="C76" s="922"/>
      <c r="D76" s="922"/>
      <c r="E76" s="922"/>
      <c r="F76" s="922"/>
      <c r="G76" s="922"/>
      <c r="H76" s="922"/>
      <c r="I76" s="922"/>
      <c r="J76" s="922"/>
      <c r="K76" s="922"/>
      <c r="L76" s="922"/>
      <c r="M76" s="922"/>
      <c r="N76" s="922"/>
      <c r="O76" s="922"/>
      <c r="P76" s="923"/>
      <c r="Q76" s="927">
        <v>126</v>
      </c>
      <c r="R76" s="928"/>
      <c r="S76" s="928"/>
      <c r="T76" s="928"/>
      <c r="U76" s="878"/>
      <c r="V76" s="929">
        <v>123</v>
      </c>
      <c r="W76" s="928"/>
      <c r="X76" s="928"/>
      <c r="Y76" s="928"/>
      <c r="Z76" s="878"/>
      <c r="AA76" s="929">
        <v>3</v>
      </c>
      <c r="AB76" s="928"/>
      <c r="AC76" s="928"/>
      <c r="AD76" s="928"/>
      <c r="AE76" s="878"/>
      <c r="AF76" s="929">
        <v>3</v>
      </c>
      <c r="AG76" s="928"/>
      <c r="AH76" s="928"/>
      <c r="AI76" s="928"/>
      <c r="AJ76" s="878"/>
      <c r="AK76" s="929">
        <v>26</v>
      </c>
      <c r="AL76" s="928"/>
      <c r="AM76" s="928"/>
      <c r="AN76" s="928"/>
      <c r="AO76" s="878"/>
      <c r="AP76" s="929" t="s">
        <v>612</v>
      </c>
      <c r="AQ76" s="928"/>
      <c r="AR76" s="928"/>
      <c r="AS76" s="928"/>
      <c r="AT76" s="878"/>
      <c r="AU76" s="929" t="s">
        <v>616</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605</v>
      </c>
      <c r="C77" s="922"/>
      <c r="D77" s="922"/>
      <c r="E77" s="922"/>
      <c r="F77" s="922"/>
      <c r="G77" s="922"/>
      <c r="H77" s="922"/>
      <c r="I77" s="922"/>
      <c r="J77" s="922"/>
      <c r="K77" s="922"/>
      <c r="L77" s="922"/>
      <c r="M77" s="922"/>
      <c r="N77" s="922"/>
      <c r="O77" s="922"/>
      <c r="P77" s="923"/>
      <c r="Q77" s="927">
        <v>121</v>
      </c>
      <c r="R77" s="928"/>
      <c r="S77" s="928"/>
      <c r="T77" s="928"/>
      <c r="U77" s="878"/>
      <c r="V77" s="929">
        <v>112</v>
      </c>
      <c r="W77" s="928"/>
      <c r="X77" s="928"/>
      <c r="Y77" s="928"/>
      <c r="Z77" s="878"/>
      <c r="AA77" s="929">
        <v>8</v>
      </c>
      <c r="AB77" s="928"/>
      <c r="AC77" s="928"/>
      <c r="AD77" s="928"/>
      <c r="AE77" s="878"/>
      <c r="AF77" s="929">
        <v>8</v>
      </c>
      <c r="AG77" s="928"/>
      <c r="AH77" s="928"/>
      <c r="AI77" s="928"/>
      <c r="AJ77" s="878"/>
      <c r="AK77" s="929">
        <v>11</v>
      </c>
      <c r="AL77" s="928"/>
      <c r="AM77" s="928"/>
      <c r="AN77" s="928"/>
      <c r="AO77" s="878"/>
      <c r="AP77" s="929" t="s">
        <v>590</v>
      </c>
      <c r="AQ77" s="928"/>
      <c r="AR77" s="928"/>
      <c r="AS77" s="928"/>
      <c r="AT77" s="878"/>
      <c r="AU77" s="929" t="s">
        <v>591</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606</v>
      </c>
      <c r="C78" s="922"/>
      <c r="D78" s="922"/>
      <c r="E78" s="922"/>
      <c r="F78" s="922"/>
      <c r="G78" s="922"/>
      <c r="H78" s="922"/>
      <c r="I78" s="922"/>
      <c r="J78" s="922"/>
      <c r="K78" s="922"/>
      <c r="L78" s="922"/>
      <c r="M78" s="922"/>
      <c r="N78" s="922"/>
      <c r="O78" s="922"/>
      <c r="P78" s="923"/>
      <c r="Q78" s="924">
        <v>152261</v>
      </c>
      <c r="R78" s="879"/>
      <c r="S78" s="879"/>
      <c r="T78" s="879"/>
      <c r="U78" s="879"/>
      <c r="V78" s="879">
        <v>145343</v>
      </c>
      <c r="W78" s="879"/>
      <c r="X78" s="879"/>
      <c r="Y78" s="879"/>
      <c r="Z78" s="879"/>
      <c r="AA78" s="879">
        <v>6917</v>
      </c>
      <c r="AB78" s="879"/>
      <c r="AC78" s="879"/>
      <c r="AD78" s="879"/>
      <c r="AE78" s="879"/>
      <c r="AF78" s="879">
        <v>6917</v>
      </c>
      <c r="AG78" s="879"/>
      <c r="AH78" s="879"/>
      <c r="AI78" s="879"/>
      <c r="AJ78" s="879"/>
      <c r="AK78" s="879">
        <v>20</v>
      </c>
      <c r="AL78" s="879"/>
      <c r="AM78" s="879"/>
      <c r="AN78" s="879"/>
      <c r="AO78" s="879"/>
      <c r="AP78" s="879" t="s">
        <v>590</v>
      </c>
      <c r="AQ78" s="879"/>
      <c r="AR78" s="879"/>
      <c r="AS78" s="879"/>
      <c r="AT78" s="879"/>
      <c r="AU78" s="879" t="s">
        <v>614</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t="s">
        <v>607</v>
      </c>
      <c r="C79" s="922"/>
      <c r="D79" s="922"/>
      <c r="E79" s="922"/>
      <c r="F79" s="922"/>
      <c r="G79" s="922"/>
      <c r="H79" s="922"/>
      <c r="I79" s="922"/>
      <c r="J79" s="922"/>
      <c r="K79" s="922"/>
      <c r="L79" s="922"/>
      <c r="M79" s="922"/>
      <c r="N79" s="922"/>
      <c r="O79" s="922"/>
      <c r="P79" s="923"/>
      <c r="Q79" s="924">
        <v>245</v>
      </c>
      <c r="R79" s="879"/>
      <c r="S79" s="879"/>
      <c r="T79" s="879"/>
      <c r="U79" s="879"/>
      <c r="V79" s="879">
        <v>219</v>
      </c>
      <c r="W79" s="879"/>
      <c r="X79" s="879"/>
      <c r="Y79" s="879"/>
      <c r="Z79" s="879"/>
      <c r="AA79" s="879">
        <v>26</v>
      </c>
      <c r="AB79" s="879"/>
      <c r="AC79" s="879"/>
      <c r="AD79" s="879"/>
      <c r="AE79" s="879"/>
      <c r="AF79" s="879">
        <v>26</v>
      </c>
      <c r="AG79" s="879"/>
      <c r="AH79" s="879"/>
      <c r="AI79" s="879"/>
      <c r="AJ79" s="879"/>
      <c r="AK79" s="879">
        <v>17</v>
      </c>
      <c r="AL79" s="879"/>
      <c r="AM79" s="879"/>
      <c r="AN79" s="879"/>
      <c r="AO79" s="879"/>
      <c r="AP79" s="879" t="s">
        <v>590</v>
      </c>
      <c r="AQ79" s="879"/>
      <c r="AR79" s="879"/>
      <c r="AS79" s="879"/>
      <c r="AT79" s="879"/>
      <c r="AU79" s="879" t="s">
        <v>592</v>
      </c>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t="s">
        <v>608</v>
      </c>
      <c r="C80" s="922"/>
      <c r="D80" s="922"/>
      <c r="E80" s="922"/>
      <c r="F80" s="922"/>
      <c r="G80" s="922"/>
      <c r="H80" s="922"/>
      <c r="I80" s="922"/>
      <c r="J80" s="922"/>
      <c r="K80" s="922"/>
      <c r="L80" s="922"/>
      <c r="M80" s="922"/>
      <c r="N80" s="922"/>
      <c r="O80" s="922"/>
      <c r="P80" s="923"/>
      <c r="Q80" s="924">
        <v>13189</v>
      </c>
      <c r="R80" s="879"/>
      <c r="S80" s="879"/>
      <c r="T80" s="879"/>
      <c r="U80" s="879"/>
      <c r="V80" s="879">
        <v>12784</v>
      </c>
      <c r="W80" s="879"/>
      <c r="X80" s="879"/>
      <c r="Y80" s="879"/>
      <c r="Z80" s="879"/>
      <c r="AA80" s="879">
        <v>404</v>
      </c>
      <c r="AB80" s="879"/>
      <c r="AC80" s="879"/>
      <c r="AD80" s="879"/>
      <c r="AE80" s="879"/>
      <c r="AF80" s="879">
        <v>3227</v>
      </c>
      <c r="AG80" s="879"/>
      <c r="AH80" s="879"/>
      <c r="AI80" s="879"/>
      <c r="AJ80" s="879"/>
      <c r="AK80" s="879" t="s">
        <v>591</v>
      </c>
      <c r="AL80" s="879"/>
      <c r="AM80" s="879"/>
      <c r="AN80" s="879"/>
      <c r="AO80" s="879"/>
      <c r="AP80" s="879">
        <v>5719</v>
      </c>
      <c r="AQ80" s="879"/>
      <c r="AR80" s="879"/>
      <c r="AS80" s="879"/>
      <c r="AT80" s="879"/>
      <c r="AU80" s="879">
        <v>418</v>
      </c>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t="s">
        <v>609</v>
      </c>
      <c r="C81" s="922"/>
      <c r="D81" s="922"/>
      <c r="E81" s="922"/>
      <c r="F81" s="922"/>
      <c r="G81" s="922"/>
      <c r="H81" s="922"/>
      <c r="I81" s="922"/>
      <c r="J81" s="922"/>
      <c r="K81" s="922"/>
      <c r="L81" s="922"/>
      <c r="M81" s="922"/>
      <c r="N81" s="922"/>
      <c r="O81" s="922"/>
      <c r="P81" s="923"/>
      <c r="Q81" s="924">
        <v>2649</v>
      </c>
      <c r="R81" s="879"/>
      <c r="S81" s="879"/>
      <c r="T81" s="879"/>
      <c r="U81" s="879"/>
      <c r="V81" s="879">
        <v>2640</v>
      </c>
      <c r="W81" s="879"/>
      <c r="X81" s="879"/>
      <c r="Y81" s="879"/>
      <c r="Z81" s="879"/>
      <c r="AA81" s="879">
        <v>9</v>
      </c>
      <c r="AB81" s="879"/>
      <c r="AC81" s="879"/>
      <c r="AD81" s="879"/>
      <c r="AE81" s="879"/>
      <c r="AF81" s="879">
        <v>8</v>
      </c>
      <c r="AG81" s="879"/>
      <c r="AH81" s="879"/>
      <c r="AI81" s="879"/>
      <c r="AJ81" s="879"/>
      <c r="AK81" s="879">
        <v>111</v>
      </c>
      <c r="AL81" s="879"/>
      <c r="AM81" s="879"/>
      <c r="AN81" s="879"/>
      <c r="AO81" s="879"/>
      <c r="AP81" s="879" t="s">
        <v>613</v>
      </c>
      <c r="AQ81" s="879"/>
      <c r="AR81" s="879"/>
      <c r="AS81" s="879"/>
      <c r="AT81" s="879"/>
      <c r="AU81" s="879" t="s">
        <v>590</v>
      </c>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390</v>
      </c>
      <c r="B88" s="838" t="s">
        <v>417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11261</v>
      </c>
      <c r="AG88" s="890"/>
      <c r="AH88" s="890"/>
      <c r="AI88" s="890"/>
      <c r="AJ88" s="890"/>
      <c r="AK88" s="887"/>
      <c r="AL88" s="887"/>
      <c r="AM88" s="887"/>
      <c r="AN88" s="887"/>
      <c r="AO88" s="887"/>
      <c r="AP88" s="890">
        <v>5859</v>
      </c>
      <c r="AQ88" s="890"/>
      <c r="AR88" s="890"/>
      <c r="AS88" s="890"/>
      <c r="AT88" s="890"/>
      <c r="AU88" s="890">
        <v>420</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418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426</v>
      </c>
      <c r="AB109" s="943"/>
      <c r="AC109" s="943"/>
      <c r="AD109" s="943"/>
      <c r="AE109" s="944"/>
      <c r="AF109" s="942" t="s">
        <v>427</v>
      </c>
      <c r="AG109" s="943"/>
      <c r="AH109" s="943"/>
      <c r="AI109" s="943"/>
      <c r="AJ109" s="944"/>
      <c r="AK109" s="942" t="s">
        <v>302</v>
      </c>
      <c r="AL109" s="943"/>
      <c r="AM109" s="943"/>
      <c r="AN109" s="943"/>
      <c r="AO109" s="944"/>
      <c r="AP109" s="942" t="s">
        <v>428</v>
      </c>
      <c r="AQ109" s="943"/>
      <c r="AR109" s="943"/>
      <c r="AS109" s="943"/>
      <c r="AT109" s="945"/>
      <c r="AU109" s="962" t="s">
        <v>425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426</v>
      </c>
      <c r="BR109" s="943"/>
      <c r="BS109" s="943"/>
      <c r="BT109" s="943"/>
      <c r="BU109" s="944"/>
      <c r="BV109" s="942" t="s">
        <v>427</v>
      </c>
      <c r="BW109" s="943"/>
      <c r="BX109" s="943"/>
      <c r="BY109" s="943"/>
      <c r="BZ109" s="944"/>
      <c r="CA109" s="942" t="s">
        <v>302</v>
      </c>
      <c r="CB109" s="943"/>
      <c r="CC109" s="943"/>
      <c r="CD109" s="943"/>
      <c r="CE109" s="944"/>
      <c r="CF109" s="963" t="s">
        <v>428</v>
      </c>
      <c r="CG109" s="963"/>
      <c r="CH109" s="963"/>
      <c r="CI109" s="963"/>
      <c r="CJ109" s="963"/>
      <c r="CK109" s="942" t="s">
        <v>429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426</v>
      </c>
      <c r="DH109" s="943"/>
      <c r="DI109" s="943"/>
      <c r="DJ109" s="943"/>
      <c r="DK109" s="944"/>
      <c r="DL109" s="942" t="s">
        <v>427</v>
      </c>
      <c r="DM109" s="943"/>
      <c r="DN109" s="943"/>
      <c r="DO109" s="943"/>
      <c r="DP109" s="944"/>
      <c r="DQ109" s="942" t="s">
        <v>302</v>
      </c>
      <c r="DR109" s="943"/>
      <c r="DS109" s="943"/>
      <c r="DT109" s="943"/>
      <c r="DU109" s="944"/>
      <c r="DV109" s="942" t="s">
        <v>428</v>
      </c>
      <c r="DW109" s="943"/>
      <c r="DX109" s="943"/>
      <c r="DY109" s="943"/>
      <c r="DZ109" s="945"/>
    </row>
    <row r="110" spans="1:131" s="248" customFormat="1" ht="26.25" customHeight="1" x14ac:dyDescent="0.15">
      <c r="A110" s="946" t="s">
        <v>430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685710</v>
      </c>
      <c r="AB110" s="950"/>
      <c r="AC110" s="950"/>
      <c r="AD110" s="950"/>
      <c r="AE110" s="951"/>
      <c r="AF110" s="952">
        <v>684304</v>
      </c>
      <c r="AG110" s="950"/>
      <c r="AH110" s="950"/>
      <c r="AI110" s="950"/>
      <c r="AJ110" s="951"/>
      <c r="AK110" s="952">
        <v>661187</v>
      </c>
      <c r="AL110" s="950"/>
      <c r="AM110" s="950"/>
      <c r="AN110" s="950"/>
      <c r="AO110" s="951"/>
      <c r="AP110" s="953">
        <v>18.3</v>
      </c>
      <c r="AQ110" s="954"/>
      <c r="AR110" s="954"/>
      <c r="AS110" s="954"/>
      <c r="AT110" s="955"/>
      <c r="AU110" s="956" t="s">
        <v>72</v>
      </c>
      <c r="AV110" s="957"/>
      <c r="AW110" s="957"/>
      <c r="AX110" s="957"/>
      <c r="AY110" s="957"/>
      <c r="AZ110" s="998" t="s">
        <v>431</v>
      </c>
      <c r="BA110" s="947"/>
      <c r="BB110" s="947"/>
      <c r="BC110" s="947"/>
      <c r="BD110" s="947"/>
      <c r="BE110" s="947"/>
      <c r="BF110" s="947"/>
      <c r="BG110" s="947"/>
      <c r="BH110" s="947"/>
      <c r="BI110" s="947"/>
      <c r="BJ110" s="947"/>
      <c r="BK110" s="947"/>
      <c r="BL110" s="947"/>
      <c r="BM110" s="947"/>
      <c r="BN110" s="947"/>
      <c r="BO110" s="947"/>
      <c r="BP110" s="948"/>
      <c r="BQ110" s="984">
        <v>6786576</v>
      </c>
      <c r="BR110" s="985"/>
      <c r="BS110" s="985"/>
      <c r="BT110" s="985"/>
      <c r="BU110" s="985"/>
      <c r="BV110" s="985">
        <v>6760833</v>
      </c>
      <c r="BW110" s="985"/>
      <c r="BX110" s="985"/>
      <c r="BY110" s="985"/>
      <c r="BZ110" s="985"/>
      <c r="CA110" s="985">
        <v>6555636</v>
      </c>
      <c r="CB110" s="985"/>
      <c r="CC110" s="985"/>
      <c r="CD110" s="985"/>
      <c r="CE110" s="985"/>
      <c r="CF110" s="999">
        <v>181.2</v>
      </c>
      <c r="CG110" s="1000"/>
      <c r="CH110" s="1000"/>
      <c r="CI110" s="1000"/>
      <c r="CJ110" s="1000"/>
      <c r="CK110" s="1001" t="s">
        <v>432</v>
      </c>
      <c r="CL110" s="1002"/>
      <c r="CM110" s="981" t="s">
        <v>433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434</v>
      </c>
      <c r="DH110" s="985"/>
      <c r="DI110" s="985"/>
      <c r="DJ110" s="985"/>
      <c r="DK110" s="985"/>
      <c r="DL110" s="985" t="s">
        <v>435</v>
      </c>
      <c r="DM110" s="985"/>
      <c r="DN110" s="985"/>
      <c r="DO110" s="985"/>
      <c r="DP110" s="985"/>
      <c r="DQ110" s="985" t="s">
        <v>435</v>
      </c>
      <c r="DR110" s="985"/>
      <c r="DS110" s="985"/>
      <c r="DT110" s="985"/>
      <c r="DU110" s="985"/>
      <c r="DV110" s="986" t="s">
        <v>435</v>
      </c>
      <c r="DW110" s="986"/>
      <c r="DX110" s="986"/>
      <c r="DY110" s="986"/>
      <c r="DZ110" s="987"/>
    </row>
    <row r="111" spans="1:131" s="248" customFormat="1" ht="26.25" customHeight="1" x14ac:dyDescent="0.15">
      <c r="A111" s="988" t="s">
        <v>436</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435</v>
      </c>
      <c r="AB111" s="992"/>
      <c r="AC111" s="992"/>
      <c r="AD111" s="992"/>
      <c r="AE111" s="993"/>
      <c r="AF111" s="994" t="s">
        <v>435</v>
      </c>
      <c r="AG111" s="992"/>
      <c r="AH111" s="992"/>
      <c r="AI111" s="992"/>
      <c r="AJ111" s="993"/>
      <c r="AK111" s="994" t="s">
        <v>125</v>
      </c>
      <c r="AL111" s="992"/>
      <c r="AM111" s="992"/>
      <c r="AN111" s="992"/>
      <c r="AO111" s="993"/>
      <c r="AP111" s="995" t="s">
        <v>435</v>
      </c>
      <c r="AQ111" s="996"/>
      <c r="AR111" s="996"/>
      <c r="AS111" s="996"/>
      <c r="AT111" s="997"/>
      <c r="AU111" s="958"/>
      <c r="AV111" s="959"/>
      <c r="AW111" s="959"/>
      <c r="AX111" s="959"/>
      <c r="AY111" s="959"/>
      <c r="AZ111" s="1007" t="s">
        <v>437</v>
      </c>
      <c r="BA111" s="1008"/>
      <c r="BB111" s="1008"/>
      <c r="BC111" s="1008"/>
      <c r="BD111" s="1008"/>
      <c r="BE111" s="1008"/>
      <c r="BF111" s="1008"/>
      <c r="BG111" s="1008"/>
      <c r="BH111" s="1008"/>
      <c r="BI111" s="1008"/>
      <c r="BJ111" s="1008"/>
      <c r="BK111" s="1008"/>
      <c r="BL111" s="1008"/>
      <c r="BM111" s="1008"/>
      <c r="BN111" s="1008"/>
      <c r="BO111" s="1008"/>
      <c r="BP111" s="1009"/>
      <c r="BQ111" s="977" t="s">
        <v>435</v>
      </c>
      <c r="BR111" s="978"/>
      <c r="BS111" s="978"/>
      <c r="BT111" s="978"/>
      <c r="BU111" s="978"/>
      <c r="BV111" s="978" t="s">
        <v>435</v>
      </c>
      <c r="BW111" s="978"/>
      <c r="BX111" s="978"/>
      <c r="BY111" s="978"/>
      <c r="BZ111" s="978"/>
      <c r="CA111" s="978" t="s">
        <v>435</v>
      </c>
      <c r="CB111" s="978"/>
      <c r="CC111" s="978"/>
      <c r="CD111" s="978"/>
      <c r="CE111" s="978"/>
      <c r="CF111" s="972" t="s">
        <v>435</v>
      </c>
      <c r="CG111" s="973"/>
      <c r="CH111" s="973"/>
      <c r="CI111" s="973"/>
      <c r="CJ111" s="973"/>
      <c r="CK111" s="1003"/>
      <c r="CL111" s="1004"/>
      <c r="CM111" s="974" t="s">
        <v>438</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435</v>
      </c>
      <c r="DH111" s="978"/>
      <c r="DI111" s="978"/>
      <c r="DJ111" s="978"/>
      <c r="DK111" s="978"/>
      <c r="DL111" s="978" t="s">
        <v>435</v>
      </c>
      <c r="DM111" s="978"/>
      <c r="DN111" s="978"/>
      <c r="DO111" s="978"/>
      <c r="DP111" s="978"/>
      <c r="DQ111" s="978" t="s">
        <v>435</v>
      </c>
      <c r="DR111" s="978"/>
      <c r="DS111" s="978"/>
      <c r="DT111" s="978"/>
      <c r="DU111" s="978"/>
      <c r="DV111" s="979" t="s">
        <v>435</v>
      </c>
      <c r="DW111" s="979"/>
      <c r="DX111" s="979"/>
      <c r="DY111" s="979"/>
      <c r="DZ111" s="980"/>
    </row>
    <row r="112" spans="1:131" s="248" customFormat="1" ht="26.25" customHeight="1" x14ac:dyDescent="0.15">
      <c r="A112" s="1010" t="s">
        <v>439</v>
      </c>
      <c r="B112" s="1011"/>
      <c r="C112" s="1008" t="s">
        <v>440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435</v>
      </c>
      <c r="AB112" s="1017"/>
      <c r="AC112" s="1017"/>
      <c r="AD112" s="1017"/>
      <c r="AE112" s="1018"/>
      <c r="AF112" s="1019" t="s">
        <v>125</v>
      </c>
      <c r="AG112" s="1017"/>
      <c r="AH112" s="1017"/>
      <c r="AI112" s="1017"/>
      <c r="AJ112" s="1018"/>
      <c r="AK112" s="1019" t="s">
        <v>435</v>
      </c>
      <c r="AL112" s="1017"/>
      <c r="AM112" s="1017"/>
      <c r="AN112" s="1017"/>
      <c r="AO112" s="1018"/>
      <c r="AP112" s="1020" t="s">
        <v>435</v>
      </c>
      <c r="AQ112" s="1021"/>
      <c r="AR112" s="1021"/>
      <c r="AS112" s="1021"/>
      <c r="AT112" s="1022"/>
      <c r="AU112" s="958"/>
      <c r="AV112" s="959"/>
      <c r="AW112" s="959"/>
      <c r="AX112" s="959"/>
      <c r="AY112" s="959"/>
      <c r="AZ112" s="1007" t="s">
        <v>441</v>
      </c>
      <c r="BA112" s="1008"/>
      <c r="BB112" s="1008"/>
      <c r="BC112" s="1008"/>
      <c r="BD112" s="1008"/>
      <c r="BE112" s="1008"/>
      <c r="BF112" s="1008"/>
      <c r="BG112" s="1008"/>
      <c r="BH112" s="1008"/>
      <c r="BI112" s="1008"/>
      <c r="BJ112" s="1008"/>
      <c r="BK112" s="1008"/>
      <c r="BL112" s="1008"/>
      <c r="BM112" s="1008"/>
      <c r="BN112" s="1008"/>
      <c r="BO112" s="1008"/>
      <c r="BP112" s="1009"/>
      <c r="BQ112" s="977">
        <v>2674237</v>
      </c>
      <c r="BR112" s="978"/>
      <c r="BS112" s="978"/>
      <c r="BT112" s="978"/>
      <c r="BU112" s="978"/>
      <c r="BV112" s="978">
        <v>2752513</v>
      </c>
      <c r="BW112" s="978"/>
      <c r="BX112" s="978"/>
      <c r="BY112" s="978"/>
      <c r="BZ112" s="978"/>
      <c r="CA112" s="978">
        <v>2640507</v>
      </c>
      <c r="CB112" s="978"/>
      <c r="CC112" s="978"/>
      <c r="CD112" s="978"/>
      <c r="CE112" s="978"/>
      <c r="CF112" s="972">
        <v>73</v>
      </c>
      <c r="CG112" s="973"/>
      <c r="CH112" s="973"/>
      <c r="CI112" s="973"/>
      <c r="CJ112" s="973"/>
      <c r="CK112" s="1003"/>
      <c r="CL112" s="1004"/>
      <c r="CM112" s="974" t="s">
        <v>442</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435</v>
      </c>
      <c r="DH112" s="978"/>
      <c r="DI112" s="978"/>
      <c r="DJ112" s="978"/>
      <c r="DK112" s="978"/>
      <c r="DL112" s="978" t="s">
        <v>435</v>
      </c>
      <c r="DM112" s="978"/>
      <c r="DN112" s="978"/>
      <c r="DO112" s="978"/>
      <c r="DP112" s="978"/>
      <c r="DQ112" s="978" t="s">
        <v>435</v>
      </c>
      <c r="DR112" s="978"/>
      <c r="DS112" s="978"/>
      <c r="DT112" s="978"/>
      <c r="DU112" s="978"/>
      <c r="DV112" s="979" t="s">
        <v>125</v>
      </c>
      <c r="DW112" s="979"/>
      <c r="DX112" s="979"/>
      <c r="DY112" s="979"/>
      <c r="DZ112" s="980"/>
    </row>
    <row r="113" spans="1:130" s="248" customFormat="1" ht="26.25" customHeight="1" x14ac:dyDescent="0.15">
      <c r="A113" s="1012"/>
      <c r="B113" s="1013"/>
      <c r="C113" s="1008" t="s">
        <v>443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224812</v>
      </c>
      <c r="AB113" s="992"/>
      <c r="AC113" s="992"/>
      <c r="AD113" s="992"/>
      <c r="AE113" s="993"/>
      <c r="AF113" s="994">
        <v>227866</v>
      </c>
      <c r="AG113" s="992"/>
      <c r="AH113" s="992"/>
      <c r="AI113" s="992"/>
      <c r="AJ113" s="993"/>
      <c r="AK113" s="994">
        <v>242720</v>
      </c>
      <c r="AL113" s="992"/>
      <c r="AM113" s="992"/>
      <c r="AN113" s="992"/>
      <c r="AO113" s="993"/>
      <c r="AP113" s="995">
        <v>6.7</v>
      </c>
      <c r="AQ113" s="996"/>
      <c r="AR113" s="996"/>
      <c r="AS113" s="996"/>
      <c r="AT113" s="997"/>
      <c r="AU113" s="958"/>
      <c r="AV113" s="959"/>
      <c r="AW113" s="959"/>
      <c r="AX113" s="959"/>
      <c r="AY113" s="959"/>
      <c r="AZ113" s="1007" t="s">
        <v>444</v>
      </c>
      <c r="BA113" s="1008"/>
      <c r="BB113" s="1008"/>
      <c r="BC113" s="1008"/>
      <c r="BD113" s="1008"/>
      <c r="BE113" s="1008"/>
      <c r="BF113" s="1008"/>
      <c r="BG113" s="1008"/>
      <c r="BH113" s="1008"/>
      <c r="BI113" s="1008"/>
      <c r="BJ113" s="1008"/>
      <c r="BK113" s="1008"/>
      <c r="BL113" s="1008"/>
      <c r="BM113" s="1008"/>
      <c r="BN113" s="1008"/>
      <c r="BO113" s="1008"/>
      <c r="BP113" s="1009"/>
      <c r="BQ113" s="977">
        <v>575910</v>
      </c>
      <c r="BR113" s="978"/>
      <c r="BS113" s="978"/>
      <c r="BT113" s="978"/>
      <c r="BU113" s="978"/>
      <c r="BV113" s="978">
        <v>497036</v>
      </c>
      <c r="BW113" s="978"/>
      <c r="BX113" s="978"/>
      <c r="BY113" s="978"/>
      <c r="BZ113" s="978"/>
      <c r="CA113" s="978">
        <v>420023</v>
      </c>
      <c r="CB113" s="978"/>
      <c r="CC113" s="978"/>
      <c r="CD113" s="978"/>
      <c r="CE113" s="978"/>
      <c r="CF113" s="972">
        <v>11.6</v>
      </c>
      <c r="CG113" s="973"/>
      <c r="CH113" s="973"/>
      <c r="CI113" s="973"/>
      <c r="CJ113" s="973"/>
      <c r="CK113" s="1003"/>
      <c r="CL113" s="1004"/>
      <c r="CM113" s="974" t="s">
        <v>445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435</v>
      </c>
      <c r="DH113" s="1017"/>
      <c r="DI113" s="1017"/>
      <c r="DJ113" s="1017"/>
      <c r="DK113" s="1018"/>
      <c r="DL113" s="1019" t="s">
        <v>435</v>
      </c>
      <c r="DM113" s="1017"/>
      <c r="DN113" s="1017"/>
      <c r="DO113" s="1017"/>
      <c r="DP113" s="1018"/>
      <c r="DQ113" s="1019" t="s">
        <v>435</v>
      </c>
      <c r="DR113" s="1017"/>
      <c r="DS113" s="1017"/>
      <c r="DT113" s="1017"/>
      <c r="DU113" s="1018"/>
      <c r="DV113" s="1020" t="s">
        <v>435</v>
      </c>
      <c r="DW113" s="1021"/>
      <c r="DX113" s="1021"/>
      <c r="DY113" s="1021"/>
      <c r="DZ113" s="1022"/>
    </row>
    <row r="114" spans="1:130" s="248" customFormat="1" ht="26.25" customHeight="1" x14ac:dyDescent="0.15">
      <c r="A114" s="1012"/>
      <c r="B114" s="1013"/>
      <c r="C114" s="1008" t="s">
        <v>446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72138</v>
      </c>
      <c r="AB114" s="1017"/>
      <c r="AC114" s="1017"/>
      <c r="AD114" s="1017"/>
      <c r="AE114" s="1018"/>
      <c r="AF114" s="1019">
        <v>74358</v>
      </c>
      <c r="AG114" s="1017"/>
      <c r="AH114" s="1017"/>
      <c r="AI114" s="1017"/>
      <c r="AJ114" s="1018"/>
      <c r="AK114" s="1019">
        <v>69987</v>
      </c>
      <c r="AL114" s="1017"/>
      <c r="AM114" s="1017"/>
      <c r="AN114" s="1017"/>
      <c r="AO114" s="1018"/>
      <c r="AP114" s="1020">
        <v>1.9</v>
      </c>
      <c r="AQ114" s="1021"/>
      <c r="AR114" s="1021"/>
      <c r="AS114" s="1021"/>
      <c r="AT114" s="1022"/>
      <c r="AU114" s="958"/>
      <c r="AV114" s="959"/>
      <c r="AW114" s="959"/>
      <c r="AX114" s="959"/>
      <c r="AY114" s="959"/>
      <c r="AZ114" s="1007" t="s">
        <v>447</v>
      </c>
      <c r="BA114" s="1008"/>
      <c r="BB114" s="1008"/>
      <c r="BC114" s="1008"/>
      <c r="BD114" s="1008"/>
      <c r="BE114" s="1008"/>
      <c r="BF114" s="1008"/>
      <c r="BG114" s="1008"/>
      <c r="BH114" s="1008"/>
      <c r="BI114" s="1008"/>
      <c r="BJ114" s="1008"/>
      <c r="BK114" s="1008"/>
      <c r="BL114" s="1008"/>
      <c r="BM114" s="1008"/>
      <c r="BN114" s="1008"/>
      <c r="BO114" s="1008"/>
      <c r="BP114" s="1009"/>
      <c r="BQ114" s="977">
        <v>819869</v>
      </c>
      <c r="BR114" s="978"/>
      <c r="BS114" s="978"/>
      <c r="BT114" s="978"/>
      <c r="BU114" s="978"/>
      <c r="BV114" s="978">
        <v>750438</v>
      </c>
      <c r="BW114" s="978"/>
      <c r="BX114" s="978"/>
      <c r="BY114" s="978"/>
      <c r="BZ114" s="978"/>
      <c r="CA114" s="978">
        <v>702404</v>
      </c>
      <c r="CB114" s="978"/>
      <c r="CC114" s="978"/>
      <c r="CD114" s="978"/>
      <c r="CE114" s="978"/>
      <c r="CF114" s="972">
        <v>19.399999999999999</v>
      </c>
      <c r="CG114" s="973"/>
      <c r="CH114" s="973"/>
      <c r="CI114" s="973"/>
      <c r="CJ114" s="973"/>
      <c r="CK114" s="1003"/>
      <c r="CL114" s="1004"/>
      <c r="CM114" s="974" t="s">
        <v>448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125</v>
      </c>
      <c r="DH114" s="1017"/>
      <c r="DI114" s="1017"/>
      <c r="DJ114" s="1017"/>
      <c r="DK114" s="1018"/>
      <c r="DL114" s="1019" t="s">
        <v>435</v>
      </c>
      <c r="DM114" s="1017"/>
      <c r="DN114" s="1017"/>
      <c r="DO114" s="1017"/>
      <c r="DP114" s="1018"/>
      <c r="DQ114" s="1019" t="s">
        <v>435</v>
      </c>
      <c r="DR114" s="1017"/>
      <c r="DS114" s="1017"/>
      <c r="DT114" s="1017"/>
      <c r="DU114" s="1018"/>
      <c r="DV114" s="1020" t="s">
        <v>435</v>
      </c>
      <c r="DW114" s="1021"/>
      <c r="DX114" s="1021"/>
      <c r="DY114" s="1021"/>
      <c r="DZ114" s="1022"/>
    </row>
    <row r="115" spans="1:130" s="248" customFormat="1" ht="26.25" customHeight="1" x14ac:dyDescent="0.15">
      <c r="A115" s="1012"/>
      <c r="B115" s="1013"/>
      <c r="C115" s="1008" t="s">
        <v>449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435</v>
      </c>
      <c r="AB115" s="992"/>
      <c r="AC115" s="992"/>
      <c r="AD115" s="992"/>
      <c r="AE115" s="993"/>
      <c r="AF115" s="994" t="s">
        <v>125</v>
      </c>
      <c r="AG115" s="992"/>
      <c r="AH115" s="992"/>
      <c r="AI115" s="992"/>
      <c r="AJ115" s="993"/>
      <c r="AK115" s="994" t="s">
        <v>435</v>
      </c>
      <c r="AL115" s="992"/>
      <c r="AM115" s="992"/>
      <c r="AN115" s="992"/>
      <c r="AO115" s="993"/>
      <c r="AP115" s="995" t="s">
        <v>435</v>
      </c>
      <c r="AQ115" s="996"/>
      <c r="AR115" s="996"/>
      <c r="AS115" s="996"/>
      <c r="AT115" s="997"/>
      <c r="AU115" s="958"/>
      <c r="AV115" s="959"/>
      <c r="AW115" s="959"/>
      <c r="AX115" s="959"/>
      <c r="AY115" s="959"/>
      <c r="AZ115" s="1007" t="s">
        <v>450</v>
      </c>
      <c r="BA115" s="1008"/>
      <c r="BB115" s="1008"/>
      <c r="BC115" s="1008"/>
      <c r="BD115" s="1008"/>
      <c r="BE115" s="1008"/>
      <c r="BF115" s="1008"/>
      <c r="BG115" s="1008"/>
      <c r="BH115" s="1008"/>
      <c r="BI115" s="1008"/>
      <c r="BJ115" s="1008"/>
      <c r="BK115" s="1008"/>
      <c r="BL115" s="1008"/>
      <c r="BM115" s="1008"/>
      <c r="BN115" s="1008"/>
      <c r="BO115" s="1008"/>
      <c r="BP115" s="1009"/>
      <c r="BQ115" s="977" t="s">
        <v>435</v>
      </c>
      <c r="BR115" s="978"/>
      <c r="BS115" s="978"/>
      <c r="BT115" s="978"/>
      <c r="BU115" s="978"/>
      <c r="BV115" s="978" t="s">
        <v>435</v>
      </c>
      <c r="BW115" s="978"/>
      <c r="BX115" s="978"/>
      <c r="BY115" s="978"/>
      <c r="BZ115" s="978"/>
      <c r="CA115" s="978" t="s">
        <v>435</v>
      </c>
      <c r="CB115" s="978"/>
      <c r="CC115" s="978"/>
      <c r="CD115" s="978"/>
      <c r="CE115" s="978"/>
      <c r="CF115" s="972" t="s">
        <v>435</v>
      </c>
      <c r="CG115" s="973"/>
      <c r="CH115" s="973"/>
      <c r="CI115" s="973"/>
      <c r="CJ115" s="973"/>
      <c r="CK115" s="1003"/>
      <c r="CL115" s="1004"/>
      <c r="CM115" s="1007" t="s">
        <v>451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435</v>
      </c>
      <c r="DH115" s="1017"/>
      <c r="DI115" s="1017"/>
      <c r="DJ115" s="1017"/>
      <c r="DK115" s="1018"/>
      <c r="DL115" s="1019" t="s">
        <v>435</v>
      </c>
      <c r="DM115" s="1017"/>
      <c r="DN115" s="1017"/>
      <c r="DO115" s="1017"/>
      <c r="DP115" s="1018"/>
      <c r="DQ115" s="1019" t="s">
        <v>435</v>
      </c>
      <c r="DR115" s="1017"/>
      <c r="DS115" s="1017"/>
      <c r="DT115" s="1017"/>
      <c r="DU115" s="1018"/>
      <c r="DV115" s="1020" t="s">
        <v>435</v>
      </c>
      <c r="DW115" s="1021"/>
      <c r="DX115" s="1021"/>
      <c r="DY115" s="1021"/>
      <c r="DZ115" s="1022"/>
    </row>
    <row r="116" spans="1:130" s="248" customFormat="1" ht="26.25" customHeight="1" x14ac:dyDescent="0.15">
      <c r="A116" s="1014"/>
      <c r="B116" s="1015"/>
      <c r="C116" s="1023" t="s">
        <v>452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42</v>
      </c>
      <c r="AB116" s="1017"/>
      <c r="AC116" s="1017"/>
      <c r="AD116" s="1017"/>
      <c r="AE116" s="1018"/>
      <c r="AF116" s="1019">
        <v>38</v>
      </c>
      <c r="AG116" s="1017"/>
      <c r="AH116" s="1017"/>
      <c r="AI116" s="1017"/>
      <c r="AJ116" s="1018"/>
      <c r="AK116" s="1019">
        <v>2</v>
      </c>
      <c r="AL116" s="1017"/>
      <c r="AM116" s="1017"/>
      <c r="AN116" s="1017"/>
      <c r="AO116" s="1018"/>
      <c r="AP116" s="1020">
        <v>0</v>
      </c>
      <c r="AQ116" s="1021"/>
      <c r="AR116" s="1021"/>
      <c r="AS116" s="1021"/>
      <c r="AT116" s="1022"/>
      <c r="AU116" s="958"/>
      <c r="AV116" s="959"/>
      <c r="AW116" s="959"/>
      <c r="AX116" s="959"/>
      <c r="AY116" s="959"/>
      <c r="AZ116" s="1025" t="s">
        <v>453</v>
      </c>
      <c r="BA116" s="1026"/>
      <c r="BB116" s="1026"/>
      <c r="BC116" s="1026"/>
      <c r="BD116" s="1026"/>
      <c r="BE116" s="1026"/>
      <c r="BF116" s="1026"/>
      <c r="BG116" s="1026"/>
      <c r="BH116" s="1026"/>
      <c r="BI116" s="1026"/>
      <c r="BJ116" s="1026"/>
      <c r="BK116" s="1026"/>
      <c r="BL116" s="1026"/>
      <c r="BM116" s="1026"/>
      <c r="BN116" s="1026"/>
      <c r="BO116" s="1026"/>
      <c r="BP116" s="1027"/>
      <c r="BQ116" s="977" t="s">
        <v>435</v>
      </c>
      <c r="BR116" s="978"/>
      <c r="BS116" s="978"/>
      <c r="BT116" s="978"/>
      <c r="BU116" s="978"/>
      <c r="BV116" s="978" t="s">
        <v>435</v>
      </c>
      <c r="BW116" s="978"/>
      <c r="BX116" s="978"/>
      <c r="BY116" s="978"/>
      <c r="BZ116" s="978"/>
      <c r="CA116" s="978" t="s">
        <v>435</v>
      </c>
      <c r="CB116" s="978"/>
      <c r="CC116" s="978"/>
      <c r="CD116" s="978"/>
      <c r="CE116" s="978"/>
      <c r="CF116" s="972" t="s">
        <v>435</v>
      </c>
      <c r="CG116" s="973"/>
      <c r="CH116" s="973"/>
      <c r="CI116" s="973"/>
      <c r="CJ116" s="973"/>
      <c r="CK116" s="1003"/>
      <c r="CL116" s="1004"/>
      <c r="CM116" s="974" t="s">
        <v>454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435</v>
      </c>
      <c r="DH116" s="1017"/>
      <c r="DI116" s="1017"/>
      <c r="DJ116" s="1017"/>
      <c r="DK116" s="1018"/>
      <c r="DL116" s="1019" t="s">
        <v>125</v>
      </c>
      <c r="DM116" s="1017"/>
      <c r="DN116" s="1017"/>
      <c r="DO116" s="1017"/>
      <c r="DP116" s="1018"/>
      <c r="DQ116" s="1019" t="s">
        <v>435</v>
      </c>
      <c r="DR116" s="1017"/>
      <c r="DS116" s="1017"/>
      <c r="DT116" s="1017"/>
      <c r="DU116" s="1018"/>
      <c r="DV116" s="1020" t="s">
        <v>435</v>
      </c>
      <c r="DW116" s="1021"/>
      <c r="DX116" s="1021"/>
      <c r="DY116" s="1021"/>
      <c r="DZ116" s="1022"/>
    </row>
    <row r="117" spans="1:130" s="248" customFormat="1" ht="26.25" customHeight="1" x14ac:dyDescent="0.15">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455</v>
      </c>
      <c r="Z117" s="944"/>
      <c r="AA117" s="1034">
        <v>982702</v>
      </c>
      <c r="AB117" s="1035"/>
      <c r="AC117" s="1035"/>
      <c r="AD117" s="1035"/>
      <c r="AE117" s="1036"/>
      <c r="AF117" s="1037">
        <v>986566</v>
      </c>
      <c r="AG117" s="1035"/>
      <c r="AH117" s="1035"/>
      <c r="AI117" s="1035"/>
      <c r="AJ117" s="1036"/>
      <c r="AK117" s="1037">
        <v>973896</v>
      </c>
      <c r="AL117" s="1035"/>
      <c r="AM117" s="1035"/>
      <c r="AN117" s="1035"/>
      <c r="AO117" s="1036"/>
      <c r="AP117" s="1038"/>
      <c r="AQ117" s="1039"/>
      <c r="AR117" s="1039"/>
      <c r="AS117" s="1039"/>
      <c r="AT117" s="1040"/>
      <c r="AU117" s="958"/>
      <c r="AV117" s="959"/>
      <c r="AW117" s="959"/>
      <c r="AX117" s="959"/>
      <c r="AY117" s="959"/>
      <c r="AZ117" s="1025" t="s">
        <v>456</v>
      </c>
      <c r="BA117" s="1026"/>
      <c r="BB117" s="1026"/>
      <c r="BC117" s="1026"/>
      <c r="BD117" s="1026"/>
      <c r="BE117" s="1026"/>
      <c r="BF117" s="1026"/>
      <c r="BG117" s="1026"/>
      <c r="BH117" s="1026"/>
      <c r="BI117" s="1026"/>
      <c r="BJ117" s="1026"/>
      <c r="BK117" s="1026"/>
      <c r="BL117" s="1026"/>
      <c r="BM117" s="1026"/>
      <c r="BN117" s="1026"/>
      <c r="BO117" s="1026"/>
      <c r="BP117" s="1027"/>
      <c r="BQ117" s="977" t="s">
        <v>457</v>
      </c>
      <c r="BR117" s="978"/>
      <c r="BS117" s="978"/>
      <c r="BT117" s="978"/>
      <c r="BU117" s="978"/>
      <c r="BV117" s="978" t="s">
        <v>458</v>
      </c>
      <c r="BW117" s="978"/>
      <c r="BX117" s="978"/>
      <c r="BY117" s="978"/>
      <c r="BZ117" s="978"/>
      <c r="CA117" s="978" t="s">
        <v>125</v>
      </c>
      <c r="CB117" s="978"/>
      <c r="CC117" s="978"/>
      <c r="CD117" s="978"/>
      <c r="CE117" s="978"/>
      <c r="CF117" s="972" t="s">
        <v>125</v>
      </c>
      <c r="CG117" s="973"/>
      <c r="CH117" s="973"/>
      <c r="CI117" s="973"/>
      <c r="CJ117" s="973"/>
      <c r="CK117" s="1003"/>
      <c r="CL117" s="1004"/>
      <c r="CM117" s="974" t="s">
        <v>459</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125</v>
      </c>
      <c r="DH117" s="1017"/>
      <c r="DI117" s="1017"/>
      <c r="DJ117" s="1017"/>
      <c r="DK117" s="1018"/>
      <c r="DL117" s="1019" t="s">
        <v>458</v>
      </c>
      <c r="DM117" s="1017"/>
      <c r="DN117" s="1017"/>
      <c r="DO117" s="1017"/>
      <c r="DP117" s="1018"/>
      <c r="DQ117" s="1019" t="s">
        <v>457</v>
      </c>
      <c r="DR117" s="1017"/>
      <c r="DS117" s="1017"/>
      <c r="DT117" s="1017"/>
      <c r="DU117" s="1018"/>
      <c r="DV117" s="1020" t="s">
        <v>125</v>
      </c>
      <c r="DW117" s="1021"/>
      <c r="DX117" s="1021"/>
      <c r="DY117" s="1021"/>
      <c r="DZ117" s="1022"/>
    </row>
    <row r="118" spans="1:130" s="248" customFormat="1" ht="26.25" customHeight="1" x14ac:dyDescent="0.15">
      <c r="A118" s="962" t="s">
        <v>429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426</v>
      </c>
      <c r="AB118" s="943"/>
      <c r="AC118" s="943"/>
      <c r="AD118" s="943"/>
      <c r="AE118" s="944"/>
      <c r="AF118" s="942" t="s">
        <v>427</v>
      </c>
      <c r="AG118" s="943"/>
      <c r="AH118" s="943"/>
      <c r="AI118" s="943"/>
      <c r="AJ118" s="944"/>
      <c r="AK118" s="942" t="s">
        <v>302</v>
      </c>
      <c r="AL118" s="943"/>
      <c r="AM118" s="943"/>
      <c r="AN118" s="943"/>
      <c r="AO118" s="944"/>
      <c r="AP118" s="1029" t="s">
        <v>428</v>
      </c>
      <c r="AQ118" s="1030"/>
      <c r="AR118" s="1030"/>
      <c r="AS118" s="1030"/>
      <c r="AT118" s="1031"/>
      <c r="AU118" s="958"/>
      <c r="AV118" s="959"/>
      <c r="AW118" s="959"/>
      <c r="AX118" s="959"/>
      <c r="AY118" s="959"/>
      <c r="AZ118" s="1032" t="s">
        <v>460</v>
      </c>
      <c r="BA118" s="1023"/>
      <c r="BB118" s="1023"/>
      <c r="BC118" s="1023"/>
      <c r="BD118" s="1023"/>
      <c r="BE118" s="1023"/>
      <c r="BF118" s="1023"/>
      <c r="BG118" s="1023"/>
      <c r="BH118" s="1023"/>
      <c r="BI118" s="1023"/>
      <c r="BJ118" s="1023"/>
      <c r="BK118" s="1023"/>
      <c r="BL118" s="1023"/>
      <c r="BM118" s="1023"/>
      <c r="BN118" s="1023"/>
      <c r="BO118" s="1023"/>
      <c r="BP118" s="1024"/>
      <c r="BQ118" s="1055" t="s">
        <v>125</v>
      </c>
      <c r="BR118" s="1056"/>
      <c r="BS118" s="1056"/>
      <c r="BT118" s="1056"/>
      <c r="BU118" s="1056"/>
      <c r="BV118" s="1056" t="s">
        <v>457</v>
      </c>
      <c r="BW118" s="1056"/>
      <c r="BX118" s="1056"/>
      <c r="BY118" s="1056"/>
      <c r="BZ118" s="1056"/>
      <c r="CA118" s="1056" t="s">
        <v>461</v>
      </c>
      <c r="CB118" s="1056"/>
      <c r="CC118" s="1056"/>
      <c r="CD118" s="1056"/>
      <c r="CE118" s="1056"/>
      <c r="CF118" s="972" t="s">
        <v>462</v>
      </c>
      <c r="CG118" s="973"/>
      <c r="CH118" s="973"/>
      <c r="CI118" s="973"/>
      <c r="CJ118" s="973"/>
      <c r="CK118" s="1003"/>
      <c r="CL118" s="1004"/>
      <c r="CM118" s="974" t="s">
        <v>463</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464</v>
      </c>
      <c r="DH118" s="1017"/>
      <c r="DI118" s="1017"/>
      <c r="DJ118" s="1017"/>
      <c r="DK118" s="1018"/>
      <c r="DL118" s="1019" t="s">
        <v>457</v>
      </c>
      <c r="DM118" s="1017"/>
      <c r="DN118" s="1017"/>
      <c r="DO118" s="1017"/>
      <c r="DP118" s="1018"/>
      <c r="DQ118" s="1019" t="s">
        <v>125</v>
      </c>
      <c r="DR118" s="1017"/>
      <c r="DS118" s="1017"/>
      <c r="DT118" s="1017"/>
      <c r="DU118" s="1018"/>
      <c r="DV118" s="1020" t="s">
        <v>125</v>
      </c>
      <c r="DW118" s="1021"/>
      <c r="DX118" s="1021"/>
      <c r="DY118" s="1021"/>
      <c r="DZ118" s="1022"/>
    </row>
    <row r="119" spans="1:130" s="248" customFormat="1" ht="26.25" customHeight="1" x14ac:dyDescent="0.15">
      <c r="A119" s="1116" t="s">
        <v>432</v>
      </c>
      <c r="B119" s="1002"/>
      <c r="C119" s="981" t="s">
        <v>433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457</v>
      </c>
      <c r="AB119" s="950"/>
      <c r="AC119" s="950"/>
      <c r="AD119" s="950"/>
      <c r="AE119" s="951"/>
      <c r="AF119" s="952" t="s">
        <v>458</v>
      </c>
      <c r="AG119" s="950"/>
      <c r="AH119" s="950"/>
      <c r="AI119" s="950"/>
      <c r="AJ119" s="951"/>
      <c r="AK119" s="952" t="s">
        <v>125</v>
      </c>
      <c r="AL119" s="950"/>
      <c r="AM119" s="950"/>
      <c r="AN119" s="950"/>
      <c r="AO119" s="951"/>
      <c r="AP119" s="953" t="s">
        <v>461</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465</v>
      </c>
      <c r="BP119" s="1064"/>
      <c r="BQ119" s="1055">
        <v>10856592</v>
      </c>
      <c r="BR119" s="1056"/>
      <c r="BS119" s="1056"/>
      <c r="BT119" s="1056"/>
      <c r="BU119" s="1056"/>
      <c r="BV119" s="1056">
        <v>10760820</v>
      </c>
      <c r="BW119" s="1056"/>
      <c r="BX119" s="1056"/>
      <c r="BY119" s="1056"/>
      <c r="BZ119" s="1056"/>
      <c r="CA119" s="1056">
        <v>10318570</v>
      </c>
      <c r="CB119" s="1056"/>
      <c r="CC119" s="1056"/>
      <c r="CD119" s="1056"/>
      <c r="CE119" s="1056"/>
      <c r="CF119" s="1057"/>
      <c r="CG119" s="1058"/>
      <c r="CH119" s="1058"/>
      <c r="CI119" s="1058"/>
      <c r="CJ119" s="1059"/>
      <c r="CK119" s="1005"/>
      <c r="CL119" s="1006"/>
      <c r="CM119" s="1060" t="s">
        <v>466</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458</v>
      </c>
      <c r="DH119" s="1042"/>
      <c r="DI119" s="1042"/>
      <c r="DJ119" s="1042"/>
      <c r="DK119" s="1043"/>
      <c r="DL119" s="1041" t="s">
        <v>125</v>
      </c>
      <c r="DM119" s="1042"/>
      <c r="DN119" s="1042"/>
      <c r="DO119" s="1042"/>
      <c r="DP119" s="1043"/>
      <c r="DQ119" s="1041" t="s">
        <v>125</v>
      </c>
      <c r="DR119" s="1042"/>
      <c r="DS119" s="1042"/>
      <c r="DT119" s="1042"/>
      <c r="DU119" s="1043"/>
      <c r="DV119" s="1044" t="s">
        <v>461</v>
      </c>
      <c r="DW119" s="1045"/>
      <c r="DX119" s="1045"/>
      <c r="DY119" s="1045"/>
      <c r="DZ119" s="1046"/>
    </row>
    <row r="120" spans="1:130" s="248" customFormat="1" ht="26.25" customHeight="1" x14ac:dyDescent="0.15">
      <c r="A120" s="1117"/>
      <c r="B120" s="1004"/>
      <c r="C120" s="974" t="s">
        <v>438</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457</v>
      </c>
      <c r="AB120" s="1017"/>
      <c r="AC120" s="1017"/>
      <c r="AD120" s="1017"/>
      <c r="AE120" s="1018"/>
      <c r="AF120" s="1019" t="s">
        <v>125</v>
      </c>
      <c r="AG120" s="1017"/>
      <c r="AH120" s="1017"/>
      <c r="AI120" s="1017"/>
      <c r="AJ120" s="1018"/>
      <c r="AK120" s="1019" t="s">
        <v>457</v>
      </c>
      <c r="AL120" s="1017"/>
      <c r="AM120" s="1017"/>
      <c r="AN120" s="1017"/>
      <c r="AO120" s="1018"/>
      <c r="AP120" s="1020" t="s">
        <v>461</v>
      </c>
      <c r="AQ120" s="1021"/>
      <c r="AR120" s="1021"/>
      <c r="AS120" s="1021"/>
      <c r="AT120" s="1022"/>
      <c r="AU120" s="1047" t="s">
        <v>467</v>
      </c>
      <c r="AV120" s="1048"/>
      <c r="AW120" s="1048"/>
      <c r="AX120" s="1048"/>
      <c r="AY120" s="1049"/>
      <c r="AZ120" s="998" t="s">
        <v>468</v>
      </c>
      <c r="BA120" s="947"/>
      <c r="BB120" s="947"/>
      <c r="BC120" s="947"/>
      <c r="BD120" s="947"/>
      <c r="BE120" s="947"/>
      <c r="BF120" s="947"/>
      <c r="BG120" s="947"/>
      <c r="BH120" s="947"/>
      <c r="BI120" s="947"/>
      <c r="BJ120" s="947"/>
      <c r="BK120" s="947"/>
      <c r="BL120" s="947"/>
      <c r="BM120" s="947"/>
      <c r="BN120" s="947"/>
      <c r="BO120" s="947"/>
      <c r="BP120" s="948"/>
      <c r="BQ120" s="984">
        <v>2467780</v>
      </c>
      <c r="BR120" s="985"/>
      <c r="BS120" s="985"/>
      <c r="BT120" s="985"/>
      <c r="BU120" s="985"/>
      <c r="BV120" s="985">
        <v>2510655</v>
      </c>
      <c r="BW120" s="985"/>
      <c r="BX120" s="985"/>
      <c r="BY120" s="985"/>
      <c r="BZ120" s="985"/>
      <c r="CA120" s="985">
        <v>2780876</v>
      </c>
      <c r="CB120" s="985"/>
      <c r="CC120" s="985"/>
      <c r="CD120" s="985"/>
      <c r="CE120" s="985"/>
      <c r="CF120" s="999">
        <v>76.900000000000006</v>
      </c>
      <c r="CG120" s="1000"/>
      <c r="CH120" s="1000"/>
      <c r="CI120" s="1000"/>
      <c r="CJ120" s="1000"/>
      <c r="CK120" s="1065" t="s">
        <v>469</v>
      </c>
      <c r="CL120" s="1066"/>
      <c r="CM120" s="1066"/>
      <c r="CN120" s="1066"/>
      <c r="CO120" s="1067"/>
      <c r="CP120" s="1073" t="s">
        <v>470</v>
      </c>
      <c r="CQ120" s="1074"/>
      <c r="CR120" s="1074"/>
      <c r="CS120" s="1074"/>
      <c r="CT120" s="1074"/>
      <c r="CU120" s="1074"/>
      <c r="CV120" s="1074"/>
      <c r="CW120" s="1074"/>
      <c r="CX120" s="1074"/>
      <c r="CY120" s="1074"/>
      <c r="CZ120" s="1074"/>
      <c r="DA120" s="1074"/>
      <c r="DB120" s="1074"/>
      <c r="DC120" s="1074"/>
      <c r="DD120" s="1074"/>
      <c r="DE120" s="1074"/>
      <c r="DF120" s="1075"/>
      <c r="DG120" s="984">
        <v>1600029</v>
      </c>
      <c r="DH120" s="985"/>
      <c r="DI120" s="985"/>
      <c r="DJ120" s="985"/>
      <c r="DK120" s="985"/>
      <c r="DL120" s="985">
        <v>1660943</v>
      </c>
      <c r="DM120" s="985"/>
      <c r="DN120" s="985"/>
      <c r="DO120" s="985"/>
      <c r="DP120" s="985"/>
      <c r="DQ120" s="985">
        <v>1631551</v>
      </c>
      <c r="DR120" s="985"/>
      <c r="DS120" s="985"/>
      <c r="DT120" s="985"/>
      <c r="DU120" s="985"/>
      <c r="DV120" s="986">
        <v>45.1</v>
      </c>
      <c r="DW120" s="986"/>
      <c r="DX120" s="986"/>
      <c r="DY120" s="986"/>
      <c r="DZ120" s="987"/>
    </row>
    <row r="121" spans="1:130" s="248" customFormat="1" ht="26.25" customHeight="1" x14ac:dyDescent="0.15">
      <c r="A121" s="1117"/>
      <c r="B121" s="1004"/>
      <c r="C121" s="1025" t="s">
        <v>471</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462</v>
      </c>
      <c r="AB121" s="1017"/>
      <c r="AC121" s="1017"/>
      <c r="AD121" s="1017"/>
      <c r="AE121" s="1018"/>
      <c r="AF121" s="1019" t="s">
        <v>461</v>
      </c>
      <c r="AG121" s="1017"/>
      <c r="AH121" s="1017"/>
      <c r="AI121" s="1017"/>
      <c r="AJ121" s="1018"/>
      <c r="AK121" s="1019" t="s">
        <v>125</v>
      </c>
      <c r="AL121" s="1017"/>
      <c r="AM121" s="1017"/>
      <c r="AN121" s="1017"/>
      <c r="AO121" s="1018"/>
      <c r="AP121" s="1020" t="s">
        <v>457</v>
      </c>
      <c r="AQ121" s="1021"/>
      <c r="AR121" s="1021"/>
      <c r="AS121" s="1021"/>
      <c r="AT121" s="1022"/>
      <c r="AU121" s="1050"/>
      <c r="AV121" s="1051"/>
      <c r="AW121" s="1051"/>
      <c r="AX121" s="1051"/>
      <c r="AY121" s="1052"/>
      <c r="AZ121" s="1007" t="s">
        <v>472</v>
      </c>
      <c r="BA121" s="1008"/>
      <c r="BB121" s="1008"/>
      <c r="BC121" s="1008"/>
      <c r="BD121" s="1008"/>
      <c r="BE121" s="1008"/>
      <c r="BF121" s="1008"/>
      <c r="BG121" s="1008"/>
      <c r="BH121" s="1008"/>
      <c r="BI121" s="1008"/>
      <c r="BJ121" s="1008"/>
      <c r="BK121" s="1008"/>
      <c r="BL121" s="1008"/>
      <c r="BM121" s="1008"/>
      <c r="BN121" s="1008"/>
      <c r="BO121" s="1008"/>
      <c r="BP121" s="1009"/>
      <c r="BQ121" s="977">
        <v>174861</v>
      </c>
      <c r="BR121" s="978"/>
      <c r="BS121" s="978"/>
      <c r="BT121" s="978"/>
      <c r="BU121" s="978"/>
      <c r="BV121" s="978">
        <v>138008</v>
      </c>
      <c r="BW121" s="978"/>
      <c r="BX121" s="978"/>
      <c r="BY121" s="978"/>
      <c r="BZ121" s="978"/>
      <c r="CA121" s="978">
        <v>133130</v>
      </c>
      <c r="CB121" s="978"/>
      <c r="CC121" s="978"/>
      <c r="CD121" s="978"/>
      <c r="CE121" s="978"/>
      <c r="CF121" s="972">
        <v>3.7</v>
      </c>
      <c r="CG121" s="973"/>
      <c r="CH121" s="973"/>
      <c r="CI121" s="973"/>
      <c r="CJ121" s="973"/>
      <c r="CK121" s="1068"/>
      <c r="CL121" s="1069"/>
      <c r="CM121" s="1069"/>
      <c r="CN121" s="1069"/>
      <c r="CO121" s="1070"/>
      <c r="CP121" s="1078" t="s">
        <v>473</v>
      </c>
      <c r="CQ121" s="1079"/>
      <c r="CR121" s="1079"/>
      <c r="CS121" s="1079"/>
      <c r="CT121" s="1079"/>
      <c r="CU121" s="1079"/>
      <c r="CV121" s="1079"/>
      <c r="CW121" s="1079"/>
      <c r="CX121" s="1079"/>
      <c r="CY121" s="1079"/>
      <c r="CZ121" s="1079"/>
      <c r="DA121" s="1079"/>
      <c r="DB121" s="1079"/>
      <c r="DC121" s="1079"/>
      <c r="DD121" s="1079"/>
      <c r="DE121" s="1079"/>
      <c r="DF121" s="1080"/>
      <c r="DG121" s="977">
        <v>1074208</v>
      </c>
      <c r="DH121" s="978"/>
      <c r="DI121" s="978"/>
      <c r="DJ121" s="978"/>
      <c r="DK121" s="978"/>
      <c r="DL121" s="978">
        <v>1091570</v>
      </c>
      <c r="DM121" s="978"/>
      <c r="DN121" s="978"/>
      <c r="DO121" s="978"/>
      <c r="DP121" s="978"/>
      <c r="DQ121" s="978">
        <v>1008956</v>
      </c>
      <c r="DR121" s="978"/>
      <c r="DS121" s="978"/>
      <c r="DT121" s="978"/>
      <c r="DU121" s="978"/>
      <c r="DV121" s="979">
        <v>27.9</v>
      </c>
      <c r="DW121" s="979"/>
      <c r="DX121" s="979"/>
      <c r="DY121" s="979"/>
      <c r="DZ121" s="980"/>
    </row>
    <row r="122" spans="1:130" s="248" customFormat="1" ht="26.25" customHeight="1" x14ac:dyDescent="0.15">
      <c r="A122" s="1117"/>
      <c r="B122" s="1004"/>
      <c r="C122" s="974" t="s">
        <v>448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125</v>
      </c>
      <c r="AB122" s="1017"/>
      <c r="AC122" s="1017"/>
      <c r="AD122" s="1017"/>
      <c r="AE122" s="1018"/>
      <c r="AF122" s="1019" t="s">
        <v>461</v>
      </c>
      <c r="AG122" s="1017"/>
      <c r="AH122" s="1017"/>
      <c r="AI122" s="1017"/>
      <c r="AJ122" s="1018"/>
      <c r="AK122" s="1019" t="s">
        <v>125</v>
      </c>
      <c r="AL122" s="1017"/>
      <c r="AM122" s="1017"/>
      <c r="AN122" s="1017"/>
      <c r="AO122" s="1018"/>
      <c r="AP122" s="1020" t="s">
        <v>125</v>
      </c>
      <c r="AQ122" s="1021"/>
      <c r="AR122" s="1021"/>
      <c r="AS122" s="1021"/>
      <c r="AT122" s="1022"/>
      <c r="AU122" s="1050"/>
      <c r="AV122" s="1051"/>
      <c r="AW122" s="1051"/>
      <c r="AX122" s="1051"/>
      <c r="AY122" s="1052"/>
      <c r="AZ122" s="1032" t="s">
        <v>474</v>
      </c>
      <c r="BA122" s="1023"/>
      <c r="BB122" s="1023"/>
      <c r="BC122" s="1023"/>
      <c r="BD122" s="1023"/>
      <c r="BE122" s="1023"/>
      <c r="BF122" s="1023"/>
      <c r="BG122" s="1023"/>
      <c r="BH122" s="1023"/>
      <c r="BI122" s="1023"/>
      <c r="BJ122" s="1023"/>
      <c r="BK122" s="1023"/>
      <c r="BL122" s="1023"/>
      <c r="BM122" s="1023"/>
      <c r="BN122" s="1023"/>
      <c r="BO122" s="1023"/>
      <c r="BP122" s="1024"/>
      <c r="BQ122" s="1055">
        <v>5547170</v>
      </c>
      <c r="BR122" s="1056"/>
      <c r="BS122" s="1056"/>
      <c r="BT122" s="1056"/>
      <c r="BU122" s="1056"/>
      <c r="BV122" s="1056">
        <v>5403699</v>
      </c>
      <c r="BW122" s="1056"/>
      <c r="BX122" s="1056"/>
      <c r="BY122" s="1056"/>
      <c r="BZ122" s="1056"/>
      <c r="CA122" s="1056">
        <v>5251334</v>
      </c>
      <c r="CB122" s="1056"/>
      <c r="CC122" s="1056"/>
      <c r="CD122" s="1056"/>
      <c r="CE122" s="1056"/>
      <c r="CF122" s="1076">
        <v>145.19999999999999</v>
      </c>
      <c r="CG122" s="1077"/>
      <c r="CH122" s="1077"/>
      <c r="CI122" s="1077"/>
      <c r="CJ122" s="1077"/>
      <c r="CK122" s="1068"/>
      <c r="CL122" s="1069"/>
      <c r="CM122" s="1069"/>
      <c r="CN122" s="1069"/>
      <c r="CO122" s="1070"/>
      <c r="CP122" s="1078" t="s">
        <v>475</v>
      </c>
      <c r="CQ122" s="1079"/>
      <c r="CR122" s="1079"/>
      <c r="CS122" s="1079"/>
      <c r="CT122" s="1079"/>
      <c r="CU122" s="1079"/>
      <c r="CV122" s="1079"/>
      <c r="CW122" s="1079"/>
      <c r="CX122" s="1079"/>
      <c r="CY122" s="1079"/>
      <c r="CZ122" s="1079"/>
      <c r="DA122" s="1079"/>
      <c r="DB122" s="1079"/>
      <c r="DC122" s="1079"/>
      <c r="DD122" s="1079"/>
      <c r="DE122" s="1079"/>
      <c r="DF122" s="1080"/>
      <c r="DG122" s="977" t="s">
        <v>458</v>
      </c>
      <c r="DH122" s="978"/>
      <c r="DI122" s="978"/>
      <c r="DJ122" s="978"/>
      <c r="DK122" s="978"/>
      <c r="DL122" s="978" t="s">
        <v>457</v>
      </c>
      <c r="DM122" s="978"/>
      <c r="DN122" s="978"/>
      <c r="DO122" s="978"/>
      <c r="DP122" s="978"/>
      <c r="DQ122" s="978" t="s">
        <v>457</v>
      </c>
      <c r="DR122" s="978"/>
      <c r="DS122" s="978"/>
      <c r="DT122" s="978"/>
      <c r="DU122" s="978"/>
      <c r="DV122" s="979" t="s">
        <v>458</v>
      </c>
      <c r="DW122" s="979"/>
      <c r="DX122" s="979"/>
      <c r="DY122" s="979"/>
      <c r="DZ122" s="980"/>
    </row>
    <row r="123" spans="1:130" s="248" customFormat="1" ht="26.25" customHeight="1" x14ac:dyDescent="0.15">
      <c r="A123" s="1117"/>
      <c r="B123" s="1004"/>
      <c r="C123" s="974" t="s">
        <v>454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464</v>
      </c>
      <c r="AB123" s="1017"/>
      <c r="AC123" s="1017"/>
      <c r="AD123" s="1017"/>
      <c r="AE123" s="1018"/>
      <c r="AF123" s="1019" t="s">
        <v>457</v>
      </c>
      <c r="AG123" s="1017"/>
      <c r="AH123" s="1017"/>
      <c r="AI123" s="1017"/>
      <c r="AJ123" s="1018"/>
      <c r="AK123" s="1019" t="s">
        <v>457</v>
      </c>
      <c r="AL123" s="1017"/>
      <c r="AM123" s="1017"/>
      <c r="AN123" s="1017"/>
      <c r="AO123" s="1018"/>
      <c r="AP123" s="1020" t="s">
        <v>125</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476</v>
      </c>
      <c r="BP123" s="1064"/>
      <c r="BQ123" s="1123">
        <v>8189811</v>
      </c>
      <c r="BR123" s="1124"/>
      <c r="BS123" s="1124"/>
      <c r="BT123" s="1124"/>
      <c r="BU123" s="1124"/>
      <c r="BV123" s="1124">
        <v>8052362</v>
      </c>
      <c r="BW123" s="1124"/>
      <c r="BX123" s="1124"/>
      <c r="BY123" s="1124"/>
      <c r="BZ123" s="1124"/>
      <c r="CA123" s="1124">
        <v>8165340</v>
      </c>
      <c r="CB123" s="1124"/>
      <c r="CC123" s="1124"/>
      <c r="CD123" s="1124"/>
      <c r="CE123" s="1124"/>
      <c r="CF123" s="1057"/>
      <c r="CG123" s="1058"/>
      <c r="CH123" s="1058"/>
      <c r="CI123" s="1058"/>
      <c r="CJ123" s="1059"/>
      <c r="CK123" s="1068"/>
      <c r="CL123" s="1069"/>
      <c r="CM123" s="1069"/>
      <c r="CN123" s="1069"/>
      <c r="CO123" s="1070"/>
      <c r="CP123" s="1078" t="s">
        <v>477</v>
      </c>
      <c r="CQ123" s="1079"/>
      <c r="CR123" s="1079"/>
      <c r="CS123" s="1079"/>
      <c r="CT123" s="1079"/>
      <c r="CU123" s="1079"/>
      <c r="CV123" s="1079"/>
      <c r="CW123" s="1079"/>
      <c r="CX123" s="1079"/>
      <c r="CY123" s="1079"/>
      <c r="CZ123" s="1079"/>
      <c r="DA123" s="1079"/>
      <c r="DB123" s="1079"/>
      <c r="DC123" s="1079"/>
      <c r="DD123" s="1079"/>
      <c r="DE123" s="1079"/>
      <c r="DF123" s="1080"/>
      <c r="DG123" s="1016" t="s">
        <v>457</v>
      </c>
      <c r="DH123" s="1017"/>
      <c r="DI123" s="1017"/>
      <c r="DJ123" s="1017"/>
      <c r="DK123" s="1018"/>
      <c r="DL123" s="1019" t="s">
        <v>125</v>
      </c>
      <c r="DM123" s="1017"/>
      <c r="DN123" s="1017"/>
      <c r="DO123" s="1017"/>
      <c r="DP123" s="1018"/>
      <c r="DQ123" s="1019" t="s">
        <v>125</v>
      </c>
      <c r="DR123" s="1017"/>
      <c r="DS123" s="1017"/>
      <c r="DT123" s="1017"/>
      <c r="DU123" s="1018"/>
      <c r="DV123" s="1020" t="s">
        <v>457</v>
      </c>
      <c r="DW123" s="1021"/>
      <c r="DX123" s="1021"/>
      <c r="DY123" s="1021"/>
      <c r="DZ123" s="1022"/>
    </row>
    <row r="124" spans="1:130" s="248" customFormat="1" ht="26.25" customHeight="1" thickBot="1" x14ac:dyDescent="0.2">
      <c r="A124" s="1117"/>
      <c r="B124" s="1004"/>
      <c r="C124" s="974" t="s">
        <v>459</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457</v>
      </c>
      <c r="AB124" s="1017"/>
      <c r="AC124" s="1017"/>
      <c r="AD124" s="1017"/>
      <c r="AE124" s="1018"/>
      <c r="AF124" s="1019" t="s">
        <v>125</v>
      </c>
      <c r="AG124" s="1017"/>
      <c r="AH124" s="1017"/>
      <c r="AI124" s="1017"/>
      <c r="AJ124" s="1018"/>
      <c r="AK124" s="1019" t="s">
        <v>457</v>
      </c>
      <c r="AL124" s="1017"/>
      <c r="AM124" s="1017"/>
      <c r="AN124" s="1017"/>
      <c r="AO124" s="1018"/>
      <c r="AP124" s="1020" t="s">
        <v>457</v>
      </c>
      <c r="AQ124" s="1021"/>
      <c r="AR124" s="1021"/>
      <c r="AS124" s="1021"/>
      <c r="AT124" s="1022"/>
      <c r="AU124" s="1119" t="s">
        <v>478</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78.3</v>
      </c>
      <c r="BR124" s="1086"/>
      <c r="BS124" s="1086"/>
      <c r="BT124" s="1086"/>
      <c r="BU124" s="1086"/>
      <c r="BV124" s="1086">
        <v>79</v>
      </c>
      <c r="BW124" s="1086"/>
      <c r="BX124" s="1086"/>
      <c r="BY124" s="1086"/>
      <c r="BZ124" s="1086"/>
      <c r="CA124" s="1086">
        <v>59.5</v>
      </c>
      <c r="CB124" s="1086"/>
      <c r="CC124" s="1086"/>
      <c r="CD124" s="1086"/>
      <c r="CE124" s="1086"/>
      <c r="CF124" s="1087"/>
      <c r="CG124" s="1088"/>
      <c r="CH124" s="1088"/>
      <c r="CI124" s="1088"/>
      <c r="CJ124" s="1089"/>
      <c r="CK124" s="1071"/>
      <c r="CL124" s="1071"/>
      <c r="CM124" s="1071"/>
      <c r="CN124" s="1071"/>
      <c r="CO124" s="1072"/>
      <c r="CP124" s="1078" t="s">
        <v>479</v>
      </c>
      <c r="CQ124" s="1079"/>
      <c r="CR124" s="1079"/>
      <c r="CS124" s="1079"/>
      <c r="CT124" s="1079"/>
      <c r="CU124" s="1079"/>
      <c r="CV124" s="1079"/>
      <c r="CW124" s="1079"/>
      <c r="CX124" s="1079"/>
      <c r="CY124" s="1079"/>
      <c r="CZ124" s="1079"/>
      <c r="DA124" s="1079"/>
      <c r="DB124" s="1079"/>
      <c r="DC124" s="1079"/>
      <c r="DD124" s="1079"/>
      <c r="DE124" s="1079"/>
      <c r="DF124" s="1080"/>
      <c r="DG124" s="1063" t="s">
        <v>457</v>
      </c>
      <c r="DH124" s="1042"/>
      <c r="DI124" s="1042"/>
      <c r="DJ124" s="1042"/>
      <c r="DK124" s="1043"/>
      <c r="DL124" s="1041" t="s">
        <v>125</v>
      </c>
      <c r="DM124" s="1042"/>
      <c r="DN124" s="1042"/>
      <c r="DO124" s="1042"/>
      <c r="DP124" s="1043"/>
      <c r="DQ124" s="1041" t="s">
        <v>457</v>
      </c>
      <c r="DR124" s="1042"/>
      <c r="DS124" s="1042"/>
      <c r="DT124" s="1042"/>
      <c r="DU124" s="1043"/>
      <c r="DV124" s="1044" t="s">
        <v>457</v>
      </c>
      <c r="DW124" s="1045"/>
      <c r="DX124" s="1045"/>
      <c r="DY124" s="1045"/>
      <c r="DZ124" s="1046"/>
    </row>
    <row r="125" spans="1:130" s="248" customFormat="1" ht="26.25" customHeight="1" x14ac:dyDescent="0.15">
      <c r="A125" s="1117"/>
      <c r="B125" s="1004"/>
      <c r="C125" s="974" t="s">
        <v>463</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125</v>
      </c>
      <c r="AB125" s="1017"/>
      <c r="AC125" s="1017"/>
      <c r="AD125" s="1017"/>
      <c r="AE125" s="1018"/>
      <c r="AF125" s="1019" t="s">
        <v>457</v>
      </c>
      <c r="AG125" s="1017"/>
      <c r="AH125" s="1017"/>
      <c r="AI125" s="1017"/>
      <c r="AJ125" s="1018"/>
      <c r="AK125" s="1019" t="s">
        <v>464</v>
      </c>
      <c r="AL125" s="1017"/>
      <c r="AM125" s="1017"/>
      <c r="AN125" s="1017"/>
      <c r="AO125" s="1018"/>
      <c r="AP125" s="1020" t="s">
        <v>461</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480</v>
      </c>
      <c r="CL125" s="1066"/>
      <c r="CM125" s="1066"/>
      <c r="CN125" s="1066"/>
      <c r="CO125" s="1067"/>
      <c r="CP125" s="998" t="s">
        <v>481</v>
      </c>
      <c r="CQ125" s="947"/>
      <c r="CR125" s="947"/>
      <c r="CS125" s="947"/>
      <c r="CT125" s="947"/>
      <c r="CU125" s="947"/>
      <c r="CV125" s="947"/>
      <c r="CW125" s="947"/>
      <c r="CX125" s="947"/>
      <c r="CY125" s="947"/>
      <c r="CZ125" s="947"/>
      <c r="DA125" s="947"/>
      <c r="DB125" s="947"/>
      <c r="DC125" s="947"/>
      <c r="DD125" s="947"/>
      <c r="DE125" s="947"/>
      <c r="DF125" s="948"/>
      <c r="DG125" s="984" t="s">
        <v>464</v>
      </c>
      <c r="DH125" s="985"/>
      <c r="DI125" s="985"/>
      <c r="DJ125" s="985"/>
      <c r="DK125" s="985"/>
      <c r="DL125" s="985" t="s">
        <v>125</v>
      </c>
      <c r="DM125" s="985"/>
      <c r="DN125" s="985"/>
      <c r="DO125" s="985"/>
      <c r="DP125" s="985"/>
      <c r="DQ125" s="985" t="s">
        <v>125</v>
      </c>
      <c r="DR125" s="985"/>
      <c r="DS125" s="985"/>
      <c r="DT125" s="985"/>
      <c r="DU125" s="985"/>
      <c r="DV125" s="986" t="s">
        <v>457</v>
      </c>
      <c r="DW125" s="986"/>
      <c r="DX125" s="986"/>
      <c r="DY125" s="986"/>
      <c r="DZ125" s="987"/>
    </row>
    <row r="126" spans="1:130" s="248" customFormat="1" ht="26.25" customHeight="1" thickBot="1" x14ac:dyDescent="0.2">
      <c r="A126" s="1117"/>
      <c r="B126" s="1004"/>
      <c r="C126" s="974" t="s">
        <v>466</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457</v>
      </c>
      <c r="AB126" s="1017"/>
      <c r="AC126" s="1017"/>
      <c r="AD126" s="1017"/>
      <c r="AE126" s="1018"/>
      <c r="AF126" s="1019" t="s">
        <v>125</v>
      </c>
      <c r="AG126" s="1017"/>
      <c r="AH126" s="1017"/>
      <c r="AI126" s="1017"/>
      <c r="AJ126" s="1018"/>
      <c r="AK126" s="1019" t="s">
        <v>462</v>
      </c>
      <c r="AL126" s="1017"/>
      <c r="AM126" s="1017"/>
      <c r="AN126" s="1017"/>
      <c r="AO126" s="1018"/>
      <c r="AP126" s="1020" t="s">
        <v>457</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482</v>
      </c>
      <c r="CQ126" s="1008"/>
      <c r="CR126" s="1008"/>
      <c r="CS126" s="1008"/>
      <c r="CT126" s="1008"/>
      <c r="CU126" s="1008"/>
      <c r="CV126" s="1008"/>
      <c r="CW126" s="1008"/>
      <c r="CX126" s="1008"/>
      <c r="CY126" s="1008"/>
      <c r="CZ126" s="1008"/>
      <c r="DA126" s="1008"/>
      <c r="DB126" s="1008"/>
      <c r="DC126" s="1008"/>
      <c r="DD126" s="1008"/>
      <c r="DE126" s="1008"/>
      <c r="DF126" s="1009"/>
      <c r="DG126" s="977" t="s">
        <v>457</v>
      </c>
      <c r="DH126" s="978"/>
      <c r="DI126" s="978"/>
      <c r="DJ126" s="978"/>
      <c r="DK126" s="978"/>
      <c r="DL126" s="978" t="s">
        <v>125</v>
      </c>
      <c r="DM126" s="978"/>
      <c r="DN126" s="978"/>
      <c r="DO126" s="978"/>
      <c r="DP126" s="978"/>
      <c r="DQ126" s="978" t="s">
        <v>125</v>
      </c>
      <c r="DR126" s="978"/>
      <c r="DS126" s="978"/>
      <c r="DT126" s="978"/>
      <c r="DU126" s="978"/>
      <c r="DV126" s="979" t="s">
        <v>457</v>
      </c>
      <c r="DW126" s="979"/>
      <c r="DX126" s="979"/>
      <c r="DY126" s="979"/>
      <c r="DZ126" s="980"/>
    </row>
    <row r="127" spans="1:130" s="248" customFormat="1" ht="26.25" customHeight="1" x14ac:dyDescent="0.15">
      <c r="A127" s="1118"/>
      <c r="B127" s="1006"/>
      <c r="C127" s="1060" t="s">
        <v>483</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457</v>
      </c>
      <c r="AB127" s="1017"/>
      <c r="AC127" s="1017"/>
      <c r="AD127" s="1017"/>
      <c r="AE127" s="1018"/>
      <c r="AF127" s="1019" t="s">
        <v>458</v>
      </c>
      <c r="AG127" s="1017"/>
      <c r="AH127" s="1017"/>
      <c r="AI127" s="1017"/>
      <c r="AJ127" s="1018"/>
      <c r="AK127" s="1019" t="s">
        <v>457</v>
      </c>
      <c r="AL127" s="1017"/>
      <c r="AM127" s="1017"/>
      <c r="AN127" s="1017"/>
      <c r="AO127" s="1018"/>
      <c r="AP127" s="1020" t="s">
        <v>457</v>
      </c>
      <c r="AQ127" s="1021"/>
      <c r="AR127" s="1021"/>
      <c r="AS127" s="1021"/>
      <c r="AT127" s="1022"/>
      <c r="AU127" s="284"/>
      <c r="AV127" s="284"/>
      <c r="AW127" s="284"/>
      <c r="AX127" s="1090" t="s">
        <v>484</v>
      </c>
      <c r="AY127" s="1091"/>
      <c r="AZ127" s="1091"/>
      <c r="BA127" s="1091"/>
      <c r="BB127" s="1091"/>
      <c r="BC127" s="1091"/>
      <c r="BD127" s="1091"/>
      <c r="BE127" s="1092"/>
      <c r="BF127" s="1093" t="s">
        <v>485</v>
      </c>
      <c r="BG127" s="1091"/>
      <c r="BH127" s="1091"/>
      <c r="BI127" s="1091"/>
      <c r="BJ127" s="1091"/>
      <c r="BK127" s="1091"/>
      <c r="BL127" s="1092"/>
      <c r="BM127" s="1093" t="s">
        <v>486</v>
      </c>
      <c r="BN127" s="1091"/>
      <c r="BO127" s="1091"/>
      <c r="BP127" s="1091"/>
      <c r="BQ127" s="1091"/>
      <c r="BR127" s="1091"/>
      <c r="BS127" s="1092"/>
      <c r="BT127" s="1093" t="s">
        <v>487</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488</v>
      </c>
      <c r="CQ127" s="1008"/>
      <c r="CR127" s="1008"/>
      <c r="CS127" s="1008"/>
      <c r="CT127" s="1008"/>
      <c r="CU127" s="1008"/>
      <c r="CV127" s="1008"/>
      <c r="CW127" s="1008"/>
      <c r="CX127" s="1008"/>
      <c r="CY127" s="1008"/>
      <c r="CZ127" s="1008"/>
      <c r="DA127" s="1008"/>
      <c r="DB127" s="1008"/>
      <c r="DC127" s="1008"/>
      <c r="DD127" s="1008"/>
      <c r="DE127" s="1008"/>
      <c r="DF127" s="1009"/>
      <c r="DG127" s="977" t="s">
        <v>458</v>
      </c>
      <c r="DH127" s="978"/>
      <c r="DI127" s="978"/>
      <c r="DJ127" s="978"/>
      <c r="DK127" s="978"/>
      <c r="DL127" s="978" t="s">
        <v>457</v>
      </c>
      <c r="DM127" s="978"/>
      <c r="DN127" s="978"/>
      <c r="DO127" s="978"/>
      <c r="DP127" s="978"/>
      <c r="DQ127" s="978" t="s">
        <v>125</v>
      </c>
      <c r="DR127" s="978"/>
      <c r="DS127" s="978"/>
      <c r="DT127" s="978"/>
      <c r="DU127" s="978"/>
      <c r="DV127" s="979" t="s">
        <v>464</v>
      </c>
      <c r="DW127" s="979"/>
      <c r="DX127" s="979"/>
      <c r="DY127" s="979"/>
      <c r="DZ127" s="980"/>
    </row>
    <row r="128" spans="1:130" s="248" customFormat="1" ht="26.25" customHeight="1" thickBot="1" x14ac:dyDescent="0.2">
      <c r="A128" s="1101" t="s">
        <v>489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490</v>
      </c>
      <c r="X128" s="1103"/>
      <c r="Y128" s="1103"/>
      <c r="Z128" s="1104"/>
      <c r="AA128" s="1105">
        <v>30764</v>
      </c>
      <c r="AB128" s="1106"/>
      <c r="AC128" s="1106"/>
      <c r="AD128" s="1106"/>
      <c r="AE128" s="1107"/>
      <c r="AF128" s="1108">
        <v>23582</v>
      </c>
      <c r="AG128" s="1106"/>
      <c r="AH128" s="1106"/>
      <c r="AI128" s="1106"/>
      <c r="AJ128" s="1107"/>
      <c r="AK128" s="1108">
        <v>26256</v>
      </c>
      <c r="AL128" s="1106"/>
      <c r="AM128" s="1106"/>
      <c r="AN128" s="1106"/>
      <c r="AO128" s="1107"/>
      <c r="AP128" s="1109"/>
      <c r="AQ128" s="1110"/>
      <c r="AR128" s="1110"/>
      <c r="AS128" s="1110"/>
      <c r="AT128" s="1111"/>
      <c r="AU128" s="284"/>
      <c r="AV128" s="284"/>
      <c r="AW128" s="284"/>
      <c r="AX128" s="946" t="s">
        <v>491</v>
      </c>
      <c r="AY128" s="947"/>
      <c r="AZ128" s="947"/>
      <c r="BA128" s="947"/>
      <c r="BB128" s="947"/>
      <c r="BC128" s="947"/>
      <c r="BD128" s="947"/>
      <c r="BE128" s="948"/>
      <c r="BF128" s="1112" t="s">
        <v>125</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492</v>
      </c>
      <c r="CQ128" s="1095"/>
      <c r="CR128" s="1095"/>
      <c r="CS128" s="1095"/>
      <c r="CT128" s="1095"/>
      <c r="CU128" s="1095"/>
      <c r="CV128" s="1095"/>
      <c r="CW128" s="1095"/>
      <c r="CX128" s="1095"/>
      <c r="CY128" s="1095"/>
      <c r="CZ128" s="1095"/>
      <c r="DA128" s="1095"/>
      <c r="DB128" s="1095"/>
      <c r="DC128" s="1095"/>
      <c r="DD128" s="1095"/>
      <c r="DE128" s="1095"/>
      <c r="DF128" s="1096"/>
      <c r="DG128" s="1097" t="s">
        <v>457</v>
      </c>
      <c r="DH128" s="1098"/>
      <c r="DI128" s="1098"/>
      <c r="DJ128" s="1098"/>
      <c r="DK128" s="1098"/>
      <c r="DL128" s="1098" t="s">
        <v>125</v>
      </c>
      <c r="DM128" s="1098"/>
      <c r="DN128" s="1098"/>
      <c r="DO128" s="1098"/>
      <c r="DP128" s="1098"/>
      <c r="DQ128" s="1098" t="s">
        <v>457</v>
      </c>
      <c r="DR128" s="1098"/>
      <c r="DS128" s="1098"/>
      <c r="DT128" s="1098"/>
      <c r="DU128" s="1098"/>
      <c r="DV128" s="1099" t="s">
        <v>125</v>
      </c>
      <c r="DW128" s="1099"/>
      <c r="DX128" s="1099"/>
      <c r="DY128" s="1099"/>
      <c r="DZ128" s="1100"/>
    </row>
    <row r="129" spans="1:131" s="248" customFormat="1" ht="26.25" customHeight="1" x14ac:dyDescent="0.15">
      <c r="A129" s="988" t="s">
        <v>105</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493</v>
      </c>
      <c r="X129" s="1132"/>
      <c r="Y129" s="1132"/>
      <c r="Z129" s="1133"/>
      <c r="AA129" s="1016">
        <v>3857545</v>
      </c>
      <c r="AB129" s="1017"/>
      <c r="AC129" s="1017"/>
      <c r="AD129" s="1017"/>
      <c r="AE129" s="1018"/>
      <c r="AF129" s="1019">
        <v>3888265</v>
      </c>
      <c r="AG129" s="1017"/>
      <c r="AH129" s="1017"/>
      <c r="AI129" s="1017"/>
      <c r="AJ129" s="1018"/>
      <c r="AK129" s="1019">
        <v>4084846</v>
      </c>
      <c r="AL129" s="1017"/>
      <c r="AM129" s="1017"/>
      <c r="AN129" s="1017"/>
      <c r="AO129" s="1018"/>
      <c r="AP129" s="1134"/>
      <c r="AQ129" s="1135"/>
      <c r="AR129" s="1135"/>
      <c r="AS129" s="1135"/>
      <c r="AT129" s="1136"/>
      <c r="AU129" s="286"/>
      <c r="AV129" s="286"/>
      <c r="AW129" s="286"/>
      <c r="AX129" s="1125" t="s">
        <v>494</v>
      </c>
      <c r="AY129" s="1008"/>
      <c r="AZ129" s="1008"/>
      <c r="BA129" s="1008"/>
      <c r="BB129" s="1008"/>
      <c r="BC129" s="1008"/>
      <c r="BD129" s="1008"/>
      <c r="BE129" s="1009"/>
      <c r="BF129" s="1126" t="s">
        <v>125</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495</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496</v>
      </c>
      <c r="X130" s="1132"/>
      <c r="Y130" s="1132"/>
      <c r="Z130" s="1133"/>
      <c r="AA130" s="1016">
        <v>453632</v>
      </c>
      <c r="AB130" s="1017"/>
      <c r="AC130" s="1017"/>
      <c r="AD130" s="1017"/>
      <c r="AE130" s="1018"/>
      <c r="AF130" s="1019">
        <v>460184</v>
      </c>
      <c r="AG130" s="1017"/>
      <c r="AH130" s="1017"/>
      <c r="AI130" s="1017"/>
      <c r="AJ130" s="1018"/>
      <c r="AK130" s="1019">
        <v>467720</v>
      </c>
      <c r="AL130" s="1017"/>
      <c r="AM130" s="1017"/>
      <c r="AN130" s="1017"/>
      <c r="AO130" s="1018"/>
      <c r="AP130" s="1134"/>
      <c r="AQ130" s="1135"/>
      <c r="AR130" s="1135"/>
      <c r="AS130" s="1135"/>
      <c r="AT130" s="1136"/>
      <c r="AU130" s="286"/>
      <c r="AV130" s="286"/>
      <c r="AW130" s="286"/>
      <c r="AX130" s="1125" t="s">
        <v>497</v>
      </c>
      <c r="AY130" s="1008"/>
      <c r="AZ130" s="1008"/>
      <c r="BA130" s="1008"/>
      <c r="BB130" s="1008"/>
      <c r="BC130" s="1008"/>
      <c r="BD130" s="1008"/>
      <c r="BE130" s="1009"/>
      <c r="BF130" s="1162">
        <v>14.1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498</v>
      </c>
      <c r="X131" s="1170"/>
      <c r="Y131" s="1170"/>
      <c r="Z131" s="1171"/>
      <c r="AA131" s="1063">
        <v>3403913</v>
      </c>
      <c r="AB131" s="1042"/>
      <c r="AC131" s="1042"/>
      <c r="AD131" s="1042"/>
      <c r="AE131" s="1043"/>
      <c r="AF131" s="1041">
        <v>3428081</v>
      </c>
      <c r="AG131" s="1042"/>
      <c r="AH131" s="1042"/>
      <c r="AI131" s="1042"/>
      <c r="AJ131" s="1043"/>
      <c r="AK131" s="1041">
        <v>3617126</v>
      </c>
      <c r="AL131" s="1042"/>
      <c r="AM131" s="1042"/>
      <c r="AN131" s="1042"/>
      <c r="AO131" s="1043"/>
      <c r="AP131" s="1172"/>
      <c r="AQ131" s="1173"/>
      <c r="AR131" s="1173"/>
      <c r="AS131" s="1173"/>
      <c r="AT131" s="1174"/>
      <c r="AU131" s="286"/>
      <c r="AV131" s="286"/>
      <c r="AW131" s="286"/>
      <c r="AX131" s="1144" t="s">
        <v>499</v>
      </c>
      <c r="AY131" s="1095"/>
      <c r="AZ131" s="1095"/>
      <c r="BA131" s="1095"/>
      <c r="BB131" s="1095"/>
      <c r="BC131" s="1095"/>
      <c r="BD131" s="1095"/>
      <c r="BE131" s="1096"/>
      <c r="BF131" s="1145">
        <v>59.5</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500</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501</v>
      </c>
      <c r="W132" s="1155"/>
      <c r="X132" s="1155"/>
      <c r="Y132" s="1155"/>
      <c r="Z132" s="1156"/>
      <c r="AA132" s="1157">
        <v>14.63921081</v>
      </c>
      <c r="AB132" s="1158"/>
      <c r="AC132" s="1158"/>
      <c r="AD132" s="1158"/>
      <c r="AE132" s="1159"/>
      <c r="AF132" s="1160">
        <v>14.66709801</v>
      </c>
      <c r="AG132" s="1158"/>
      <c r="AH132" s="1158"/>
      <c r="AI132" s="1158"/>
      <c r="AJ132" s="1159"/>
      <c r="AK132" s="1160">
        <v>13.267992319999999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502</v>
      </c>
      <c r="W133" s="1138"/>
      <c r="X133" s="1138"/>
      <c r="Y133" s="1138"/>
      <c r="Z133" s="1139"/>
      <c r="AA133" s="1140">
        <v>14.1</v>
      </c>
      <c r="AB133" s="1141"/>
      <c r="AC133" s="1141"/>
      <c r="AD133" s="1141"/>
      <c r="AE133" s="1142"/>
      <c r="AF133" s="1140">
        <v>14.7</v>
      </c>
      <c r="AG133" s="1141"/>
      <c r="AH133" s="1141"/>
      <c r="AI133" s="1141"/>
      <c r="AJ133" s="1142"/>
      <c r="AK133" s="1140">
        <v>14.1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tI8iNIdba1a5xj9Eqon8DFz9WTGdL1V7LpJIp1APS2vL+YcZiO5flOptBvKiixlR0osYflgPbsmeX2Jnz9sdg==" saltValue="YkYHIDz8FEj9OMzUlRjkU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O2Jgt929hIEQV4YWbhlJROTBDEEOiLnvfD3uEpmtTam4OhM8bY5fEpty0tBo4Fv+US7qyeJTAxhB2P1NdxvKA==" saltValue="tOxEpvj6+N78fE/hJG9W7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LuWeYfpboAbjCeOWxPjqdRDahi/ZeRFCrz6fOYuZ47KU+TZ27B7NlZZ6kh5p869DzFr6UiONRPHi3ovZVz6zg==" saltValue="4Ak0Tem8o+hhRB2OMJfMC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511</v>
      </c>
      <c r="AL9" s="1178"/>
      <c r="AM9" s="1178"/>
      <c r="AN9" s="1179"/>
      <c r="AO9" s="314">
        <v>1028006</v>
      </c>
      <c r="AP9" s="314">
        <v>66004</v>
      </c>
      <c r="AQ9" s="315">
        <v>90403</v>
      </c>
      <c r="AR9" s="316">
        <v>-27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512</v>
      </c>
      <c r="AL10" s="1178"/>
      <c r="AM10" s="1178"/>
      <c r="AN10" s="1179"/>
      <c r="AO10" s="317">
        <v>55133</v>
      </c>
      <c r="AP10" s="317">
        <v>3540</v>
      </c>
      <c r="AQ10" s="318">
        <v>12167</v>
      </c>
      <c r="AR10" s="319">
        <v>-70.900000000000006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513</v>
      </c>
      <c r="AL11" s="1178"/>
      <c r="AM11" s="1178"/>
      <c r="AN11" s="1179"/>
      <c r="AO11" s="317" t="s">
        <v>514</v>
      </c>
      <c r="AP11" s="317" t="s">
        <v>514</v>
      </c>
      <c r="AQ11" s="318">
        <v>380</v>
      </c>
      <c r="AR11" s="319" t="s">
        <v>514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515</v>
      </c>
      <c r="AL12" s="1178"/>
      <c r="AM12" s="1178"/>
      <c r="AN12" s="1179"/>
      <c r="AO12" s="317" t="s">
        <v>514</v>
      </c>
      <c r="AP12" s="317" t="s">
        <v>514</v>
      </c>
      <c r="AQ12" s="318">
        <v>15</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516</v>
      </c>
      <c r="AL13" s="1178"/>
      <c r="AM13" s="1178"/>
      <c r="AN13" s="1179"/>
      <c r="AO13" s="317">
        <v>60627</v>
      </c>
      <c r="AP13" s="317">
        <v>3893</v>
      </c>
      <c r="AQ13" s="318">
        <v>3760</v>
      </c>
      <c r="AR13" s="319">
        <v>3.5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517</v>
      </c>
      <c r="AL14" s="1178"/>
      <c r="AM14" s="1178"/>
      <c r="AN14" s="1179"/>
      <c r="AO14" s="317">
        <v>14289</v>
      </c>
      <c r="AP14" s="317">
        <v>917</v>
      </c>
      <c r="AQ14" s="318">
        <v>1994</v>
      </c>
      <c r="AR14" s="319">
        <v>-54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518</v>
      </c>
      <c r="AL15" s="1184"/>
      <c r="AM15" s="1184"/>
      <c r="AN15" s="1185"/>
      <c r="AO15" s="317">
        <v>-93469</v>
      </c>
      <c r="AP15" s="317">
        <v>-6001</v>
      </c>
      <c r="AQ15" s="318">
        <v>-7282</v>
      </c>
      <c r="AR15" s="319">
        <v>-17.600000000000001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1064586</v>
      </c>
      <c r="AP16" s="317">
        <v>68352</v>
      </c>
      <c r="AQ16" s="318">
        <v>101438</v>
      </c>
      <c r="AR16" s="319">
        <v>-32.6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523</v>
      </c>
      <c r="AL21" s="1187"/>
      <c r="AM21" s="1187"/>
      <c r="AN21" s="1188"/>
      <c r="AO21" s="330">
        <v>6.42</v>
      </c>
      <c r="AP21" s="331">
        <v>9.1999999999999993</v>
      </c>
      <c r="AQ21" s="332">
        <v>-2.78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524</v>
      </c>
      <c r="AL22" s="1187"/>
      <c r="AM22" s="1187"/>
      <c r="AN22" s="1188"/>
      <c r="AO22" s="335">
        <v>97.4</v>
      </c>
      <c r="AP22" s="336">
        <v>97</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528</v>
      </c>
      <c r="AL32" s="1181"/>
      <c r="AM32" s="1181"/>
      <c r="AN32" s="1182"/>
      <c r="AO32" s="345">
        <v>661187</v>
      </c>
      <c r="AP32" s="345">
        <v>42452</v>
      </c>
      <c r="AQ32" s="346">
        <v>48014</v>
      </c>
      <c r="AR32" s="347">
        <v>-11.6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529</v>
      </c>
      <c r="AL33" s="1181"/>
      <c r="AM33" s="1181"/>
      <c r="AN33" s="1182"/>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530</v>
      </c>
      <c r="AL34" s="1181"/>
      <c r="AM34" s="1181"/>
      <c r="AN34" s="1182"/>
      <c r="AO34" s="345" t="s">
        <v>514</v>
      </c>
      <c r="AP34" s="345" t="s">
        <v>514</v>
      </c>
      <c r="AQ34" s="346" t="s">
        <v>514</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531</v>
      </c>
      <c r="AL35" s="1181"/>
      <c r="AM35" s="1181"/>
      <c r="AN35" s="1182"/>
      <c r="AO35" s="345">
        <v>242720</v>
      </c>
      <c r="AP35" s="345">
        <v>15584</v>
      </c>
      <c r="AQ35" s="346">
        <v>14725</v>
      </c>
      <c r="AR35" s="347">
        <v>5.8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532</v>
      </c>
      <c r="AL36" s="1181"/>
      <c r="AM36" s="1181"/>
      <c r="AN36" s="1182"/>
      <c r="AO36" s="345">
        <v>69987</v>
      </c>
      <c r="AP36" s="345">
        <v>4494</v>
      </c>
      <c r="AQ36" s="346">
        <v>3255</v>
      </c>
      <c r="AR36" s="347">
        <v>38.1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533</v>
      </c>
      <c r="AL37" s="1181"/>
      <c r="AM37" s="1181"/>
      <c r="AN37" s="1182"/>
      <c r="AO37" s="345" t="s">
        <v>514</v>
      </c>
      <c r="AP37" s="345" t="s">
        <v>514</v>
      </c>
      <c r="AQ37" s="346">
        <v>482</v>
      </c>
      <c r="AR37" s="347" t="s">
        <v>514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534</v>
      </c>
      <c r="AL38" s="1190"/>
      <c r="AM38" s="1190"/>
      <c r="AN38" s="1191"/>
      <c r="AO38" s="348">
        <v>2</v>
      </c>
      <c r="AP38" s="348">
        <v>0</v>
      </c>
      <c r="AQ38" s="349">
        <v>3</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535</v>
      </c>
      <c r="AL39" s="1190"/>
      <c r="AM39" s="1190"/>
      <c r="AN39" s="1191"/>
      <c r="AO39" s="345">
        <v>-26256</v>
      </c>
      <c r="AP39" s="345">
        <v>-1686</v>
      </c>
      <c r="AQ39" s="346">
        <v>-3561</v>
      </c>
      <c r="AR39" s="347">
        <v>-52.7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536</v>
      </c>
      <c r="AL40" s="1181"/>
      <c r="AM40" s="1181"/>
      <c r="AN40" s="1182"/>
      <c r="AO40" s="345">
        <v>-467720</v>
      </c>
      <c r="AP40" s="345">
        <v>-30030</v>
      </c>
      <c r="AQ40" s="346">
        <v>-44235</v>
      </c>
      <c r="AR40" s="347">
        <v>-32.1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294</v>
      </c>
      <c r="AL41" s="1193"/>
      <c r="AM41" s="1193"/>
      <c r="AN41" s="1194"/>
      <c r="AO41" s="345">
        <v>479920</v>
      </c>
      <c r="AP41" s="345">
        <v>30813</v>
      </c>
      <c r="AQ41" s="346">
        <v>18685</v>
      </c>
      <c r="AR41" s="347">
        <v>64.900000000000006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506</v>
      </c>
      <c r="AN49" s="1197" t="s">
        <v>540</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634933</v>
      </c>
      <c r="AN51" s="367">
        <v>40803</v>
      </c>
      <c r="AO51" s="368">
        <v>-45.4</v>
      </c>
      <c r="AP51" s="369">
        <v>79466</v>
      </c>
      <c r="AQ51" s="370">
        <v>4.5999999999999996</v>
      </c>
      <c r="AR51" s="371">
        <v>-50</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532033</v>
      </c>
      <c r="AN52" s="375">
        <v>34190</v>
      </c>
      <c r="AO52" s="376">
        <v>-52.6</v>
      </c>
      <c r="AP52" s="377">
        <v>44645</v>
      </c>
      <c r="AQ52" s="378">
        <v>9.6999999999999993</v>
      </c>
      <c r="AR52" s="379">
        <v>-62.3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1480325</v>
      </c>
      <c r="AN53" s="367">
        <v>94723</v>
      </c>
      <c r="AO53" s="368">
        <v>132.1</v>
      </c>
      <c r="AP53" s="369">
        <v>90072</v>
      </c>
      <c r="AQ53" s="370">
        <v>13.3</v>
      </c>
      <c r="AR53" s="371">
        <v>118.8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499576</v>
      </c>
      <c r="AN54" s="375">
        <v>31967</v>
      </c>
      <c r="AO54" s="376">
        <v>-6.5</v>
      </c>
      <c r="AP54" s="377">
        <v>46083</v>
      </c>
      <c r="AQ54" s="378">
        <v>3.2</v>
      </c>
      <c r="AR54" s="379">
        <v>-9.6999999999999993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551533</v>
      </c>
      <c r="AN55" s="367">
        <v>35371</v>
      </c>
      <c r="AO55" s="368">
        <v>-62.7</v>
      </c>
      <c r="AP55" s="369">
        <v>88328</v>
      </c>
      <c r="AQ55" s="370">
        <v>-1.9</v>
      </c>
      <c r="AR55" s="371">
        <v>-60.8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476919</v>
      </c>
      <c r="AN56" s="375">
        <v>30585</v>
      </c>
      <c r="AO56" s="376">
        <v>-4.3</v>
      </c>
      <c r="AP56" s="377">
        <v>49013</v>
      </c>
      <c r="AQ56" s="378">
        <v>6.4</v>
      </c>
      <c r="AR56" s="379">
        <v>-10.7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850906</v>
      </c>
      <c r="AN57" s="367">
        <v>54654</v>
      </c>
      <c r="AO57" s="368">
        <v>54.5</v>
      </c>
      <c r="AP57" s="369">
        <v>103390</v>
      </c>
      <c r="AQ57" s="370">
        <v>17.100000000000001</v>
      </c>
      <c r="AR57" s="371">
        <v>37.4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494509</v>
      </c>
      <c r="AN58" s="375">
        <v>31762</v>
      </c>
      <c r="AO58" s="376">
        <v>3.8</v>
      </c>
      <c r="AP58" s="377">
        <v>51269</v>
      </c>
      <c r="AQ58" s="378">
        <v>4.5999999999999996</v>
      </c>
      <c r="AR58" s="379">
        <v>-0.8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559162</v>
      </c>
      <c r="AN59" s="367">
        <v>35901</v>
      </c>
      <c r="AO59" s="368">
        <v>-34.299999999999997</v>
      </c>
      <c r="AP59" s="369">
        <v>96248</v>
      </c>
      <c r="AQ59" s="370">
        <v>-6.9</v>
      </c>
      <c r="AR59" s="371">
        <v>-27.4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380141</v>
      </c>
      <c r="AN60" s="375">
        <v>24407</v>
      </c>
      <c r="AO60" s="376">
        <v>-23.2</v>
      </c>
      <c r="AP60" s="377">
        <v>55768</v>
      </c>
      <c r="AQ60" s="378">
        <v>8.8000000000000007</v>
      </c>
      <c r="AR60" s="379">
        <v>-32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815372</v>
      </c>
      <c r="AN61" s="382">
        <v>52290</v>
      </c>
      <c r="AO61" s="383">
        <v>8.8000000000000007</v>
      </c>
      <c r="AP61" s="384">
        <v>91501</v>
      </c>
      <c r="AQ61" s="385">
        <v>5.2</v>
      </c>
      <c r="AR61" s="371">
        <v>3.6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476636</v>
      </c>
      <c r="AN62" s="375">
        <v>30582</v>
      </c>
      <c r="AO62" s="376">
        <v>-16.600000000000001</v>
      </c>
      <c r="AP62" s="377">
        <v>49356</v>
      </c>
      <c r="AQ62" s="378">
        <v>6.5</v>
      </c>
      <c r="AR62" s="379">
        <v>-23.1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8X2k2tpIRwaRhCgm/9Nxsp6Gl4zKZmASayk2gKwqk4JDQ7S89Uf20Vz8wO4cChbHMFrU1R+tLP0uKIh5F4oPeQ==" saltValue="AFL7+Ko17v99aqwyvuU2f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BOJlZ44G3gjcvkLeOgvOHR/CFEQva4MC4e3rwdQd2EiygAzpRSn3dT9IlrVkMthVRN66s//RfpCkGUFOMPPD4g==" saltValue="6rQ/i+5cLrPgkLRM9LpG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IKHtZPUJkNyTWfMULUHjqGbW/Wyegd4Jsw5A0j4xR4a0MAULYWkDMyDBkJJ8+j8RFleBtYR2G+gQo7ciVI07+w==" saltValue="Z1lwTm3ppVIX80AdZD5W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0" t="s">
        <v>3</v>
      </c>
      <c r="D47" s="1200"/>
      <c r="E47" s="1201"/>
      <c r="F47" s="11">
        <v>28.59</v>
      </c>
      <c r="G47" s="12">
        <v>27.97</v>
      </c>
      <c r="H47" s="12">
        <v>27.26</v>
      </c>
      <c r="I47" s="12">
        <v>27.05</v>
      </c>
      <c r="J47" s="13">
        <v>27.88</v>
      </c>
    </row>
    <row r="48" spans="2:10" ht="57.75" customHeight="1" x14ac:dyDescent="0.15">
      <c r="B48" s="14"/>
      <c r="C48" s="1202" t="s">
        <v>4</v>
      </c>
      <c r="D48" s="1202"/>
      <c r="E48" s="1203"/>
      <c r="F48" s="15">
        <v>1.41</v>
      </c>
      <c r="G48" s="16">
        <v>1.75</v>
      </c>
      <c r="H48" s="16">
        <v>1.31</v>
      </c>
      <c r="I48" s="16">
        <v>4.1500000000000004</v>
      </c>
      <c r="J48" s="17">
        <v>1.68</v>
      </c>
    </row>
    <row r="49" spans="2:10" ht="57.75" customHeight="1" thickBot="1" x14ac:dyDescent="0.2">
      <c r="B49" s="18"/>
      <c r="C49" s="1204" t="s">
        <v>5</v>
      </c>
      <c r="D49" s="1204"/>
      <c r="E49" s="1205"/>
      <c r="F49" s="19">
        <v>0.16</v>
      </c>
      <c r="G49" s="20">
        <v>0.37</v>
      </c>
      <c r="H49" s="20" t="s">
        <v>561</v>
      </c>
      <c r="I49" s="20">
        <v>2.85</v>
      </c>
      <c r="J49" s="21" t="s">
        <v>562</v>
      </c>
    </row>
    <row r="50" spans="2:10" ht="13.5" customHeight="1" x14ac:dyDescent="0.15"/>
  </sheetData>
  <sheetProtection algorithmName="SHA-512" hashValue="8mw5rA/456Rp0xzxhCqQe8AqN2osBWQzDL8uzj6KHuLs15iha7OdeFsOgWcy50oUq/L+sen1tct2v3Ve3w8ROg==" saltValue="h41QOJjKAwhvU8ZmDGS3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132900</cp:lastModifiedBy>
  <cp:lastPrinted>2022-03-10T08:24:16Z</cp:lastPrinted>
  <dcterms:created xsi:type="dcterms:W3CDTF">2022-02-02T06:16:08Z</dcterms:created>
  <dcterms:modified xsi:type="dcterms:W3CDTF">2022-09-23T07:01:06Z</dcterms:modified>
  <cp:category/>
</cp:coreProperties>
</file>