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4_公表用最終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AM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<sst xmlns="http://schemas.openxmlformats.org/spreadsheetml/2006/main" count="1127" uniqueCount="617">
  <si>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</si>
  <si>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</si>
  <si>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</si>
  <si>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</si>
  <si>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</si>
  <si>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</si>
  <si>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</si>
  <si>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</si>
  <si>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</si>
  <si>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</si>
  <si>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</si>
  <si>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</si>
  <si>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</si>
  <si>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</si>
  <si>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</si>
  <si>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</si>
  <si>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</si>
  <si>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</si>
  <si>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</si>
  <si>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</si>
  <si>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</si>
  <si>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</si>
  <si>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</si>
  <si>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</si>
  <si>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</si>
  <si>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</si>
  <si>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</si>
  <si>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</si>
  <si>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</si>
  <si>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</si>
  <si>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</si>
  <si>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</si>
  <si>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</si>
  <si>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</si>
  <si>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</si>
  <si>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</si>
  <si>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</si>
  <si>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</si>
  <si>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</si>
  <si>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</si>
  <si>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</si>
  <si>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</si>
  <si>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</si>
  <si>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</si>
  <si>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</si>
  <si>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</si>
  <si>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</si>
  <si>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</si>
  <si>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</si>
  <si>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</si>
  <si>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</si>
  <si>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</si>
  <si>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</si>
  <si>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</si>
  <si>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</si>
  <si>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</si>
  <si>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</si>
  <si>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</si>
  <si>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</si>
  <si>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</si>
  <si>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</si>
  <si>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</si>
  <si>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</si>
  <si>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</si>
  <si>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</si>
  <si>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</si>
  <si>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</si>
  <si>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</si>
  <si>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</si>
  <si>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</si>
  <si>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</si>
  <si>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</si>
  <si>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</si>
  <si>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</si>
  <si>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</si>
  <si>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</si>
  <si>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</si>
  <si>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</si>
  <si>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</si>
  <si>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</si>
  <si>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</si>
  <si>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</si>
  <si>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</si>
  <si>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</si>
  <si>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</si>
  <si>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</si>
  <si>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</si>
  <si>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</si>
  <si>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</si>
  <si>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</si>
  <si>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</si>
  <si>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</si>
  <si>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</si>
  <si>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</si>
  <si>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</si>
  <si>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</si>
  <si>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</si>
  <si>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</si>
  <si>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</si>
  <si>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</si>
  <si>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</si>
  <si>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</si>
  <si>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</si>
  <si>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</si>
  <si>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</si>
  <si>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</si>
  <si>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</si>
  <si>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</si>
  <si>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</si>
  <si>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</si>
  <si>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</si>
  <si>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</si>
  <si>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</si>
  <si>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</si>
  <si>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</si>
  <si>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</si>
  <si>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</si>
  <si>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</si>
  <si>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</si>
  <si>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</si>
  <si>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</si>
  <si>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</si>
  <si>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</si>
  <si>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</si>
  <si>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</si>
  <si>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</si>
  <si>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</si>
  <si>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</si>
  <si>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</si>
  <si>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</si>
  <si>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</si>
  <si>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</si>
  <si>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</si>
  <si>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</si>
  <si>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</si>
  <si>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</si>
  <si>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</si>
  <si>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</si>
  <si>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</si>
  <si>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</si>
  <si>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</si>
  <si>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</si>
  <si>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</si>
  <si>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</si>
  <si>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</si>
  <si>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</si>
  <si>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</si>
  <si>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</si>
  <si>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</si>
  <si>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</si>
  <si>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</si>
  <si>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</si>
  <si>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</si>
  <si>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</si>
  <si>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</si>
  <si>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</si>
  <si>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</si>
  <si>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</si>
  <si>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</si>
  <si>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</si>
  <si>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</si>
  <si>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</si>
  <si>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</si>
  <si>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</si>
  <si>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</si>
  <si>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</si>
  <si>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</si>
  <si>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</si>
  <si>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</si>
  <si>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</si>
  <si>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</si>
  <si>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</si>
  <si>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</si>
  <si>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</si>
  <si>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</si>
  <si>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</si>
  <si>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</si>
  <si>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</si>
  <si>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</si>
  <si>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</si>
  <si>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</si>
  <si>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</si>
  <si>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</si>
  <si>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</si>
  <si>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</si>
  <si>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</si>
  <si>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</si>
  <si>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</si>
  <si>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</si>
  <si>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</si>
  <si>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</si>
  <si>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</si>
  <si>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</si>
  <si>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</si>
  <si>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</si>
  <si>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</si>
  <si>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</si>
  <si>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</si>
  <si>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</si>
  <si>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</si>
  <si>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</si>
  <si>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</si>
  <si>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</si>
  <si>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</si>
  <si>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</si>
  <si>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</si>
  <si>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</si>
  <si>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</si>
  <si>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</si>
  <si>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</si>
  <si>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</si>
  <si>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</si>
  <si>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</si>
  <si>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</si>
  <si>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</si>
  <si>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</si>
  <si>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</si>
  <si>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</si>
  <si>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和歌山県みなべ町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</si>
  <si>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</si>
  <si>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</si>
  <si>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</si>
  <si>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</si>
  <si>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</si>
  <si>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</si>
  <si>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</si>
  <si>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</si>
  <si>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</si>
  <si>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</si>
  <si>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</si>
  <si>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</si>
  <si>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</si>
  <si>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</si>
  <si>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</si>
  <si>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</si>
  <si>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</si>
  <si>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</si>
  <si>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</si>
  <si>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</si>
  <si>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</si>
  <si>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</si>
  <si>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</si>
  <si>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</si>
  <si>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</si>
  <si>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</si>
  <si>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</si>
  <si>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</si>
  <si>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</si>
  <si>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</si>
  <si>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</si>
  <si>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</si>
  <si>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</si>
  <si>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</si>
  <si>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</si>
  <si>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</si>
  <si>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</si>
  <si>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</si>
  <si>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</si>
  <si>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</si>
  <si>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</si>
  <si>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</si>
  <si>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</si>
  <si>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</si>
  <si>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</si>
  <si>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</si>
  <si>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</si>
  <si>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</si>
  <si>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</si>
  <si>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</si>
  <si>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</si>
  <si>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</si>
  <si>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</si>
  <si>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</si>
  <si>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</si>
  <si>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</si>
  <si>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</si>
  <si>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</si>
  <si>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</si>
  <si>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</si>
  <si>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</si>
  <si>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</si>
  <si>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</si>
  <si>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</si>
  <si>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</si>
  <si>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</si>
  <si>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</si>
  <si>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</si>
  <si>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</si>
  <si>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</si>
  <si>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</si>
  <si>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</si>
  <si>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</si>
  <si>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</si>
  <si>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</si>
  <si>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</si>
  <si>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</si>
  <si>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</si>
  <si>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</si>
  <si>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</si>
  <si>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</si>
  <si>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</si>
  <si>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</si>
  <si>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</si>
  <si>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</si>
  <si>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</si>
  <si>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</si>
  <si>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</si>
  <si>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</si>
  <si>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</si>
  <si>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</si>
  <si>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</si>
  <si>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</si>
  <si>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</si>
  <si>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</si>
  <si>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</si>
  <si>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</si>
  <si>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</si>
  <si>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</si>
  <si>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</si>
  <si>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</si>
  <si>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</si>
  <si>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</si>
  <si>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</si>
  <si>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</si>
  <si>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</si>
  <si>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</si>
  <si>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</si>
  <si>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</si>
  <si>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</si>
  <si>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</si>
  <si>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</si>
  <si>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</si>
  <si>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</si>
  <si>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</si>
  <si>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</si>
  <si>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</si>
  <si>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</si>
  <si>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</si>
  <si>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</si>
  <si>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</si>
  <si>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</si>
  <si>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</si>
  <si>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</si>
  <si>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</si>
  <si>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</si>
  <si>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</si>
  <si>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</si>
  <si>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</si>
  <si>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</si>
  <si>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</si>
  <si>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</si>
  <si>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</si>
  <si>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</si>
  <si>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</si>
  <si>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</si>
  <si>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</si>
  <si>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</si>
  <si>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</si>
  <si>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</si>
  <si>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</si>
  <si>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</si>
  <si>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</si>
  <si>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</si>
  <si>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</si>
  <si>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</si>
  <si>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</si>
  <si>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</si>
  <si>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</si>
  <si>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</si>
  <si>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</si>
  <si>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</si>
  <si>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</si>
  <si>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</si>
  <si>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和歌山県みなべ町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</si>
  <si>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</si>
  <si>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</si>
  <si>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</si>
  <si>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</si>
  <si>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</si>
  <si>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</si>
  <si>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</si>
  <si>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</si>
  <si>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</si>
  <si>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</si>
  <si>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</si>
  <si>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</si>
  <si>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</si>
  <si>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</si>
  <si>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</si>
  <si>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</si>
  <si>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</si>
  <si>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</si>
  <si>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</si>
  <si>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</si>
  <si>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</si>
  <si>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</si>
  <si>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</si>
  <si>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</si>
  <si>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</si>
  <si>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</si>
  <si>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</si>
  <si>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</si>
  <si>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</si>
  <si>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</si>
  <si>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</si>
  <si>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</si>
  <si>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</si>
  <si>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</si>
  <si>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</si>
  <si>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</si>
  <si>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</si>
  <si>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</si>
  <si>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</si>
  <si>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</si>
  <si>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</si>
  <si>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</si>
  <si>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</si>
  <si>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</si>
  <si>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</si>
  <si>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</si>
  <si>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</si>
  <si>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</si>
  <si>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</si>
  <si>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</si>
  <si>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</si>
  <si>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</si>
  <si>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</si>
  <si>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</si>
  <si>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</si>
  <si>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</si>
  <si>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</si>
  <si>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</si>
  <si>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</si>
  <si>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</si>
  <si>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</si>
  <si>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</si>
  <si>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</si>
  <si>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</si>
  <si>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</si>
  <si>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</si>
  <si>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</si>
  <si>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</si>
  <si>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</si>
  <si>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</si>
  <si>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</si>
  <si>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</si>
  <si>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</si>
  <si>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</si>
  <si>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</si>
  <si>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</si>
  <si>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</si>
  <si>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</si>
  <si>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</si>
  <si>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</si>
  <si>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</si>
  <si>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</si>
  <si>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</si>
  <si>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</si>
  <si>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</si>
  <si>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</si>
  <si>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</si>
  <si>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</si>
  <si>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</si>
  <si>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</si>
  <si>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</si>
  <si>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</si>
  <si>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</si>
  <si>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</si>
  <si>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</si>
  <si>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</si>
  <si>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</si>
  <si>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</si>
  <si>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</si>
  <si>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</si>
  <si>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</si>
  <si>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</si>
  <si>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</si>
  <si>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</si>
  <si>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</si>
  <si>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</si>
  <si>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</si>
  <si>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</si>
  <si>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</si>
  <si>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</si>
  <si>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</si>
  <si>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</si>
  <si>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</si>
  <si>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</si>
  <si>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</si>
  <si>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</si>
  <si>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</si>
  <si>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</si>
  <si>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</si>
  <si>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</si>
  <si>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</si>
  <si>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</si>
  <si>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</si>
  <si>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</si>
  <si>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</si>
  <si>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</si>
  <si>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</si>
  <si>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</si>
  <si>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</si>
  <si>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</si>
  <si>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</si>
  <si>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</si>
  <si>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</si>
  <si>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</si>
  <si>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</si>
  <si>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</si>
  <si>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</si>
  <si>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</si>
  <si>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</si>
  <si>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</si>
  <si>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</si>
  <si>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</si>
  <si>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</si>
  <si>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</si>
  <si>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</si>
  <si>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</si>
  <si>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</si>
  <si>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</si>
  <si>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</si>
  <si>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</si>
  <si>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</si>
  <si>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</si>
  <si>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</si>
  <si>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</si>
  <si>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</si>
  <si>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</si>
  <si>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</si>
  <si>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</si>
  <si>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</si>
  <si>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</si>
  <si>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</si>
  <si>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</si>
  <si>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</si>
  <si>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</si>
  <si>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</si>
  <si>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</si>
  <si>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</si>
  <si>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</si>
  <si>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</si>
  <si>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</si>
  <si>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</si>
  <si>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</si>
  <si>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</si>
  <si>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</si>
  <si>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</si>
  <si>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</si>
  <si>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</si>
  <si>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</si>
  <si>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</si>
  <si>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</si>
  <si>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</si>
  <si>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</si>
  <si>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</si>
  <si>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</si>
  <si>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</si>
  <si>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</si>
  <si>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</si>
  <si>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</si>
  <si>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</si>
  <si>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</si>
  <si>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</si>
  <si>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0.61</t>
  </si>
  <si>
    <t>▲ 1.90</t>
  </si>
  <si>
    <t>▲ 2.56</t>
  </si>
  <si>
    <t>一般会計</t>
  </si>
  <si>
    <t>水道事業会計</t>
  </si>
  <si>
    <t>国民健康保険特別会計</t>
  </si>
  <si>
    <t>介護保険特別会計</t>
  </si>
  <si>
    <t>公共下水道事業特別会計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</si>
  <si>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</si>
  <si>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</si>
  <si>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</si>
  <si>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</si>
  <si>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</si>
  <si>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</si>
  <si>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</si>
  <si>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</si>
  <si>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</si>
  <si>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</si>
  <si>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地域づくり基金</t>
    <rPh sb="0" eb="2">
      <t>チイキ</t>
    </rPh>
    <rPh sb="5" eb="7">
      <t>キキン</t>
    </rPh>
    <phoneticPr fontId="5"/>
  </si>
  <si>
    <t>環境保全地域活性化基金</t>
    <rPh sb="0" eb="2">
      <t>カンキョウ</t>
    </rPh>
    <rPh sb="2" eb="4">
      <t>ホゼン</t>
    </rPh>
    <rPh sb="4" eb="6">
      <t>チイキ</t>
    </rPh>
    <rPh sb="6" eb="9">
      <t>カッセイカ</t>
    </rPh>
    <rPh sb="9" eb="11">
      <t>キキン</t>
    </rPh>
    <phoneticPr fontId="5"/>
  </si>
  <si>
    <t>公共施設整備基金</t>
    <rPh sb="0" eb="2">
      <t>コウキョウ</t>
    </rPh>
    <rPh sb="2" eb="4">
      <t>シセツ</t>
    </rPh>
    <rPh sb="4" eb="6">
      <t>セイビ</t>
    </rPh>
    <rPh sb="6" eb="8">
      <t>キキン</t>
    </rPh>
    <phoneticPr fontId="5"/>
  </si>
  <si>
    <t>福祉基金</t>
  </si>
  <si>
    <t>防災基金</t>
  </si>
  <si>
    <t>-</t>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</si>
  <si>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</si>
  <si>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</si>
  <si>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田辺周辺広域市町村組合</t>
    <rPh sb="0" eb="2">
      <t>タナベ</t>
    </rPh>
    <rPh sb="2" eb="4">
      <t>シュウヘン</t>
    </rPh>
    <rPh sb="4" eb="6">
      <t>コウイキ</t>
    </rPh>
    <rPh sb="6" eb="9">
      <t>シチョウソン</t>
    </rPh>
    <rPh sb="9" eb="11">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</si>
  <si>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</si>
  <si>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田辺市周辺衛生施設事務組合</t>
    <rPh sb="0" eb="3">
      <t>タナベシ</t>
    </rPh>
    <rPh sb="3" eb="5">
      <t>シュウヘン</t>
    </rPh>
    <rPh sb="5" eb="7">
      <t>エイセイ</t>
    </rPh>
    <rPh sb="7" eb="9">
      <t>シセツ</t>
    </rPh>
    <rPh sb="9" eb="11">
      <t>ジム</t>
    </rPh>
    <rPh sb="11" eb="13">
      <t>クミアイ</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</si>
  <si>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</si>
  <si>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日高広域消防事務組合</t>
    <rPh sb="0" eb="2">
      <t>ヒダカ</t>
    </rPh>
    <rPh sb="2" eb="4">
      <t>コウイキ</t>
    </rPh>
    <rPh sb="4" eb="6">
      <t>ショウボウ</t>
    </rPh>
    <rPh sb="6" eb="8">
      <t>ジム</t>
    </rPh>
    <rPh sb="8" eb="10">
      <t>クミアイ</t>
    </rPh>
    <phoneticPr fontId="2"/>
  </si>
  <si>
    <t>後期高齢者医療広域連合</t>
    <rPh sb="0" eb="2">
      <t>コウキ</t>
    </rPh>
    <rPh sb="2" eb="5">
      <t>コウレイシャ</t>
    </rPh>
    <rPh sb="5" eb="7">
      <t>イリョウ</t>
    </rPh>
    <rPh sb="7" eb="9">
      <t>コウイキ</t>
    </rPh>
    <rPh sb="9" eb="11">
      <t>レンゴウ</t>
    </rPh>
    <phoneticPr fontId="2"/>
  </si>
  <si>
    <t>紀南環境広域施設組合</t>
    <rPh sb="0" eb="1">
      <t>キ</t>
    </rPh>
    <rPh sb="1" eb="2">
      <t>ナン</t>
    </rPh>
    <rPh sb="2" eb="4">
      <t>カンキョウ</t>
    </rPh>
    <rPh sb="4" eb="6">
      <t>コウイキ</t>
    </rPh>
    <rPh sb="6" eb="8">
      <t>シセツ</t>
    </rPh>
    <rPh sb="8" eb="10">
      <t>クミアイ</t>
    </rPh>
    <phoneticPr fontId="2"/>
  </si>
  <si>
    <t>公立紀南病院組合</t>
  </si>
  <si>
    <t>御坊日高老人福祉施設事務組合（公営企業会計）</t>
  </si>
  <si>
    <t>-</t>
    <phoneticPr fontId="2"/>
  </si>
  <si>
    <t>和歌山県後期高齢者医療広域連合（特別会計）</t>
    <rPh sb="4" eb="6">
      <t>コウキ</t>
    </rPh>
    <phoneticPr fontId="2"/>
  </si>
  <si>
    <t>みなべ町開発公社</t>
    <rPh sb="3" eb="4">
      <t>チョウ</t>
    </rPh>
    <rPh sb="4" eb="6">
      <t>カイハツ</t>
    </rPh>
    <rPh sb="6" eb="8">
      <t>コウシャ</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</si>
  <si>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</si>
  <si>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</si>
  <si>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</si>
  <si>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</si>
  <si>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</si>
  <si>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</si>
  <si>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</si>
  <si>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これは、毎年の地方債の新規発行額を当該年度の償還額以内とすると設定し、新規発行を抑制したため将来負担比率が低下傾向にある、今後については、大型事業の実施により一時上昇すると思われるが、それ以降は当該年度の償還額以内の新規発行に努め、両比率の軽減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</si>
  <si>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</si>
  <si>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</si>
  <si>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</si>
  <si>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を抑制してきた結果、将来負担比率が低下していたが、R2年度については地方債の発行が多額になったことによりR1年度より増加した。また、有形固定資産減価償却率は類似団体よりも高く、上昇傾向にあり、主な原因としては、平成１６年１０月に新町みなべ町が発足したことから、旧町村間の均衡ある発展に道路整備や小中学校の改修を進めてきたことなどが挙げられる。公共施設等総合管理計画に基づき、今後、老朽化対策に積極的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</si>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</sst>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8B76-4CD4-8768-F4ADC27B34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97240</c:v>
                </c:pt>
                <c:pt idx="1">
                  <c:v>141328</c:v>
                </c:pt>
                <c:pt idx="2">
                  <c:v>188721</c:v>
                </c:pt>
                <c:pt idx="3">
                  <c:v>133405</c:v>
                </c:pt>
                <c:pt idx="4">
                  <c:v>205717</c:v>
                </c:pt>
              </c:numCache>
            </c:numRef>
          </c:val>
          <c:smooth val="0"/>
          <c:extLst>
            <c:ext xmlns:c16="http://schemas.microsoft.com/office/drawing/2014/chart" uri="{C3380CC4-5D6E-409C-BE32-E72D297353CC}">
              <c16:uniqueId val="{00000001-8B76-4CD4-8768-F4ADC27B34B7}"/>
            </c:ext>
          </c:extLst>
        </c:ser>
        <c:dLbls>
          <c:showLegendKey val="0"/>
          <c:showVal val="0"/>
          <c:showCatName val="0"/>
          <c:showSerName val="0"/>
          <c:showPercent val="0"/>
          <c:showBubbleSize val="0"/>
        </c:dLbls>
        <c:marker val="1"/>
        <c:smooth val="0"/>
        <c:axId val="120845640"/>
        <c:axId val="120852304"/>
      </c:lineChart>
      <c:catAx>
        <c:axId val="120845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52304"/>
        <c:crosses val="autoZero"/>
        <c:auto val="1"/>
        <c:lblAlgn val="ctr"/>
        <c:lblOffset val="100"/>
        <c:tickLblSkip val="1"/>
        <c:tickMarkSkip val="1"/>
        <c:noMultiLvlLbl val="0"/>
      </c:catAx>
      <c:valAx>
        <c:axId val="1208523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45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11.4</c:v>
                </c:pt>
                <c:pt idx="1">
                  <c:v>11.05</c:v>
                </c:pt>
                <c:pt idx="2">
                  <c:v>9.4700000000000006</c:v>
                </c:pt>
                <c:pt idx="3">
                  <c:v>14.89</c:v>
                </c:pt>
                <c:pt idx="4">
                  <c:v>11.99</c:v>
                </c:pt>
              </c:numCache>
            </c:numRef>
          </c:val>
          <c:extLst>
            <c:ext xmlns:c16="http://schemas.microsoft.com/office/drawing/2014/chart" uri="{C3380CC4-5D6E-409C-BE32-E72D297353CC}">
              <c16:uniqueId val="{00000000-B7F7-4E4C-A0D0-5093F4483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27.18</c:v>
                </c:pt>
                <c:pt idx="1">
                  <c:v>27.84</c:v>
                </c:pt>
                <c:pt idx="2">
                  <c:v>28.68</c:v>
                </c:pt>
                <c:pt idx="3">
                  <c:v>29.38</c:v>
                </c:pt>
                <c:pt idx="4">
                  <c:v>28.73</c:v>
                </c:pt>
              </c:numCache>
            </c:numRef>
          </c:val>
          <c:extLst>
            <c:ext xmlns:c16="http://schemas.microsoft.com/office/drawing/2014/chart" uri="{C3380CC4-5D6E-409C-BE32-E72D297353CC}">
              <c16:uniqueId val="{00000001-B7F7-4E4C-A0D0-5093F4483934}"/>
            </c:ext>
          </c:extLst>
        </c:ser>
        <c:dLbls>
          <c:showLegendKey val="0"/>
          <c:showVal val="0"/>
          <c:showCatName val="0"/>
          <c:showSerName val="0"/>
          <c:showPercent val="0"/>
          <c:showBubbleSize val="0"/>
        </c:dLbls>
        <c:gapWidth val="250"/>
        <c:overlap val="100"/>
        <c:axId val="120848776"/>
        <c:axId val="12084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0.64</c:v>
                </c:pt>
                <c:pt idx="1">
                  <c:v>-0.61</c:v>
                </c:pt>
                <c:pt idx="2">
                  <c:v>-1.9</c:v>
                </c:pt>
                <c:pt idx="3">
                  <c:v>5.21</c:v>
                </c:pt>
                <c:pt idx="4">
                  <c:v>-2.56</c:v>
                </c:pt>
              </c:numCache>
            </c:numRef>
          </c:val>
          <c:smooth val="0"/>
          <c:extLst>
            <c:ext xmlns:c16="http://schemas.microsoft.com/office/drawing/2014/chart" uri="{C3380CC4-5D6E-409C-BE32-E72D297353CC}">
              <c16:uniqueId val="{00000002-B7F7-4E4C-A0D0-5093F4483934}"/>
            </c:ext>
          </c:extLst>
        </c:ser>
        <c:dLbls>
          <c:showLegendKey val="0"/>
          <c:showVal val="0"/>
          <c:showCatName val="0"/>
          <c:showSerName val="0"/>
          <c:showPercent val="0"/>
          <c:showBubbleSize val="0"/>
        </c:dLbls>
        <c:marker val="1"/>
        <c:smooth val="0"/>
        <c:axId val="120848776"/>
        <c:axId val="120846816"/>
      </c:lineChart>
      <c:catAx>
        <c:axId val="12084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46816"/>
        <c:crosses val="autoZero"/>
        <c:auto val="1"/>
        <c:lblAlgn val="ctr"/>
        <c:lblOffset val="100"/>
        <c:tickLblSkip val="1"/>
        <c:tickMarkSkip val="1"/>
        <c:noMultiLvlLbl val="0"/>
      </c:catAx>
      <c:valAx>
        <c:axId val="12084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4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0.21</c:v>
                </c:pt>
                <c:pt idx="4">
                  <c:v>#N/A</c:v>
                </c:pt>
                <c:pt idx="5">
                  <c:v>0.28000000000000003</c:v>
                </c:pt>
                <c:pt idx="6">
                  <c:v>#N/A</c:v>
                </c:pt>
                <c:pt idx="7">
                  <c:v>0.28000000000000003</c:v>
                </c:pt>
                <c:pt idx="8">
                  <c:v>0</c:v>
                </c:pt>
                <c:pt idx="9">
                  <c:v>0</c:v>
                </c:pt>
              </c:numCache>
            </c:numRef>
          </c:val>
          <c:extLst>
            <c:ext xmlns:c16="http://schemas.microsoft.com/office/drawing/2014/chart" uri="{C3380CC4-5D6E-409C-BE32-E72D297353CC}">
              <c16:uniqueId val="{00000000-AB38-4BC7-8959-E20C1B5DF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38-4BC7-8959-E20C1B5DF0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38-4BC7-8959-E20C1B5DF09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0.12</c:v>
                </c:pt>
                <c:pt idx="6">
                  <c:v>#N/A</c:v>
                </c:pt>
                <c:pt idx="7">
                  <c:v>0.1</c:v>
                </c:pt>
                <c:pt idx="8">
                  <c:v>#N/A</c:v>
                </c:pt>
                <c:pt idx="9">
                  <c:v>0.11</c:v>
                </c:pt>
              </c:numCache>
            </c:numRef>
          </c:val>
          <c:extLst>
            <c:ext xmlns:c16="http://schemas.microsoft.com/office/drawing/2014/chart" uri="{C3380CC4-5D6E-409C-BE32-E72D297353CC}">
              <c16:uniqueId val="{00000003-AB38-4BC7-8959-E20C1B5DF0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0.11</c:v>
                </c:pt>
                <c:pt idx="4">
                  <c:v>#N/A</c:v>
                </c:pt>
                <c:pt idx="5">
                  <c:v>0.15</c:v>
                </c:pt>
                <c:pt idx="6">
                  <c:v>#N/A</c:v>
                </c:pt>
                <c:pt idx="7">
                  <c:v>0.15</c:v>
                </c:pt>
                <c:pt idx="8">
                  <c:v>#N/A</c:v>
                </c:pt>
                <c:pt idx="9">
                  <c:v>0.18</c:v>
                </c:pt>
              </c:numCache>
            </c:numRef>
          </c:val>
          <c:extLst>
            <c:ext xmlns:c16="http://schemas.microsoft.com/office/drawing/2014/chart" uri="{C3380CC4-5D6E-409C-BE32-E72D297353CC}">
              <c16:uniqueId val="{00000004-AB38-4BC7-8959-E20C1B5DF09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0.05</c:v>
                </c:pt>
                <c:pt idx="4">
                  <c:v>#N/A</c:v>
                </c:pt>
                <c:pt idx="5">
                  <c:v>0.11</c:v>
                </c:pt>
                <c:pt idx="6">
                  <c:v>#N/A</c:v>
                </c:pt>
                <c:pt idx="7">
                  <c:v>0.09</c:v>
                </c:pt>
                <c:pt idx="8">
                  <c:v>#N/A</c:v>
                </c:pt>
                <c:pt idx="9">
                  <c:v>0.24</c:v>
                </c:pt>
              </c:numCache>
            </c:numRef>
          </c:val>
          <c:extLst>
            <c:ext xmlns:c16="http://schemas.microsoft.com/office/drawing/2014/chart" uri="{C3380CC4-5D6E-409C-BE32-E72D297353CC}">
              <c16:uniqueId val="{00000005-AB38-4BC7-8959-E20C1B5DF0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0.46</c:v>
                </c:pt>
                <c:pt idx="2">
                  <c:v>#N/A</c:v>
                </c:pt>
                <c:pt idx="3">
                  <c:v>0.14000000000000001</c:v>
                </c:pt>
                <c:pt idx="4">
                  <c:v>#N/A</c:v>
                </c:pt>
                <c:pt idx="5">
                  <c:v>1.1100000000000001</c:v>
                </c:pt>
                <c:pt idx="6">
                  <c:v>#N/A</c:v>
                </c:pt>
                <c:pt idx="7">
                  <c:v>1.88</c:v>
                </c:pt>
                <c:pt idx="8">
                  <c:v>#N/A</c:v>
                </c:pt>
                <c:pt idx="9">
                  <c:v>2.58</c:v>
                </c:pt>
              </c:numCache>
            </c:numRef>
          </c:val>
          <c:extLst>
            <c:ext xmlns:c16="http://schemas.microsoft.com/office/drawing/2014/chart" uri="{C3380CC4-5D6E-409C-BE32-E72D297353CC}">
              <c16:uniqueId val="{00000006-AB38-4BC7-8959-E20C1B5DF09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1.96</c:v>
                </c:pt>
                <c:pt idx="2">
                  <c:v>#N/A</c:v>
                </c:pt>
                <c:pt idx="3">
                  <c:v>3.71</c:v>
                </c:pt>
                <c:pt idx="4">
                  <c:v>#N/A</c:v>
                </c:pt>
                <c:pt idx="5">
                  <c:v>3.56</c:v>
                </c:pt>
                <c:pt idx="6">
                  <c:v>#N/A</c:v>
                </c:pt>
                <c:pt idx="7">
                  <c:v>3.95</c:v>
                </c:pt>
                <c:pt idx="8">
                  <c:v>#N/A</c:v>
                </c:pt>
                <c:pt idx="9">
                  <c:v>2.66</c:v>
                </c:pt>
              </c:numCache>
            </c:numRef>
          </c:val>
          <c:extLst>
            <c:ext xmlns:c16="http://schemas.microsoft.com/office/drawing/2014/chart" uri="{C3380CC4-5D6E-409C-BE32-E72D297353CC}">
              <c16:uniqueId val="{00000007-AB38-4BC7-8959-E20C1B5DF0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5.58</c:v>
                </c:pt>
                <c:pt idx="2">
                  <c:v>#N/A</c:v>
                </c:pt>
                <c:pt idx="3">
                  <c:v>5.89</c:v>
                </c:pt>
                <c:pt idx="4">
                  <c:v>#N/A</c:v>
                </c:pt>
                <c:pt idx="5">
                  <c:v>6.13</c:v>
                </c:pt>
                <c:pt idx="6">
                  <c:v>#N/A</c:v>
                </c:pt>
                <c:pt idx="7">
                  <c:v>6.34</c:v>
                </c:pt>
                <c:pt idx="8">
                  <c:v>#N/A</c:v>
                </c:pt>
                <c:pt idx="9">
                  <c:v>6.3</c:v>
                </c:pt>
              </c:numCache>
            </c:numRef>
          </c:val>
          <c:extLst>
            <c:ext xmlns:c16="http://schemas.microsoft.com/office/drawing/2014/chart" uri="{C3380CC4-5D6E-409C-BE32-E72D297353CC}">
              <c16:uniqueId val="{00000008-AB38-4BC7-8959-E20C1B5DF0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c:v>
                </c:pt>
                <c:pt idx="2">
                  <c:v>#N/A</c:v>
                </c:pt>
                <c:pt idx="3">
                  <c:v>11.05</c:v>
                </c:pt>
                <c:pt idx="4">
                  <c:v>#N/A</c:v>
                </c:pt>
                <c:pt idx="5">
                  <c:v>9.4600000000000009</c:v>
                </c:pt>
                <c:pt idx="6">
                  <c:v>#N/A</c:v>
                </c:pt>
                <c:pt idx="7">
                  <c:v>14.89</c:v>
                </c:pt>
                <c:pt idx="8">
                  <c:v>#N/A</c:v>
                </c:pt>
                <c:pt idx="9">
                  <c:v>11.99</c:v>
                </c:pt>
              </c:numCache>
            </c:numRef>
          </c:val>
          <c:extLst>
            <c:ext xmlns:c16="http://schemas.microsoft.com/office/drawing/2014/chart" uri="{C3380CC4-5D6E-409C-BE32-E72D297353CC}">
              <c16:uniqueId val="{00000009-AB38-4BC7-8959-E20C1B5DF094}"/>
            </c:ext>
          </c:extLst>
        </c:ser>
        <c:dLbls>
          <c:showLegendKey val="0"/>
          <c:showVal val="0"/>
          <c:showCatName val="0"/>
          <c:showSerName val="0"/>
          <c:showPercent val="0"/>
          <c:showBubbleSize val="0"/>
        </c:dLbls>
        <c:gapWidth val="150"/>
        <c:overlap val="100"/>
        <c:axId val="120847600"/>
        <c:axId val="120850736"/>
      </c:barChart>
      <c:catAx>
        <c:axId val="12084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50736"/>
        <c:crosses val="autoZero"/>
        <c:auto val="1"/>
        <c:lblAlgn val="ctr"/>
        <c:lblOffset val="100"/>
        <c:tickLblSkip val="1"/>
        <c:tickMarkSkip val="1"/>
        <c:noMultiLvlLbl val="0"/>
      </c:catAx>
      <c:valAx>
        <c:axId val="12085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47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1418</c:v>
                </c:pt>
                <c:pt idx="5">
                  <c:v>1352</c:v>
                </c:pt>
                <c:pt idx="8">
                  <c:v>1224</c:v>
                </c:pt>
                <c:pt idx="11">
                  <c:v>1147</c:v>
                </c:pt>
                <c:pt idx="14">
                  <c:v>1115</c:v>
                </c:pt>
              </c:numCache>
            </c:numRef>
          </c:val>
          <c:extLst>
            <c:ext xmlns:c16="http://schemas.microsoft.com/office/drawing/2014/chart" uri="{C3380CC4-5D6E-409C-BE32-E72D297353CC}">
              <c16:uniqueId val="{00000000-CC26-44FE-8D5B-0B357146E7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26-44FE-8D5B-0B357146E7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CC26-44FE-8D5B-0B357146E7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43</c:v>
                </c:pt>
                <c:pt idx="6">
                  <c:v>45</c:v>
                </c:pt>
                <c:pt idx="9">
                  <c:v>45</c:v>
                </c:pt>
                <c:pt idx="12">
                  <c:v>44</c:v>
                </c:pt>
              </c:numCache>
            </c:numRef>
          </c:val>
          <c:extLst>
            <c:ext xmlns:c16="http://schemas.microsoft.com/office/drawing/2014/chart" uri="{C3380CC4-5D6E-409C-BE32-E72D297353CC}">
              <c16:uniqueId val="{00000003-CC26-44FE-8D5B-0B357146E7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352</c:v>
                </c:pt>
                <c:pt idx="3">
                  <c:v>371</c:v>
                </c:pt>
                <c:pt idx="6">
                  <c:v>409</c:v>
                </c:pt>
                <c:pt idx="9">
                  <c:v>411</c:v>
                </c:pt>
                <c:pt idx="12">
                  <c:v>408</c:v>
                </c:pt>
              </c:numCache>
            </c:numRef>
          </c:val>
          <c:extLst>
            <c:ext xmlns:c16="http://schemas.microsoft.com/office/drawing/2014/chart" uri="{C3380CC4-5D6E-409C-BE32-E72D297353CC}">
              <c16:uniqueId val="{00000004-CC26-44FE-8D5B-0B357146E7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6-44FE-8D5B-0B357146E7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26-44FE-8D5B-0B357146E7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1580</c:v>
                </c:pt>
                <c:pt idx="3">
                  <c:v>1479</c:v>
                </c:pt>
                <c:pt idx="6">
                  <c:v>1220</c:v>
                </c:pt>
                <c:pt idx="9">
                  <c:v>1098</c:v>
                </c:pt>
                <c:pt idx="12">
                  <c:v>1065</c:v>
                </c:pt>
              </c:numCache>
            </c:numRef>
          </c:val>
          <c:extLst>
            <c:ext xmlns:c16="http://schemas.microsoft.com/office/drawing/2014/chart" uri="{C3380CC4-5D6E-409C-BE32-E72D297353CC}">
              <c16:uniqueId val="{00000007-CC26-44FE-8D5B-0B357146E761}"/>
            </c:ext>
          </c:extLst>
        </c:ser>
        <c:dLbls>
          <c:showLegendKey val="0"/>
          <c:showVal val="0"/>
          <c:showCatName val="0"/>
          <c:showSerName val="0"/>
          <c:showPercent val="0"/>
          <c:showBubbleSize val="0"/>
        </c:dLbls>
        <c:gapWidth val="100"/>
        <c:overlap val="100"/>
        <c:axId val="162584096"/>
        <c:axId val="354155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542</c:v>
                </c:pt>
                <c:pt idx="2">
                  <c:v>#N/A</c:v>
                </c:pt>
                <c:pt idx="3">
                  <c:v>#N/A</c:v>
                </c:pt>
                <c:pt idx="4">
                  <c:v>543</c:v>
                </c:pt>
                <c:pt idx="5">
                  <c:v>#N/A</c:v>
                </c:pt>
                <c:pt idx="6">
                  <c:v>#N/A</c:v>
                </c:pt>
                <c:pt idx="7">
                  <c:v>452</c:v>
                </c:pt>
                <c:pt idx="8">
                  <c:v>#N/A</c:v>
                </c:pt>
                <c:pt idx="9">
                  <c:v>#N/A</c:v>
                </c:pt>
                <c:pt idx="10">
                  <c:v>409</c:v>
                </c:pt>
                <c:pt idx="11">
                  <c:v>#N/A</c:v>
                </c:pt>
                <c:pt idx="12">
                  <c:v>#N/A</c:v>
                </c:pt>
                <c:pt idx="13">
                  <c:v>404</c:v>
                </c:pt>
                <c:pt idx="14">
                  <c:v>#N/A</c:v>
                </c:pt>
              </c:numCache>
            </c:numRef>
          </c:val>
          <c:smooth val="0"/>
          <c:extLst>
            <c:ext xmlns:c16="http://schemas.microsoft.com/office/drawing/2014/chart" uri="{C3380CC4-5D6E-409C-BE32-E72D297353CC}">
              <c16:uniqueId val="{00000008-CC26-44FE-8D5B-0B357146E761}"/>
            </c:ext>
          </c:extLst>
        </c:ser>
        <c:dLbls>
          <c:showLegendKey val="0"/>
          <c:showVal val="0"/>
          <c:showCatName val="0"/>
          <c:showSerName val="0"/>
          <c:showPercent val="0"/>
          <c:showBubbleSize val="0"/>
        </c:dLbls>
        <c:marker val="1"/>
        <c:smooth val="0"/>
        <c:axId val="162584096"/>
        <c:axId val="354155512"/>
      </c:lineChart>
      <c:catAx>
        <c:axId val="16258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155512"/>
        <c:crosses val="autoZero"/>
        <c:auto val="1"/>
        <c:lblAlgn val="ctr"/>
        <c:lblOffset val="100"/>
        <c:tickLblSkip val="1"/>
        <c:tickMarkSkip val="1"/>
        <c:noMultiLvlLbl val="0"/>
      </c:catAx>
      <c:valAx>
        <c:axId val="354155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58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11748</c:v>
                </c:pt>
                <c:pt idx="5">
                  <c:v>11432</c:v>
                </c:pt>
                <c:pt idx="8">
                  <c:v>10706</c:v>
                </c:pt>
                <c:pt idx="11">
                  <c:v>11030</c:v>
                </c:pt>
                <c:pt idx="14">
                  <c:v>10918</c:v>
                </c:pt>
              </c:numCache>
            </c:numRef>
          </c:val>
          <c:extLst>
            <c:ext xmlns:c16="http://schemas.microsoft.com/office/drawing/2014/chart" uri="{C3380CC4-5D6E-409C-BE32-E72D297353CC}">
              <c16:uniqueId val="{00000000-7367-42F0-BCF5-6016C75DE8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c:v>
                </c:pt>
                <c:pt idx="5">
                  <c:v>37</c:v>
                </c:pt>
                <c:pt idx="8">
                  <c:v>35</c:v>
                </c:pt>
                <c:pt idx="11">
                  <c:v>33</c:v>
                </c:pt>
                <c:pt idx="14">
                  <c:v>31</c:v>
                </c:pt>
              </c:numCache>
            </c:numRef>
          </c:val>
          <c:extLst>
            <c:ext xmlns:c16="http://schemas.microsoft.com/office/drawing/2014/chart" uri="{C3380CC4-5D6E-409C-BE32-E72D297353CC}">
              <c16:uniqueId val="{00000001-7367-42F0-BCF5-6016C75DE8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4828</c:v>
                </c:pt>
                <c:pt idx="5">
                  <c:v>4862</c:v>
                </c:pt>
                <c:pt idx="8">
                  <c:v>4971</c:v>
                </c:pt>
                <c:pt idx="11">
                  <c:v>5044</c:v>
                </c:pt>
                <c:pt idx="14">
                  <c:v>5122</c:v>
                </c:pt>
              </c:numCache>
            </c:numRef>
          </c:val>
          <c:extLst>
            <c:ext xmlns:c16="http://schemas.microsoft.com/office/drawing/2014/chart" uri="{C3380CC4-5D6E-409C-BE32-E72D297353CC}">
              <c16:uniqueId val="{00000002-7367-42F0-BCF5-6016C75DE8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67-42F0-BCF5-6016C75DE8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67-42F0-BCF5-6016C75DE8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67-42F0-BCF5-6016C75DE8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1401</c:v>
                </c:pt>
                <c:pt idx="3">
                  <c:v>1179</c:v>
                </c:pt>
                <c:pt idx="6">
                  <c:v>1181</c:v>
                </c:pt>
                <c:pt idx="9">
                  <c:v>1144</c:v>
                </c:pt>
                <c:pt idx="12">
                  <c:v>1105</c:v>
                </c:pt>
              </c:numCache>
            </c:numRef>
          </c:val>
          <c:extLst>
            <c:ext xmlns:c16="http://schemas.microsoft.com/office/drawing/2014/chart" uri="{C3380CC4-5D6E-409C-BE32-E72D297353CC}">
              <c16:uniqueId val="{00000006-7367-42F0-BCF5-6016C75DE8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755</c:v>
                </c:pt>
                <c:pt idx="3">
                  <c:v>819</c:v>
                </c:pt>
                <c:pt idx="6">
                  <c:v>793</c:v>
                </c:pt>
                <c:pt idx="9">
                  <c:v>751</c:v>
                </c:pt>
                <c:pt idx="12">
                  <c:v>702</c:v>
                </c:pt>
              </c:numCache>
            </c:numRef>
          </c:val>
          <c:extLst>
            <c:ext xmlns:c16="http://schemas.microsoft.com/office/drawing/2014/chart" uri="{C3380CC4-5D6E-409C-BE32-E72D297353CC}">
              <c16:uniqueId val="{00000007-7367-42F0-BCF5-6016C75DE8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5606</c:v>
                </c:pt>
                <c:pt idx="3">
                  <c:v>5411</c:v>
                </c:pt>
                <c:pt idx="6">
                  <c:v>5389</c:v>
                </c:pt>
                <c:pt idx="9">
                  <c:v>5316</c:v>
                </c:pt>
                <c:pt idx="12">
                  <c:v>5013</c:v>
                </c:pt>
              </c:numCache>
            </c:numRef>
          </c:val>
          <c:extLst>
            <c:ext xmlns:c16="http://schemas.microsoft.com/office/drawing/2014/chart" uri="{C3380CC4-5D6E-409C-BE32-E72D297353CC}">
              <c16:uniqueId val="{00000008-7367-42F0-BCF5-6016C75DE8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15</c:v>
                </c:pt>
                <c:pt idx="6">
                  <c:v>15</c:v>
                </c:pt>
                <c:pt idx="9">
                  <c:v>14</c:v>
                </c:pt>
                <c:pt idx="12">
                  <c:v>11</c:v>
                </c:pt>
              </c:numCache>
            </c:numRef>
          </c:val>
          <c:extLst>
            <c:ext xmlns:c16="http://schemas.microsoft.com/office/drawing/2014/chart" uri="{C3380CC4-5D6E-409C-BE32-E72D297353CC}">
              <c16:uniqueId val="{00000009-7367-42F0-BCF5-6016C75DE8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10348</c:v>
                </c:pt>
                <c:pt idx="3">
                  <c:v>9926</c:v>
                </c:pt>
                <c:pt idx="6">
                  <c:v>9877</c:v>
                </c:pt>
                <c:pt idx="9">
                  <c:v>9731</c:v>
                </c:pt>
                <c:pt idx="12">
                  <c:v>10344</c:v>
                </c:pt>
              </c:numCache>
            </c:numRef>
          </c:val>
          <c:extLst>
            <c:ext xmlns:c16="http://schemas.microsoft.com/office/drawing/2014/chart" uri="{C3380CC4-5D6E-409C-BE32-E72D297353CC}">
              <c16:uniqueId val="{0000000A-7367-42F0-BCF5-6016C75DE85E}"/>
            </c:ext>
          </c:extLst>
        </c:ser>
        <c:dLbls>
          <c:showLegendKey val="0"/>
          <c:showVal val="0"/>
          <c:showCatName val="0"/>
          <c:showSerName val="0"/>
          <c:showPercent val="0"/>
          <c:showBubbleSize val="0"/>
        </c:dLbls>
        <c:gapWidth val="100"/>
        <c:overlap val="100"/>
        <c:axId val="354158648"/>
        <c:axId val="35415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1510</c:v>
                </c:pt>
                <c:pt idx="2">
                  <c:v>#N/A</c:v>
                </c:pt>
                <c:pt idx="3">
                  <c:v>#N/A</c:v>
                </c:pt>
                <c:pt idx="4">
                  <c:v>1018</c:v>
                </c:pt>
                <c:pt idx="5">
                  <c:v>#N/A</c:v>
                </c:pt>
                <c:pt idx="6">
                  <c:v>#N/A</c:v>
                </c:pt>
                <c:pt idx="7">
                  <c:v>1544</c:v>
                </c:pt>
                <c:pt idx="8">
                  <c:v>#N/A</c:v>
                </c:pt>
                <c:pt idx="9">
                  <c:v>#N/A</c:v>
                </c:pt>
                <c:pt idx="10">
                  <c:v>849</c:v>
                </c:pt>
                <c:pt idx="11">
                  <c:v>#N/A</c:v>
                </c:pt>
                <c:pt idx="12">
                  <c:v>#N/A</c:v>
                </c:pt>
                <c:pt idx="13">
                  <c:v>1104</c:v>
                </c:pt>
                <c:pt idx="14">
                  <c:v>#N/A</c:v>
                </c:pt>
              </c:numCache>
            </c:numRef>
          </c:val>
          <c:smooth val="0"/>
          <c:extLst>
            <c:ext xmlns:c16="http://schemas.microsoft.com/office/drawing/2014/chart" uri="{C3380CC4-5D6E-409C-BE32-E72D297353CC}">
              <c16:uniqueId val="{0000000B-7367-42F0-BCF5-6016C75DE85E}"/>
            </c:ext>
          </c:extLst>
        </c:ser>
        <c:dLbls>
          <c:showLegendKey val="0"/>
          <c:showVal val="0"/>
          <c:showCatName val="0"/>
          <c:showSerName val="0"/>
          <c:showPercent val="0"/>
          <c:showBubbleSize val="0"/>
        </c:dLbls>
        <c:marker val="1"/>
        <c:smooth val="0"/>
        <c:axId val="354158648"/>
        <c:axId val="354158256"/>
      </c:lineChart>
      <c:catAx>
        <c:axId val="35415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158256"/>
        <c:crosses val="autoZero"/>
        <c:auto val="1"/>
        <c:lblAlgn val="ctr"/>
        <c:lblOffset val="100"/>
        <c:tickLblSkip val="1"/>
        <c:tickMarkSkip val="1"/>
        <c:noMultiLvlLbl val="0"/>
      </c:catAx>
      <c:valAx>
        <c:axId val="35415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15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1483</c:v>
                </c:pt>
                <c:pt idx="1">
                  <c:v>1484</c:v>
                </c:pt>
                <c:pt idx="2">
                  <c:v>1484</c:v>
                </c:pt>
              </c:numCache>
            </c:numRef>
          </c:val>
          <c:extLst>
            <c:ext xmlns:c16="http://schemas.microsoft.com/office/drawing/2014/chart" uri="{C3380CC4-5D6E-409C-BE32-E72D297353CC}">
              <c16:uniqueId val="{00000000-804B-4098-936A-FDD914DF3A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484</c:v>
                </c:pt>
                <c:pt idx="1">
                  <c:v>484</c:v>
                </c:pt>
                <c:pt idx="2">
                  <c:v>484</c:v>
                </c:pt>
              </c:numCache>
            </c:numRef>
          </c:val>
          <c:extLst>
            <c:ext xmlns:c16="http://schemas.microsoft.com/office/drawing/2014/chart" uri="{C3380CC4-5D6E-409C-BE32-E72D297353CC}">
              <c16:uniqueId val="{00000001-804B-4098-936A-FDD914DF3A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3623</c:v>
                </c:pt>
                <c:pt idx="1">
                  <c:v>3677</c:v>
                </c:pt>
                <c:pt idx="2">
                  <c:v>3730</c:v>
                </c:pt>
              </c:numCache>
            </c:numRef>
          </c:val>
          <c:extLst>
            <c:ext xmlns:c16="http://schemas.microsoft.com/office/drawing/2014/chart" uri="{C3380CC4-5D6E-409C-BE32-E72D297353CC}">
              <c16:uniqueId val="{00000002-804B-4098-936A-FDD914DF3A3E}"/>
            </c:ext>
          </c:extLst>
        </c:ser>
        <c:dLbls>
          <c:showLegendKey val="0"/>
          <c:showVal val="0"/>
          <c:showCatName val="0"/>
          <c:showSerName val="0"/>
          <c:showPercent val="0"/>
          <c:showBubbleSize val="0"/>
        </c:dLbls>
        <c:gapWidth val="120"/>
        <c:overlap val="100"/>
        <c:axId val="354156296"/>
        <c:axId val="354161000"/>
      </c:barChart>
      <c:catAx>
        <c:axId val="35415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161000"/>
        <c:crosses val="autoZero"/>
        <c:auto val="1"/>
        <c:lblAlgn val="ctr"/>
        <c:lblOffset val="100"/>
        <c:tickLblSkip val="1"/>
        <c:tickMarkSkip val="1"/>
        <c:noMultiLvlLbl val="0"/>
      </c:catAx>
      <c:valAx>
        <c:axId val="354161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15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544340421863717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{B1E8C84D-CEBE-447B-A200-FE579EB6FD28}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4ED-4359-AADC-1D5A15ED03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{C61AC7DF-8EE0-47EC-B3F9-94491E2B791A}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ED-4359-AADC-1D5A15ED03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{B2516E9B-6D4F-4F82-A8AA-6C15E434A72A}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ED-4359-AADC-1D5A15ED03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{F71E1B28-FE06-4719-AC2E-467CC3D1CDAC}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ED-4359-AADC-1D5A15ED03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{2D88B09C-CE7F-465E-A941-7716F75B09F0}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ED-4359-AADC-1D5A15ED03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{25B4801F-DE13-411C-A4D9-BB1168FBEBA2}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4ED-4359-AADC-1D5A15ED03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{4A253A6F-0C8C-4778-9508-3652EB954F87}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4ED-4359-AADC-1D5A15ED03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{F6384A2A-753A-4F60-A70C-196AEDF6CDF4}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4ED-4359-AADC-1D5A15ED03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{272B3BCA-A385-4CBB-B9AA-F41C765D2C35}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4ED-4359-AADC-1D5A15ED03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63.8</c:v>
                </c:pt>
                <c:pt idx="8">
                  <c:v>65.3</c:v>
                </c:pt>
                <c:pt idx="16">
                  <c:v>67.900000000000006</c:v>
                </c:pt>
                <c:pt idx="24">
                  <c:v>69.7</c:v>
                </c:pt>
                <c:pt idx="32">
                  <c:v>70</c:v>
                </c:pt>
              </c:numCache>
            </c:numRef>
          </c:xVal>
          <c:yVal>
            <c:numRef>
              <c:f>公会計指標分析・財政指標組合せ分析表!$BP$51:$DC$51</c:f>
              <c:numCache>
                <c:formatCode>#,##0.0;"▲ "#,##0.0</c:formatCode>
                <c:ptCount val="40"/>
                <c:pt idx="0">
                  <c:v>37.1</c:v>
                </c:pt>
                <c:pt idx="8">
                  <c:v>25.5</c:v>
                </c:pt>
                <c:pt idx="16">
                  <c:v>39</c:v>
                </c:pt>
                <c:pt idx="24">
                  <c:v>21.7</c:v>
                </c:pt>
                <c:pt idx="32">
                  <c:v>27.2</c:v>
                </c:pt>
              </c:numCache>
            </c:numRef>
          </c:yVal>
          <c:smooth val="0"/>
          <c:extLst>
            <c:ext xmlns:c16="http://schemas.microsoft.com/office/drawing/2014/chart" uri="{C3380CC4-5D6E-409C-BE32-E72D297353CC}">
              <c16:uniqueId val="{00000009-54ED-4359-AADC-1D5A15ED03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{757E1F6D-ED24-4AF1-8E1F-39918B78083A}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4ED-4359-AADC-1D5A15ED03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{39D16AE8-E9A2-461F-8808-6F20344A3556}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ED-4359-AADC-1D5A15ED03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{8877B2E1-F1FE-415A-BD57-1493E371D1DA}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ED-4359-AADC-1D5A15ED03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{9B3A88F5-1061-4328-ADEB-63562E8B34A1}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ED-4359-AADC-1D5A15ED03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{4FE8299A-3E26-4906-8489-AA447E62457B}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ED-4359-AADC-1D5A15ED03A7}"/>
                </c:ext>
              </c:extLst>
            </c:dLbl>
            <c:dLbl>
              <c:idx val="8"/>
              <c:layout>
                <c:manualLayout>
                  <c:x val="0"/>
                  <c:y val="-7.151862244327052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{D4D13786-2AA6-4C23-B8D3-8100F3F125B7}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4ED-4359-AADC-1D5A15ED03A7}"/>
                </c:ext>
              </c:extLst>
            </c:dLbl>
            <c:dLbl>
              <c:idx val="16"/>
              <c:layout>
                <c:manualLayout>
                  <c:x val="0"/>
                  <c:y val="7.1515070134998372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{A2B8911F-B50D-465D-A7C4-C9A534BA6FF9}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4ED-4359-AADC-1D5A15ED03A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{4105DC11-A9A4-4C62-A606-82F3EE74C5EC}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4ED-4359-AADC-1D5A15ED03A7}"/>
                </c:ext>
              </c:extLst>
            </c:dLbl>
            <c:dLbl>
              <c:idx val="32"/>
              <c:layout>
                <c:manualLayout>
                  <c:x val="3.2982037490647338E-3"/>
                  <c:y val="0"/>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{D672BA08-F69C-4A19-97A0-81906BFFD6FE}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4ED-4359-AADC-1D5A15ED03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54ED-4359-AADC-1D5A15ED03A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684985503450687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{92F85CBE-7768-4917-9280-516A3ACEF551}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96-4501-842A-5B997D1FCC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{2D9C000F-B638-4991-819B-CD70B800CBFE}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96-4501-842A-5B997D1FCC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{6DBC6C31-DB45-4EEA-942C-0BC344C384EC}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96-4501-842A-5B997D1FCC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{B368E691-4282-46B2-AE1D-7CD6796EA58D}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96-4501-842A-5B997D1FCC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{31189367-4069-493D-81ED-41E396292B93}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96-4501-842A-5B997D1FCCC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{8EFE6635-3A25-4DBB-B4A9-DB9AC50D30DD}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96-4501-842A-5B997D1FCCC0}"/>
                </c:ext>
              </c:extLst>
            </c:dLbl>
            <c:dLbl>
              <c:idx val="16"/>
              <c:layout>
                <c:manualLayout>
                  <c:x val="-2.671099773477058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{6992EE2D-4747-4897-864C-DD580E9FC000}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96-4501-842A-5B997D1FCC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{1773FE88-07F2-4449-B854-BABFB636B01C}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96-4501-842A-5B997D1FCC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{EC81467F-0358-4EEA-ABA4-EB2044365329}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96-4501-842A-5B997D1FCC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13.2</c:v>
                </c:pt>
                <c:pt idx="16">
                  <c:v>12.8</c:v>
                </c:pt>
                <c:pt idx="24">
                  <c:v>11.8</c:v>
                </c:pt>
                <c:pt idx="32">
                  <c:v>10.6</c:v>
                </c:pt>
              </c:numCache>
            </c:numRef>
          </c:xVal>
          <c:yVal>
            <c:numRef>
              <c:f>公会計指標分析・財政指標組合せ分析表!$BP$73:$DC$73</c:f>
              <c:numCache>
                <c:formatCode>#,##0.0;"▲ "#,##0.0</c:formatCode>
                <c:ptCount val="40"/>
                <c:pt idx="0">
                  <c:v>37.1</c:v>
                </c:pt>
                <c:pt idx="8">
                  <c:v>25.5</c:v>
                </c:pt>
                <c:pt idx="16">
                  <c:v>39</c:v>
                </c:pt>
                <c:pt idx="24">
                  <c:v>21.7</c:v>
                </c:pt>
                <c:pt idx="32">
                  <c:v>27.2</c:v>
                </c:pt>
              </c:numCache>
            </c:numRef>
          </c:yVal>
          <c:smooth val="0"/>
          <c:extLst>
            <c:ext xmlns:c16="http://schemas.microsoft.com/office/drawing/2014/chart" uri="{C3380CC4-5D6E-409C-BE32-E72D297353CC}">
              <c16:uniqueId val="{00000009-CD96-4501-842A-5B997D1FCC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{B53AD8D3-E2C7-4928-A400-7DD08431BA33}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96-4501-842A-5B997D1FCC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{BB36A326-8BCF-416F-BC45-B935837EDADA}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96-4501-842A-5B997D1FCC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{07A3248B-9F90-43D6-91F9-FB90E90D6C76}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96-4501-842A-5B997D1FCC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{DF89E2AB-0934-49C7-B2ED-D0ED5A87D44B}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96-4501-842A-5B997D1FCC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{79720063-F8F3-43A3-AF70-215E10F368E5}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96-4501-842A-5B997D1FCCC0}"/>
                </c:ext>
              </c:extLst>
            </c:dLbl>
            <c:dLbl>
              <c:idx val="8"/>
              <c:layout>
                <c:manualLayout>
                  <c:x val="0"/>
                  <c:y val="-6.454520733169989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{30D9C75A-81F5-4C7A-B405-81F8E675CDEF}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96-4501-842A-5B997D1FCCC0}"/>
                </c:ext>
              </c:extLst>
            </c:dLbl>
            <c:dLbl>
              <c:idx val="16"/>
              <c:layout>
                <c:manualLayout>
                  <c:x val="0"/>
                  <c:y val="6.454520733169910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{EB5FB3C7-4A18-4CB0-88C4-FE11C2B5D93E}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96-4501-842A-5B997D1FCCC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{6ACFAFE0-08F8-4E6F-9CC7-7872DA963BF1}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96-4501-842A-5B997D1FCCC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{C2CC811C-312D-4ED7-A8EE-E4D1B2018650}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96-4501-842A-5B997D1FCC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CD96-4501-842A-5B997D1FCCC0}"/>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近年、合併後の大型事業が終了しつつあることから、地方債の新規発行を償還額以内に抑えたことにより、地方債残高が減少し</a:t>
          </a:r>
          <a:r>
            <a:rPr kumimoji="1" lang="ja-JP" altLang="en-US" sz="1100">
              <a:solidFill>
                <a:schemeClr val="dk1"/>
              </a:solidFill>
              <a:effectLst/>
              <a:latin typeface="+mn-lt"/>
              <a:ea typeface="+mn-ea"/>
              <a:cs typeface="+mn-cs"/>
            </a:rPr>
            <a:t>てきていたが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防災拠点整備事業や防災行政無線デジタル化事業などの実施により、今後は一時的に</a:t>
          </a:r>
          <a:r>
            <a:rPr kumimoji="1" lang="ja-JP" altLang="ja-JP" sz="1100">
              <a:solidFill>
                <a:schemeClr val="dk1"/>
              </a:solidFill>
              <a:effectLst/>
              <a:latin typeface="+mn-lt"/>
              <a:ea typeface="+mn-ea"/>
              <a:cs typeface="+mn-cs"/>
            </a:rPr>
            <a:t>実質公債費比率の分子は</a:t>
          </a:r>
          <a:r>
            <a:rPr kumimoji="1" lang="ja-JP" altLang="en-US" sz="1100">
              <a:solidFill>
                <a:schemeClr val="dk1"/>
              </a:solidFill>
              <a:effectLst/>
              <a:latin typeface="+mn-lt"/>
              <a:ea typeface="+mn-ea"/>
              <a:cs typeface="+mn-cs"/>
            </a:rPr>
            <a:t>増加すると見込んでいる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営企業の元利償還金に対する繰入金が増加傾向にあるため、今後も、交付税措置の有利な地方債の発行を優先し、年度単位で元金償還額以内での地方債発行額を行い地方債残高の抑制や公営企業の経営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将来負担額については、一般会計に係る地方債の現在高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、大型事業の終了や地方債発行の抑制により減少傾向にあ</a:t>
          </a:r>
          <a:r>
            <a:rPr kumimoji="1" lang="ja-JP" altLang="en-US" sz="1100">
              <a:solidFill>
                <a:schemeClr val="dk1"/>
              </a:solidFill>
              <a:effectLst/>
              <a:latin typeface="+mn-lt"/>
              <a:ea typeface="+mn-ea"/>
              <a:cs typeface="+mn-cs"/>
            </a:rPr>
            <a:t>ったが、防災拠点整備事業や防災行政無線デジタル化事業の実施などにより、増加している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充当可能財源等については、特定目的基金への積立を行ったことから、充当可能基金が増加しているが、今後普通交付税の合併算定替えが終了</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、その他特定目的基金の取崩しにより、事業の財源を確保する状況になることが懸念される。</a:t>
          </a:r>
          <a:endParaRPr lang="ja-JP" altLang="ja-JP" sz="1400">
            <a:effectLst/>
          </a:endParaRPr>
        </a:p>
        <a:p>
          <a:r>
            <a:rPr kumimoji="1" lang="ja-JP" altLang="ja-JP" sz="1100">
              <a:solidFill>
                <a:schemeClr val="dk1"/>
              </a:solidFill>
              <a:effectLst/>
              <a:latin typeface="+mn-lt"/>
              <a:ea typeface="+mn-ea"/>
              <a:cs typeface="+mn-cs"/>
            </a:rPr>
            <a:t>以上のことから、将来負担比率の分子も近年、減少傾向にあるが、今後も健全な財政運営のため、一般会計・公営企業債残高の減少に努め、財政状況に応じ基金の取崩しを慎重に行っていく。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和歌山県みなべ町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・合併特例債の基金造成事業により、積立を行ったことや、ふるさと納税の返戻金などを差し引いた額を積み立てたことにより約</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・短期的には防災拠点整備事業の実施や長期総合計画及び総合戦略に掲げる事業の財源として、基金の取崩しを予定しているため、減少する見込である。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・環境保全地域活性化基金：海・山・川の恵みの中で人が輝く快適なまちづくり、美しいまちづくりを推進するための事業に</a:t>
          </a:r>
          <a:endParaRPr lang="ja-JP" altLang="ja-JP">
            <a:effectLst/>
          </a:endParaRPr>
        </a:p>
        <a:p>
          <a:r>
            <a:rPr kumimoji="1" lang="ja-JP" altLang="ja-JP" sz="1100">
              <a:solidFill>
                <a:schemeClr val="dk1"/>
              </a:solidFill>
              <a:effectLst/>
              <a:latin typeface="+mn-lt"/>
              <a:ea typeface="+mn-ea"/>
              <a:cs typeface="+mn-cs"/>
            </a:rPr>
            <a:t>・公共施設整備基金：行政財産の新築、改築、取得する事業に</a:t>
          </a:r>
          <a:endParaRPr lang="ja-JP" altLang="ja-JP">
            <a:effectLst/>
          </a:endParaRPr>
        </a:p>
        <a:p>
          <a:r>
            <a:rPr kumimoji="1" lang="ja-JP" altLang="ja-JP" sz="1100">
              <a:solidFill>
                <a:schemeClr val="dk1"/>
              </a:solidFill>
              <a:effectLst/>
              <a:latin typeface="+mn-lt"/>
              <a:ea typeface="+mn-ea"/>
              <a:cs typeface="+mn-cs"/>
            </a:rPr>
            <a:t>・地域づくり基金：快適で住みよく活力ある地域づくりを推進する事業に</a:t>
          </a:r>
          <a:endParaRPr lang="ja-JP" altLang="ja-JP">
            <a:effectLst/>
          </a:endParaRPr>
        </a:p>
        <a:p>
          <a:r>
            <a:rPr kumimoji="1" lang="ja-JP" altLang="ja-JP" sz="1100">
              <a:solidFill>
                <a:schemeClr val="dk1"/>
              </a:solidFill>
              <a:effectLst/>
              <a:latin typeface="+mn-lt"/>
              <a:ea typeface="+mn-ea"/>
              <a:cs typeface="+mn-cs"/>
            </a:rPr>
            <a:t>・福祉基金：福祉活動の促進等、社会福祉事業も</a:t>
          </a:r>
          <a:endParaRPr lang="ja-JP" altLang="ja-JP">
            <a:effectLst/>
          </a:endParaRPr>
        </a:p>
        <a:p>
          <a:r>
            <a:rPr kumimoji="1" lang="ja-JP" altLang="ja-JP" sz="1100">
              <a:solidFill>
                <a:schemeClr val="dk1"/>
              </a:solidFill>
              <a:effectLst/>
              <a:latin typeface="+mn-lt"/>
              <a:ea typeface="+mn-ea"/>
              <a:cs typeface="+mn-cs"/>
            </a:rPr>
            <a:t>・防災基金：住民の生命と財産を守る防災対策及び災害対策事業に</a:t>
          </a:r>
          <a:endParaRPr lang="ja-JP" altLang="ja-JP">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・環境保全地域活性化基金：合併特例債の基金造成事業に係る積立による。</a:t>
          </a:r>
          <a:endParaRPr lang="ja-JP" altLang="ja-JP">
            <a:effectLst/>
          </a:endParaRPr>
        </a:p>
        <a:p>
          <a:r>
            <a:rPr kumimoji="1" lang="ja-JP" altLang="ja-JP" sz="1100">
              <a:solidFill>
                <a:schemeClr val="dk1"/>
              </a:solidFill>
              <a:effectLst/>
              <a:latin typeface="+mn-lt"/>
              <a:ea typeface="+mn-ea"/>
              <a:cs typeface="+mn-cs"/>
            </a:rPr>
            <a:t>・公共施設整備基金：定期預金の利息の積立による増。</a:t>
          </a:r>
          <a:endParaRPr lang="ja-JP" altLang="ja-JP">
            <a:effectLst/>
          </a:endParaRPr>
        </a:p>
        <a:p>
          <a:r>
            <a:rPr kumimoji="1" lang="ja-JP" altLang="ja-JP" sz="1100">
              <a:solidFill>
                <a:schemeClr val="dk1"/>
              </a:solidFill>
              <a:effectLst/>
              <a:latin typeface="+mn-lt"/>
              <a:ea typeface="+mn-ea"/>
              <a:cs typeface="+mn-cs"/>
            </a:rPr>
            <a:t>・地域づくり基金：ふるさと納税の返戻金等を差し引いた額の積立による。</a:t>
          </a:r>
          <a:endParaRPr lang="ja-JP" altLang="ja-JP">
            <a:effectLst/>
          </a:endParaRPr>
        </a:p>
        <a:p>
          <a:r>
            <a:rPr kumimoji="1" lang="ja-JP" altLang="ja-JP" sz="1100">
              <a:solidFill>
                <a:schemeClr val="dk1"/>
              </a:solidFill>
              <a:effectLst/>
              <a:latin typeface="+mn-lt"/>
              <a:ea typeface="+mn-ea"/>
              <a:cs typeface="+mn-cs"/>
            </a:rPr>
            <a:t>・福祉基金：定期預金の利息の積立による増。</a:t>
          </a:r>
          <a:endParaRPr lang="ja-JP" altLang="ja-JP">
            <a:effectLst/>
          </a:endParaRPr>
        </a:p>
        <a:p>
          <a:r>
            <a:rPr kumimoji="1" lang="ja-JP" altLang="ja-JP" sz="1100">
              <a:solidFill>
                <a:schemeClr val="dk1"/>
              </a:solidFill>
              <a:effectLst/>
              <a:latin typeface="+mn-lt"/>
              <a:ea typeface="+mn-ea"/>
              <a:cs typeface="+mn-cs"/>
            </a:rPr>
            <a:t>・防災基金：定期預金の利息の積立による増。</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・環境保全地域活性化基金：防災拠点整備の財源として取崩を予定しているため減少する。</a:t>
          </a:r>
          <a:endParaRPr lang="ja-JP" altLang="ja-JP">
            <a:effectLst/>
          </a:endParaRPr>
        </a:p>
        <a:p>
          <a:r>
            <a:rPr kumimoji="1" lang="ja-JP" altLang="ja-JP" sz="1100">
              <a:solidFill>
                <a:schemeClr val="dk1"/>
              </a:solidFill>
              <a:effectLst/>
              <a:latin typeface="+mn-lt"/>
              <a:ea typeface="+mn-ea"/>
              <a:cs typeface="+mn-cs"/>
            </a:rPr>
            <a:t>・公共施設整備基金：公共施設の更新整備の財源として取崩を予定しているため減少する。</a:t>
          </a:r>
          <a:endParaRPr lang="ja-JP" altLang="ja-JP">
            <a:effectLst/>
          </a:endParaRPr>
        </a:p>
        <a:p>
          <a:r>
            <a:rPr kumimoji="1" lang="ja-JP" altLang="ja-JP" sz="1100">
              <a:solidFill>
                <a:schemeClr val="dk1"/>
              </a:solidFill>
              <a:effectLst/>
              <a:latin typeface="+mn-lt"/>
              <a:ea typeface="+mn-ea"/>
              <a:cs typeface="+mn-cs"/>
            </a:rPr>
            <a:t>・地域づくり基金：長期総合計画及び総合戦略に掲げる事業の財源とするため、減少する。</a:t>
          </a:r>
          <a:endParaRPr lang="ja-JP" altLang="ja-JP">
            <a:effectLst/>
          </a:endParaRPr>
        </a:p>
        <a:p>
          <a:r>
            <a:rPr kumimoji="1" lang="ja-JP" altLang="ja-JP" sz="1100">
              <a:solidFill>
                <a:schemeClr val="dk1"/>
              </a:solidFill>
              <a:effectLst/>
              <a:latin typeface="+mn-lt"/>
              <a:ea typeface="+mn-ea"/>
              <a:cs typeface="+mn-cs"/>
            </a:rPr>
            <a:t>・福祉基金：定期預金の利息の積立により微増していく予定。</a:t>
          </a:r>
          <a:endParaRPr lang="ja-JP" altLang="ja-JP">
            <a:effectLst/>
          </a:endParaRPr>
        </a:p>
        <a:p>
          <a:r>
            <a:rPr kumimoji="1" lang="ja-JP" altLang="ja-JP" sz="1100">
              <a:solidFill>
                <a:schemeClr val="dk1"/>
              </a:solidFill>
              <a:effectLst/>
              <a:latin typeface="+mn-lt"/>
              <a:ea typeface="+mn-ea"/>
              <a:cs typeface="+mn-cs"/>
            </a:rPr>
            <a:t>・防災基金：防災対策の財源として取崩を予定しているため減少する。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・定期預金の利息の積立による増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今後も事務事業の見直しや公共施設の適正な管理により、健全な財政運営に努め、</a:t>
          </a:r>
          <a:r>
            <a:rPr kumimoji="1" lang="ja-JP" altLang="ja-JP" sz="1100">
              <a:solidFill>
                <a:schemeClr val="dk1"/>
              </a:solidFill>
              <a:effectLst/>
              <a:latin typeface="+mn-lt"/>
              <a:ea typeface="+mn-ea"/>
              <a:cs typeface="+mn-cs"/>
            </a:rPr>
            <a:t>現在の水準を維持するよう努める。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・定期預金の利息の積立による増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・地方債の任意繰上償還の財源として活用したいため、現在の水準を維持するよう努めることとしている。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近年の上昇傾向にあり、類似団体平均値よりも、高い水準となっているが、公共施設総合管理計画及び個別施設計画を策定しており、当該計画に基づいた計画的な施設の維持管理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501727"/>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97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27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50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1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83608</xdr:rowOff>
    </xdr:from>
    <xdr:to>
      <xdr:col>23</xdr:col>
      <xdr:colOff>136525</xdr:colOff>
      <xdr:row>33</xdr:row>
      <xdr:rowOff>13758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5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62035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548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72813</xdr:rowOff>
    </xdr:from>
    <xdr:to>
      <xdr:col>19</xdr:col>
      <xdr:colOff>187325</xdr:colOff>
      <xdr:row>33</xdr:row>
      <xdr:rowOff>2963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123613</xdr:rowOff>
    </xdr:from>
    <xdr:to>
      <xdr:col>23</xdr:col>
      <xdr:colOff>85725</xdr:colOff>
      <xdr:row>32</xdr:row>
      <xdr:rowOff>134408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610013"/>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4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123613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54524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32</xdr:row>
      <xdr:rowOff>58843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451687"/>
          <a:ext cx="762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31962</xdr:rowOff>
    </xdr:from>
    <xdr:to>
      <xdr:col>7</xdr:col>
      <xdr:colOff>187325</xdr:colOff>
      <xdr:row>31</xdr:row>
      <xdr:rowOff>133562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34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82762</xdr:rowOff>
    </xdr:from>
    <xdr:to>
      <xdr:col>11</xdr:col>
      <xdr:colOff>136525</xdr:colOff>
      <xdr:row>31</xdr:row>
      <xdr:rowOff>136737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39771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0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165540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65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124689</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43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債務償還可能年数は類似団体平均</a:t>
          </a:r>
          <a:r>
            <a:rPr kumimoji="1" lang="ja-JP" altLang="en-US" sz="1050">
              <a:solidFill>
                <a:schemeClr val="dk1"/>
              </a:solidFill>
              <a:effectLst/>
              <a:latin typeface="+mn-lt"/>
              <a:ea typeface="+mn-ea"/>
              <a:cs typeface="+mn-cs"/>
            </a:rPr>
            <a:t>を</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年度まで</a:t>
          </a:r>
          <a:r>
            <a:rPr kumimoji="1" lang="ja-JP" altLang="ja-JP" sz="1050">
              <a:solidFill>
                <a:schemeClr val="dk1"/>
              </a:solidFill>
              <a:effectLst/>
              <a:latin typeface="+mn-lt"/>
              <a:ea typeface="+mn-ea"/>
              <a:cs typeface="+mn-cs"/>
            </a:rPr>
            <a:t>下回って</a:t>
          </a:r>
          <a:r>
            <a:rPr kumimoji="1" lang="ja-JP" altLang="en-US" sz="1050">
              <a:solidFill>
                <a:schemeClr val="dk1"/>
              </a:solidFill>
              <a:effectLst/>
              <a:latin typeface="+mn-lt"/>
              <a:ea typeface="+mn-ea"/>
              <a:cs typeface="+mn-cs"/>
            </a:rPr>
            <a:t>いたが</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a:t>
          </a:r>
          <a:r>
            <a:rPr kumimoji="1" lang="ja-JP" altLang="en-US" sz="1050">
              <a:solidFill>
                <a:schemeClr val="dk1"/>
              </a:solidFill>
              <a:effectLst/>
              <a:latin typeface="+mn-lt"/>
              <a:ea typeface="+mn-ea"/>
              <a:cs typeface="+mn-cs"/>
            </a:rPr>
            <a:t>２年度は上回った。要因としては</a:t>
          </a:r>
          <a:r>
            <a:rPr kumimoji="1" lang="ja-JP" altLang="ja-JP" sz="1050">
              <a:solidFill>
                <a:schemeClr val="dk1"/>
              </a:solidFill>
              <a:effectLst/>
              <a:latin typeface="+mn-lt"/>
              <a:ea typeface="+mn-ea"/>
              <a:cs typeface="+mn-cs"/>
            </a:rPr>
            <a:t>、毎年の地方債の新規発行額を該当年度の償還額以内として努めてきたが、</a:t>
          </a:r>
          <a:r>
            <a:rPr kumimoji="1" lang="en-US" altLang="ja-JP" sz="1050">
              <a:solidFill>
                <a:schemeClr val="dk1"/>
              </a:solidFill>
              <a:effectLst/>
              <a:latin typeface="+mn-lt"/>
              <a:ea typeface="+mn-ea"/>
              <a:cs typeface="+mn-cs"/>
            </a:rPr>
            <a:t>R</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年度については、防災行政無線デジタル化事業</a:t>
          </a:r>
          <a:r>
            <a:rPr kumimoji="1" lang="ja-JP" altLang="en-US" sz="1050">
              <a:solidFill>
                <a:schemeClr val="dk1"/>
              </a:solidFill>
              <a:effectLst/>
              <a:latin typeface="+mn-lt"/>
              <a:ea typeface="+mn-ea"/>
              <a:cs typeface="+mn-cs"/>
            </a:rPr>
            <a:t>やこども園整備補助事業などの</a:t>
          </a:r>
          <a:r>
            <a:rPr kumimoji="1" lang="ja-JP" altLang="ja-JP" sz="1050">
              <a:solidFill>
                <a:schemeClr val="dk1"/>
              </a:solidFill>
              <a:effectLst/>
              <a:latin typeface="+mn-lt"/>
              <a:ea typeface="+mn-ea"/>
              <a:cs typeface="+mn-cs"/>
            </a:rPr>
            <a:t>実施</a:t>
          </a:r>
          <a:r>
            <a:rPr kumimoji="1" lang="ja-JP" altLang="en-US" sz="1050">
              <a:solidFill>
                <a:schemeClr val="dk1"/>
              </a:solidFill>
              <a:effectLst/>
              <a:latin typeface="+mn-lt"/>
              <a:ea typeface="+mn-ea"/>
              <a:cs typeface="+mn-cs"/>
            </a:rPr>
            <a:t>により、地方債発行が償還額よりも大きくなったためである。</a:t>
          </a:r>
          <a:endParaRPr lang="ja-JP" altLang="ja-JP" sz="1050">
            <a:effectLst/>
          </a:endParaRPr>
        </a:p>
        <a:p>
          <a:r>
            <a:rPr kumimoji="1" lang="ja-JP" altLang="ja-JP" sz="1050">
              <a:solidFill>
                <a:schemeClr val="dk1"/>
              </a:solidFill>
              <a:effectLst/>
              <a:latin typeface="+mn-lt"/>
              <a:ea typeface="+mn-ea"/>
              <a:cs typeface="+mn-cs"/>
            </a:rPr>
            <a:t>債務償還可能年数については、</a:t>
          </a:r>
          <a:r>
            <a:rPr kumimoji="1" lang="ja-JP" altLang="en-US" sz="1050">
              <a:solidFill>
                <a:schemeClr val="dk1"/>
              </a:solidFill>
              <a:effectLst/>
              <a:latin typeface="+mn-lt"/>
              <a:ea typeface="+mn-ea"/>
              <a:cs typeface="+mn-cs"/>
            </a:rPr>
            <a:t>今後は償還額以内の発行に努め</a:t>
          </a:r>
          <a:r>
            <a:rPr kumimoji="1" lang="ja-JP" altLang="ja-JP" sz="1050">
              <a:solidFill>
                <a:schemeClr val="dk1"/>
              </a:solidFill>
              <a:effectLst/>
              <a:latin typeface="+mn-lt"/>
              <a:ea typeface="+mn-ea"/>
              <a:cs typeface="+mn-cs"/>
            </a:rPr>
            <a:t>類似団体平均値を上回らないよう取り組んでいく。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40880"/>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0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4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12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7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39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3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3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85371</xdr:rowOff>
    </xdr:from>
    <xdr:to>
      <xdr:col>76</xdr:col>
      <xdr:colOff>73025</xdr:colOff>
      <xdr:row>32</xdr:row>
      <xdr:rowOff>15521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63798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37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68562</xdr:rowOff>
    </xdr:from>
    <xdr:to>
      <xdr:col>72</xdr:col>
      <xdr:colOff>123825</xdr:colOff>
      <xdr:row>31</xdr:row>
      <xdr:rowOff>170162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3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119362</xdr:rowOff>
    </xdr:from>
    <xdr:to>
      <xdr:col>76</xdr:col>
      <xdr:colOff>22225</xdr:colOff>
      <xdr:row>31</xdr:row>
      <xdr:rowOff>136171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5434312"/>
          <a:ext cx="711200" cy="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154731</xdr:rowOff>
    </xdr:from>
    <xdr:to>
      <xdr:col>68</xdr:col>
      <xdr:colOff>123825</xdr:colOff>
      <xdr:row>31</xdr:row>
      <xdr:rowOff>84881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2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34081</xdr:rowOff>
    </xdr:from>
    <xdr:to>
      <xdr:col>72</xdr:col>
      <xdr:colOff>73025</xdr:colOff>
      <xdr:row>31</xdr:row>
      <xdr:rowOff>119362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349031"/>
          <a:ext cx="7620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150259</xdr:rowOff>
    </xdr:from>
    <xdr:to>
      <xdr:col>64</xdr:col>
      <xdr:colOff>123825</xdr:colOff>
      <xdr:row>31</xdr:row>
      <xdr:rowOff>80409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2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29609</xdr:rowOff>
    </xdr:from>
    <xdr:to>
      <xdr:col>68</xdr:col>
      <xdr:colOff>73025</xdr:colOff>
      <xdr:row>31</xdr:row>
      <xdr:rowOff>34081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344559"/>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151647</xdr:rowOff>
    </xdr:from>
    <xdr:to>
      <xdr:col>60</xdr:col>
      <xdr:colOff>123825</xdr:colOff>
      <xdr:row>31</xdr:row>
      <xdr:rowOff>81797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2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29609</xdr:rowOff>
    </xdr:from>
    <xdr:to>
      <xdr:col>64</xdr:col>
      <xdr:colOff>73025</xdr:colOff>
      <xdr:row>31</xdr:row>
      <xdr:rowOff>30997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344559"/>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4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4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46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47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15239</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1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101408</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07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96936</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06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98324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0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145559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144272</xdr:rowOff>
    </xdr:from>
    <xdr:to>
      <xdr:col>20</xdr:col>
      <xdr:colOff>38100</xdr:colOff>
      <xdr:row>38</xdr:row>
      <xdr:rowOff>74422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23622</xdr:rowOff>
    </xdr:from>
    <xdr:to>
      <xdr:col>24</xdr:col>
      <xdr:colOff>63500</xdr:colOff>
      <xdr:row>38</xdr:row>
      <xdr:rowOff>46482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53872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23622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112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87122</xdr:rowOff>
    </xdr:from>
    <xdr:to>
      <xdr:col>10</xdr:col>
      <xdr:colOff>165100</xdr:colOff>
      <xdr:row>38</xdr:row>
      <xdr:rowOff>17272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137922</xdr:rowOff>
    </xdr:from>
    <xdr:to>
      <xdr:col>15</xdr:col>
      <xdr:colOff>50800</xdr:colOff>
      <xdr:row>37</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815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91694</xdr:rowOff>
    </xdr:from>
    <xdr:to>
      <xdr:col>6</xdr:col>
      <xdr:colOff>38100</xdr:colOff>
      <xdr:row>38</xdr:row>
      <xdr:rowOff>21844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37</xdr:row>
      <xdr:rowOff>142494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130300" y="648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65549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8399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12971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139488</xdr:rowOff>
    </xdr:from>
    <xdr:to>
      <xdr:col>55</xdr:col>
      <xdr:colOff>50800</xdr:colOff>
      <xdr:row>39</xdr:row>
      <xdr:rowOff>69638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117915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3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71626</xdr:rowOff>
    </xdr:from>
    <xdr:to>
      <xdr:col>50</xdr:col>
      <xdr:colOff>165100</xdr:colOff>
      <xdr:row>40</xdr:row>
      <xdr:rowOff>1776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18838</xdr:rowOff>
    </xdr:from>
    <xdr:to>
      <xdr:col>55</xdr:col>
      <xdr:colOff>0</xdr:colOff>
      <xdr:row>39</xdr:row>
      <xdr:rowOff>122426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05388"/>
          <a:ext cx="838200" cy="10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97475</xdr:rowOff>
    </xdr:from>
    <xdr:to>
      <xdr:col>46</xdr:col>
      <xdr:colOff>38100</xdr:colOff>
      <xdr:row>40</xdr:row>
      <xdr:rowOff>27625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122426</xdr:rowOff>
    </xdr:from>
    <xdr:to>
      <xdr:col>50</xdr:col>
      <xdr:colOff>114300</xdr:colOff>
      <xdr:row>39</xdr:row>
      <xdr:rowOff>148275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08976"/>
          <a:ext cx="889000" cy="2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134116</xdr:rowOff>
    </xdr:from>
    <xdr:to>
      <xdr:col>41</xdr:col>
      <xdr:colOff>101600</xdr:colOff>
      <xdr:row>40</xdr:row>
      <xdr:rowOff>64266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148275</xdr:rowOff>
    </xdr:from>
    <xdr:to>
      <xdr:col>45</xdr:col>
      <xdr:colOff>177800</xdr:colOff>
      <xdr:row>40</xdr:row>
      <xdr:rowOff>13466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34825"/>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141905</xdr:rowOff>
    </xdr:from>
    <xdr:to>
      <xdr:col>36</xdr:col>
      <xdr:colOff>165100</xdr:colOff>
      <xdr:row>40</xdr:row>
      <xdr:rowOff>72055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13466</xdr:rowOff>
    </xdr:from>
    <xdr:to>
      <xdr:col>41</xdr:col>
      <xdr:colOff>50800</xdr:colOff>
      <xdr:row>40</xdr:row>
      <xdr:rowOff>21255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71466"/>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164353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5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18752</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55393</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9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63182</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57150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304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60</xdr:row>
      <xdr:rowOff>17145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19365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60</xdr:row>
      <xdr:rowOff>62865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19365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xdr:rowOff>
    </xdr:from>
    <xdr:to>
      <xdr:col>6</xdr:col>
      <xdr:colOff>38100</xdr:colOff>
      <xdr:row>60</xdr:row>
      <xdr:rowOff>113665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62865</xdr:rowOff>
    </xdr:from>
    <xdr:to>
      <xdr:col>10</xdr:col>
      <xdr:colOff>114300</xdr:colOff>
      <xdr:row>60</xdr:row>
      <xdr:rowOff>62865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34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120032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104792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104792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151278</xdr:rowOff>
    </xdr:from>
    <xdr:to>
      <xdr:col>55</xdr:col>
      <xdr:colOff>50800</xdr:colOff>
      <xdr:row>59</xdr:row>
      <xdr:rowOff>81428</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0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2705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994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166681</xdr:rowOff>
    </xdr:from>
    <xdr:to>
      <xdr:col>50</xdr:col>
      <xdr:colOff>165100</xdr:colOff>
      <xdr:row>59</xdr:row>
      <xdr:rowOff>96831</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1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30628</xdr:rowOff>
    </xdr:from>
    <xdr:to>
      <xdr:col>55</xdr:col>
      <xdr:colOff>0</xdr:colOff>
      <xdr:row>59</xdr:row>
      <xdr:rowOff>46031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146178"/>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118585</xdr:rowOff>
    </xdr:from>
    <xdr:to>
      <xdr:col>46</xdr:col>
      <xdr:colOff>38100</xdr:colOff>
      <xdr:row>59</xdr:row>
      <xdr:rowOff>48735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0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169385</xdr:rowOff>
    </xdr:from>
    <xdr:to>
      <xdr:col>50</xdr:col>
      <xdr:colOff>114300</xdr:colOff>
      <xdr:row>59</xdr:row>
      <xdr:rowOff>46031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0113485"/>
          <a:ext cx="889000" cy="4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117435</xdr:rowOff>
    </xdr:from>
    <xdr:to>
      <xdr:col>41</xdr:col>
      <xdr:colOff>101600</xdr:colOff>
      <xdr:row>60</xdr:row>
      <xdr:rowOff>47585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2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169385</xdr:rowOff>
    </xdr:from>
    <xdr:to>
      <xdr:col>45</xdr:col>
      <xdr:colOff>177800</xdr:colOff>
      <xdr:row>59</xdr:row>
      <xdr:rowOff>168235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113485"/>
          <a:ext cx="889000" cy="17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132557</xdr:rowOff>
    </xdr:from>
    <xdr:to>
      <xdr:col>36</xdr:col>
      <xdr:colOff>165100</xdr:colOff>
      <xdr:row>60</xdr:row>
      <xdr:rowOff>62707</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2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168235</xdr:rowOff>
    </xdr:from>
    <xdr:to>
      <xdr:col>41</xdr:col>
      <xdr:colOff>50800</xdr:colOff>
      <xdr:row>60</xdr:row>
      <xdr:rowOff>11907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283785"/>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113358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988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65262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98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64112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00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79234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02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114936</xdr:rowOff>
    </xdr:from>
    <xdr:to>
      <xdr:col>20</xdr:col>
      <xdr:colOff>38100</xdr:colOff>
      <xdr:row>85</xdr:row>
      <xdr:rowOff>45086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165736</xdr:rowOff>
    </xdr:from>
    <xdr:to>
      <xdr:col>24</xdr:col>
      <xdr:colOff>63500</xdr:colOff>
      <xdr:row>85</xdr:row>
      <xdr:rowOff>19050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675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165736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542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36830</xdr:rowOff>
    </xdr:from>
    <xdr:to>
      <xdr:col>10</xdr:col>
      <xdr:colOff>165100</xdr:colOff>
      <xdr:row>84</xdr:row>
      <xdr:rowOff>138430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87630</xdr:rowOff>
    </xdr:from>
    <xdr:to>
      <xdr:col>15</xdr:col>
      <xdr:colOff>50800</xdr:colOff>
      <xdr:row>84</xdr:row>
      <xdr:rowOff>140970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489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36830</xdr:rowOff>
    </xdr:from>
    <xdr:to>
      <xdr:col>6</xdr:col>
      <xdr:colOff>38100</xdr:colOff>
      <xdr:row>84</xdr:row>
      <xdr:rowOff>138430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87630</xdr:rowOff>
    </xdr:from>
    <xdr:to>
      <xdr:col>10</xdr:col>
      <xdr:colOff>114300</xdr:colOff>
      <xdr:row>84</xdr:row>
      <xdr:rowOff>87630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8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36213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129557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88392</xdr:rowOff>
    </xdr:from>
    <xdr:to>
      <xdr:col>55</xdr:col>
      <xdr:colOff>50800</xdr:colOff>
      <xdr:row>86</xdr:row>
      <xdr:rowOff>18542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66819</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4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139192</xdr:rowOff>
    </xdr:from>
    <xdr:to>
      <xdr:col>55</xdr:col>
      <xdr:colOff>0</xdr:colOff>
      <xdr:row>85</xdr:row>
      <xdr:rowOff>142239</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1244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93853</xdr:rowOff>
    </xdr:from>
    <xdr:to>
      <xdr:col>46</xdr:col>
      <xdr:colOff>38100</xdr:colOff>
      <xdr:row>86</xdr:row>
      <xdr:rowOff>24003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144653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1548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98552</xdr:rowOff>
    </xdr:from>
    <xdr:to>
      <xdr:col>41</xdr:col>
      <xdr:colOff>101600</xdr:colOff>
      <xdr:row>86</xdr:row>
      <xdr:rowOff>28702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144653</xdr:rowOff>
    </xdr:from>
    <xdr:to>
      <xdr:col>45</xdr:col>
      <xdr:colOff>177800</xdr:colOff>
      <xdr:row>85</xdr:row>
      <xdr:rowOff>149352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17903"/>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100964</xdr:rowOff>
    </xdr:from>
    <xdr:to>
      <xdr:col>36</xdr:col>
      <xdr:colOff>165100</xdr:colOff>
      <xdr:row>86</xdr:row>
      <xdr:rowOff>31114</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6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149352</xdr:rowOff>
    </xdr:from>
    <xdr:to>
      <xdr:col>41</xdr:col>
      <xdr:colOff>50800</xdr:colOff>
      <xdr:row>85</xdr:row>
      <xdr:rowOff>151764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22602"/>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15130</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19829</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22241</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6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1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43814</xdr:rowOff>
    </xdr:from>
    <xdr:to>
      <xdr:col>24</xdr:col>
      <xdr:colOff>62865</xdr:colOff>
      <xdr:row>107</xdr:row>
      <xdr:rowOff>70486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4634865" y="171888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74313</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100-000094010000}"/>
            </a:ext>
          </a:extLst>
        </xdr:cNvPr>
        <xdr:cNvSpPr txBox="1"/>
      </xdr:nvSpPr>
      <xdr:spPr>
        <a:xfrm>
          <a:off x="4673600"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70486</xdr:rowOff>
    </xdr:from>
    <xdr:to>
      <xdr:col>24</xdr:col>
      <xdr:colOff>152400</xdr:colOff>
      <xdr:row>107</xdr:row>
      <xdr:rowOff>70486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841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100-000096010000}"/>
            </a:ext>
          </a:extLst>
        </xdr:cNvPr>
        <xdr:cNvSpPr txBox="1"/>
      </xdr:nvSpPr>
      <xdr:spPr>
        <a:xfrm>
          <a:off x="4673600" y="16964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43814</xdr:rowOff>
    </xdr:from>
    <xdr:to>
      <xdr:col>24</xdr:col>
      <xdr:colOff>152400</xdr:colOff>
      <xdr:row>100</xdr:row>
      <xdr:rowOff>43814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11447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100-000098010000}"/>
            </a:ext>
          </a:extLst>
        </xdr:cNvPr>
        <xdr:cNvSpPr txBox="1"/>
      </xdr:nvSpPr>
      <xdr:spPr>
        <a:xfrm>
          <a:off x="4673600" y="181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45847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101600</xdr:rowOff>
    </xdr:from>
    <xdr:to>
      <xdr:col>20</xdr:col>
      <xdr:colOff>38100</xdr:colOff>
      <xdr:row>107</xdr:row>
      <xdr:rowOff>31750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3746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42545</xdr:rowOff>
    </xdr:from>
    <xdr:to>
      <xdr:col>15</xdr:col>
      <xdr:colOff>101600</xdr:colOff>
      <xdr:row>106</xdr:row>
      <xdr:rowOff>144145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857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07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164464</xdr:rowOff>
    </xdr:from>
    <xdr:to>
      <xdr:col>24</xdr:col>
      <xdr:colOff>114300</xdr:colOff>
      <xdr:row>100</xdr:row>
      <xdr:rowOff>94614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45847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117491</xdr:rowOff>
    </xdr:from>
    <xdr:ext cx="340478" cy="259045"/>
    <xdr:sp macro="" textlink="">
      <xdr:nvSpPr>
        <xdr:cNvPr id="420" name="【港湾・漁港】&#10;有形固定資産減価償却率該当値テキスト">
          <a:extLst>
            <a:ext uri="{FF2B5EF4-FFF2-40B4-BE49-F238E27FC236}">
              <a16:creationId xmlns:a16="http://schemas.microsoft.com/office/drawing/2014/main" id="{00000000-0008-0000-0100-0000A4010000}"/>
            </a:ext>
          </a:extLst>
        </xdr:cNvPr>
        <xdr:cNvSpPr txBox="1"/>
      </xdr:nvSpPr>
      <xdr:spPr>
        <a:xfrm>
          <a:off x="4673600" y="17091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19686</xdr:rowOff>
    </xdr:from>
    <xdr:to>
      <xdr:col>20</xdr:col>
      <xdr:colOff>38100</xdr:colOff>
      <xdr:row>100</xdr:row>
      <xdr:rowOff>121286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3746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43814</xdr:rowOff>
    </xdr:from>
    <xdr:to>
      <xdr:col>24</xdr:col>
      <xdr:colOff>63500</xdr:colOff>
      <xdr:row>100</xdr:row>
      <xdr:rowOff>70486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3797300" y="171888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135889</xdr:rowOff>
    </xdr:from>
    <xdr:to>
      <xdr:col>15</xdr:col>
      <xdr:colOff>101600</xdr:colOff>
      <xdr:row>100</xdr:row>
      <xdr:rowOff>66039</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857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15239</xdr:rowOff>
    </xdr:from>
    <xdr:to>
      <xdr:col>19</xdr:col>
      <xdr:colOff>177800</xdr:colOff>
      <xdr:row>100</xdr:row>
      <xdr:rowOff>70486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908300" y="171602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15239</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019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22877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116857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137813</xdr:rowOff>
    </xdr:from>
    <xdr:ext cx="340478"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614361" y="16939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82566</xdr:rowOff>
    </xdr:from>
    <xdr:ext cx="340478"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38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1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109844</xdr:rowOff>
    </xdr:from>
    <xdr:to>
      <xdr:col>54</xdr:col>
      <xdr:colOff>189865</xdr:colOff>
      <xdr:row>107</xdr:row>
      <xdr:rowOff>132150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flipV="1">
          <a:off x="10476865" y="17254844"/>
          <a:ext cx="0" cy="12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135977</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100-0000C6010000}"/>
            </a:ext>
          </a:extLst>
        </xdr:cNvPr>
        <xdr:cNvSpPr txBox="1"/>
      </xdr:nvSpPr>
      <xdr:spPr>
        <a:xfrm>
          <a:off x="10515600" y="184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132150</xdr:rowOff>
    </xdr:from>
    <xdr:to>
      <xdr:col>55</xdr:col>
      <xdr:colOff>88900</xdr:colOff>
      <xdr:row>107</xdr:row>
      <xdr:rowOff>132150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847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56521</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100-0000C8010000}"/>
            </a:ext>
          </a:extLst>
        </xdr:cNvPr>
        <xdr:cNvSpPr txBox="1"/>
      </xdr:nvSpPr>
      <xdr:spPr>
        <a:xfrm>
          <a:off x="10515600" y="17030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109844</xdr:rowOff>
    </xdr:from>
    <xdr:to>
      <xdr:col>55</xdr:col>
      <xdr:colOff>88900</xdr:colOff>
      <xdr:row>100</xdr:row>
      <xdr:rowOff>109844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725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44418</xdr:rowOff>
    </xdr:from>
    <xdr:ext cx="690189" cy="259045"/>
    <xdr:sp macro="" textlink="">
      <xdr:nvSpPr>
        <xdr:cNvPr id="458" name="【港湾・漁港】&#10;一人当たり有形固定資産（償却資産）額平均値テキスト">
          <a:extLst>
            <a:ext uri="{FF2B5EF4-FFF2-40B4-BE49-F238E27FC236}">
              <a16:creationId xmlns:a16="http://schemas.microsoft.com/office/drawing/2014/main" id="{00000000-0008-0000-0100-0000CA010000}"/>
            </a:ext>
          </a:extLst>
        </xdr:cNvPr>
        <xdr:cNvSpPr txBox="1"/>
      </xdr:nvSpPr>
      <xdr:spPr>
        <a:xfrm>
          <a:off x="10515600" y="177037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21541</xdr:rowOff>
    </xdr:from>
    <xdr:to>
      <xdr:col>55</xdr:col>
      <xdr:colOff>50800</xdr:colOff>
      <xdr:row>104</xdr:row>
      <xdr:rowOff>123141</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04267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41908</xdr:rowOff>
    </xdr:from>
    <xdr:to>
      <xdr:col>50</xdr:col>
      <xdr:colOff>165100</xdr:colOff>
      <xdr:row>104</xdr:row>
      <xdr:rowOff>143508</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9588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141920</xdr:rowOff>
    </xdr:from>
    <xdr:to>
      <xdr:col>46</xdr:col>
      <xdr:colOff>38100</xdr:colOff>
      <xdr:row>105</xdr:row>
      <xdr:rowOff>72070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8699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156573</xdr:rowOff>
    </xdr:from>
    <xdr:to>
      <xdr:col>41</xdr:col>
      <xdr:colOff>101600</xdr:colOff>
      <xdr:row>105</xdr:row>
      <xdr:rowOff>86723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7810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50693</xdr:rowOff>
    </xdr:from>
    <xdr:to>
      <xdr:col>36</xdr:col>
      <xdr:colOff>165100</xdr:colOff>
      <xdr:row>104</xdr:row>
      <xdr:rowOff>152293</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6921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80814</xdr:rowOff>
    </xdr:from>
    <xdr:to>
      <xdr:col>55</xdr:col>
      <xdr:colOff>50800</xdr:colOff>
      <xdr:row>108</xdr:row>
      <xdr:rowOff>10964</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0426700" y="184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167191</xdr:rowOff>
    </xdr:from>
    <xdr:ext cx="469744" cy="259045"/>
    <xdr:sp macro="" textlink="">
      <xdr:nvSpPr>
        <xdr:cNvPr id="470" name="【港湾・漁港】&#10;一人当たり有形固定資産（償却資産）額該当値テキスト">
          <a:extLst>
            <a:ext uri="{FF2B5EF4-FFF2-40B4-BE49-F238E27FC236}">
              <a16:creationId xmlns:a16="http://schemas.microsoft.com/office/drawing/2014/main" id="{00000000-0008-0000-0100-0000D6010000}"/>
            </a:ext>
          </a:extLst>
        </xdr:cNvPr>
        <xdr:cNvSpPr txBox="1"/>
      </xdr:nvSpPr>
      <xdr:spPr>
        <a:xfrm>
          <a:off x="10515600" y="1834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82085</xdr:rowOff>
    </xdr:from>
    <xdr:to>
      <xdr:col>50</xdr:col>
      <xdr:colOff>165100</xdr:colOff>
      <xdr:row>108</xdr:row>
      <xdr:rowOff>12235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9588500" y="184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131614</xdr:rowOff>
    </xdr:from>
    <xdr:to>
      <xdr:col>55</xdr:col>
      <xdr:colOff>0</xdr:colOff>
      <xdr:row>107</xdr:row>
      <xdr:rowOff>132885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9639300" y="18476764"/>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81886</xdr:rowOff>
    </xdr:from>
    <xdr:to>
      <xdr:col>46</xdr:col>
      <xdr:colOff>38100</xdr:colOff>
      <xdr:row>108</xdr:row>
      <xdr:rowOff>12036</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8699500" y="184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132686</xdr:rowOff>
    </xdr:from>
    <xdr:to>
      <xdr:col>50</xdr:col>
      <xdr:colOff>114300</xdr:colOff>
      <xdr:row>107</xdr:row>
      <xdr:rowOff>132885</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8750300" y="1847783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82304</xdr:rowOff>
    </xdr:from>
    <xdr:to>
      <xdr:col>41</xdr:col>
      <xdr:colOff>101600</xdr:colOff>
      <xdr:row>108</xdr:row>
      <xdr:rowOff>12454</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7810500" y="184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132686</xdr:rowOff>
    </xdr:from>
    <xdr:to>
      <xdr:col>45</xdr:col>
      <xdr:colOff>177800</xdr:colOff>
      <xdr:row>107</xdr:row>
      <xdr:rowOff>133104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7861300" y="18477836"/>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160035</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270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88597</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50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103250</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61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168820</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672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3362</xdr:rowOff>
    </xdr:from>
    <xdr:ext cx="378565"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437317" y="18519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3163</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515428" y="1851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3581</xdr:rowOff>
    </xdr:from>
    <xdr:ext cx="378565"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672017" y="1852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7" name="【認定こども園・幼稚園・保育所】&#10;有形固定資産減価償却率グラフ枠">
          <a:extLst>
            <a:ext uri="{FF2B5EF4-FFF2-40B4-BE49-F238E27FC236}">
              <a16:creationId xmlns:a16="http://schemas.microsoft.com/office/drawing/2014/main" id="{00000000-0008-0000-0100-0000F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9" name="【認定こども園・幼稚園・保育所】&#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511" name="【認定こども園・幼稚園・保育所】&#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13" name="【認定こども園・幼稚園・保育所】&#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xdr:rowOff>
    </xdr:from>
    <xdr:to>
      <xdr:col>85</xdr:col>
      <xdr:colOff>177800</xdr:colOff>
      <xdr:row>39</xdr:row>
      <xdr:rowOff>102235</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150512</xdr:rowOff>
    </xdr:from>
    <xdr:ext cx="405111" cy="259045"/>
    <xdr:sp macro="" textlink="">
      <xdr:nvSpPr>
        <xdr:cNvPr id="525" name="【認定こども園・幼稚園・保育所】&#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51435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66922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55245</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66922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160655</xdr:rowOff>
    </xdr:from>
    <xdr:to>
      <xdr:col>72</xdr:col>
      <xdr:colOff>38100</xdr:colOff>
      <xdr:row>39</xdr:row>
      <xdr:rowOff>90805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40005</xdr:rowOff>
    </xdr:from>
    <xdr:to>
      <xdr:col>76</xdr:col>
      <xdr:colOff>114300</xdr:colOff>
      <xdr:row>39</xdr:row>
      <xdr:rowOff>55245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6726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107315</xdr:rowOff>
    </xdr:from>
    <xdr:to>
      <xdr:col>67</xdr:col>
      <xdr:colOff>101600</xdr:colOff>
      <xdr:row>40</xdr:row>
      <xdr:rowOff>37465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2763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158115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2814300" y="67265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534" name="n_1aveValue【認定こども園・幼稚園・保育所】&#10;有形固定資産減価償却率">
          <a:extLst>
            <a:ext uri="{FF2B5EF4-FFF2-40B4-BE49-F238E27FC236}">
              <a16:creationId xmlns:a16="http://schemas.microsoft.com/office/drawing/2014/main" id="{00000000-0008-0000-0100-000016020000}"/>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35" name="n_2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36" name="n_3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537" name="n_4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538" name="n_1main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81932</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28592</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1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100-00003602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100-00003802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100-00003A020000}"/>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100-000046020000}"/>
            </a:ext>
          </a:extLst>
        </xdr:cNvPr>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99060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1323300" y="712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50165</xdr:rowOff>
    </xdr:from>
    <xdr:to>
      <xdr:col>107</xdr:col>
      <xdr:colOff>101600</xdr:colOff>
      <xdr:row>41</xdr:row>
      <xdr:rowOff>151765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100965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0434300" y="7128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100965</xdr:rowOff>
    </xdr:from>
    <xdr:to>
      <xdr:col>107</xdr:col>
      <xdr:colOff>50800</xdr:colOff>
      <xdr:row>41</xdr:row>
      <xdr:rowOff>102870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45300" y="7130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53975</xdr:rowOff>
    </xdr:from>
    <xdr:to>
      <xdr:col>98</xdr:col>
      <xdr:colOff>38100</xdr:colOff>
      <xdr:row>41</xdr:row>
      <xdr:rowOff>155575</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8605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104775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8656300" y="713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142892</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146702</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71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a:extLst>
            <a:ext uri="{FF2B5EF4-FFF2-40B4-BE49-F238E27FC236}">
              <a16:creationId xmlns:a16="http://schemas.microsoft.com/office/drawing/2014/main" id="{00000000-0008-0000-01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26" name="【学校施設】&#10;有形固定資産減価償却率最小値テキスト">
          <a:extLst>
            <a:ext uri="{FF2B5EF4-FFF2-40B4-BE49-F238E27FC236}">
              <a16:creationId xmlns:a16="http://schemas.microsoft.com/office/drawing/2014/main" id="{00000000-0008-0000-0100-000072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628" name="【学校施設】&#10;有形固定資産減価償却率最大値テキスト">
          <a:extLst>
            <a:ext uri="{FF2B5EF4-FFF2-40B4-BE49-F238E27FC236}">
              <a16:creationId xmlns:a16="http://schemas.microsoft.com/office/drawing/2014/main" id="{00000000-0008-0000-0100-00007402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630" name="【学校施設】&#10;有形固定資産減価償却率平均値テキスト">
          <a:extLst>
            <a:ext uri="{FF2B5EF4-FFF2-40B4-BE49-F238E27FC236}">
              <a16:creationId xmlns:a16="http://schemas.microsoft.com/office/drawing/2014/main" id="{00000000-0008-0000-0100-00007602000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42" name="【学校施設】&#10;有形固定資産減価償却率該当値テキスト">
          <a:extLst>
            <a:ext uri="{FF2B5EF4-FFF2-40B4-BE49-F238E27FC236}">
              <a16:creationId xmlns:a16="http://schemas.microsoft.com/office/drawing/2014/main" id="{00000000-0008-0000-0100-000082020000}"/>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57150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5481300" y="100910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146957</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4592300" y="99441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107769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3703300" y="99441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102688</xdr:rowOff>
    </xdr:from>
    <xdr:to>
      <xdr:col>67</xdr:col>
      <xdr:colOff>101600</xdr:colOff>
      <xdr:row>59</xdr:row>
      <xdr:rowOff>32838</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2763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153488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2814300" y="10051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1" name="n_1aveValue【学校施設】&#10;有形固定資産減価償却率">
          <a:extLst>
            <a:ext uri="{FF2B5EF4-FFF2-40B4-BE49-F238E27FC236}">
              <a16:creationId xmlns:a16="http://schemas.microsoft.com/office/drawing/2014/main" id="{00000000-0008-0000-0100-00008B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2" name="n_2aveValue【学校施設】&#10;有形固定資産減価償却率">
          <a:extLst>
            <a:ext uri="{FF2B5EF4-FFF2-40B4-BE49-F238E27FC236}">
              <a16:creationId xmlns:a16="http://schemas.microsoft.com/office/drawing/2014/main" id="{00000000-0008-0000-0100-00008C020000}"/>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3" name="n_3aveValue【学校施設】&#10;有形固定資産減価償却率">
          <a:extLst>
            <a:ext uri="{FF2B5EF4-FFF2-40B4-BE49-F238E27FC236}">
              <a16:creationId xmlns:a16="http://schemas.microsoft.com/office/drawing/2014/main" id="{00000000-0008-0000-0100-00008D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4" name="n_4aveValue【学校施設】&#10;有形固定資産減価償却率">
          <a:extLst>
            <a:ext uri="{FF2B5EF4-FFF2-40B4-BE49-F238E27FC236}">
              <a16:creationId xmlns:a16="http://schemas.microsoft.com/office/drawing/2014/main" id="{00000000-0008-0000-0100-00008E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655" name="n_1main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56" name="n_2main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57" name="n_3main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49365</xdr:rowOff>
    </xdr:from>
    <xdr:ext cx="405111" cy="259045"/>
    <xdr:sp macro="" textlink="">
      <xdr:nvSpPr>
        <xdr:cNvPr id="658" name="n_4main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100-0000AD02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100-0000AF02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100-0000B1020000}"/>
            </a:ext>
          </a:extLst>
        </xdr:cNvPr>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3411</xdr:rowOff>
    </xdr:from>
    <xdr:to>
      <xdr:col>116</xdr:col>
      <xdr:colOff>114300</xdr:colOff>
      <xdr:row>61</xdr:row>
      <xdr:rowOff>105011</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04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26288</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100-0000BD020000}"/>
            </a:ext>
          </a:extLst>
        </xdr:cNvPr>
        <xdr:cNvSpPr txBox="1"/>
      </xdr:nvSpPr>
      <xdr:spPr>
        <a:xfrm>
          <a:off x="22199600" y="103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7656</xdr:rowOff>
    </xdr:from>
    <xdr:to>
      <xdr:col>112</xdr:col>
      <xdr:colOff>38100</xdr:colOff>
      <xdr:row>61</xdr:row>
      <xdr:rowOff>109256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04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54211</xdr:rowOff>
    </xdr:from>
    <xdr:to>
      <xdr:col>116</xdr:col>
      <xdr:colOff>63500</xdr:colOff>
      <xdr:row>61</xdr:row>
      <xdr:rowOff>58456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0512661"/>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34272</xdr:rowOff>
    </xdr:from>
    <xdr:to>
      <xdr:col>107</xdr:col>
      <xdr:colOff>101600</xdr:colOff>
      <xdr:row>61</xdr:row>
      <xdr:rowOff>135872</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04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58456</xdr:rowOff>
    </xdr:from>
    <xdr:to>
      <xdr:col>111</xdr:col>
      <xdr:colOff>177800</xdr:colOff>
      <xdr:row>61</xdr:row>
      <xdr:rowOff>85072</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0434300" y="10516906"/>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44232</xdr:rowOff>
    </xdr:from>
    <xdr:to>
      <xdr:col>102</xdr:col>
      <xdr:colOff>165100</xdr:colOff>
      <xdr:row>61</xdr:row>
      <xdr:rowOff>145832</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0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85072</xdr:rowOff>
    </xdr:from>
    <xdr:to>
      <xdr:col>107</xdr:col>
      <xdr:colOff>50800</xdr:colOff>
      <xdr:row>61</xdr:row>
      <xdr:rowOff>95032</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0543522"/>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54356</xdr:rowOff>
    </xdr:from>
    <xdr:to>
      <xdr:col>98</xdr:col>
      <xdr:colOff>38100</xdr:colOff>
      <xdr:row>61</xdr:row>
      <xdr:rowOff>155956</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8605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95032</xdr:rowOff>
    </xdr:from>
    <xdr:to>
      <xdr:col>102</xdr:col>
      <xdr:colOff>114300</xdr:colOff>
      <xdr:row>61</xdr:row>
      <xdr:rowOff>105156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8656300" y="1055348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710" name="n_1aveValue【学校施設】&#10;一人当たり面積">
          <a:extLst>
            <a:ext uri="{FF2B5EF4-FFF2-40B4-BE49-F238E27FC236}">
              <a16:creationId xmlns:a16="http://schemas.microsoft.com/office/drawing/2014/main" id="{00000000-0008-0000-0100-0000C6020000}"/>
            </a:ext>
          </a:extLst>
        </xdr:cNvPr>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711" name="n_2aveValue【学校施設】&#10;一人当たり面積">
          <a:extLst>
            <a:ext uri="{FF2B5EF4-FFF2-40B4-BE49-F238E27FC236}">
              <a16:creationId xmlns:a16="http://schemas.microsoft.com/office/drawing/2014/main" id="{00000000-0008-0000-0100-0000C7020000}"/>
            </a:ext>
          </a:extLst>
        </xdr:cNvPr>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712" name="n_3aveValue【学校施設】&#10;一人当たり面積">
          <a:extLst>
            <a:ext uri="{FF2B5EF4-FFF2-40B4-BE49-F238E27FC236}">
              <a16:creationId xmlns:a16="http://schemas.microsoft.com/office/drawing/2014/main" id="{00000000-0008-0000-0100-0000C8020000}"/>
            </a:ext>
          </a:extLst>
        </xdr:cNvPr>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713" name="n_4aveValue【学校施設】&#10;一人当たり面積">
          <a:extLst>
            <a:ext uri="{FF2B5EF4-FFF2-40B4-BE49-F238E27FC236}">
              <a16:creationId xmlns:a16="http://schemas.microsoft.com/office/drawing/2014/main" id="{00000000-0008-0000-0100-0000C9020000}"/>
            </a:ext>
          </a:extLst>
        </xdr:cNvPr>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125783</xdr:rowOff>
    </xdr:from>
    <xdr:ext cx="469744" cy="259045"/>
    <xdr:sp macro="" textlink="">
      <xdr:nvSpPr>
        <xdr:cNvPr id="714" name="n_1mainValue【学校施設】&#10;一人当たり面積">
          <a:extLst>
            <a:ext uri="{FF2B5EF4-FFF2-40B4-BE49-F238E27FC236}">
              <a16:creationId xmlns:a16="http://schemas.microsoft.com/office/drawing/2014/main" id="{00000000-0008-0000-0100-0000CA020000}"/>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152399</xdr:rowOff>
    </xdr:from>
    <xdr:ext cx="469744" cy="259045"/>
    <xdr:sp macro="" textlink="">
      <xdr:nvSpPr>
        <xdr:cNvPr id="715" name="n_2mainValue【学校施設】&#10;一人当たり面積">
          <a:extLst>
            <a:ext uri="{FF2B5EF4-FFF2-40B4-BE49-F238E27FC236}">
              <a16:creationId xmlns:a16="http://schemas.microsoft.com/office/drawing/2014/main" id="{00000000-0008-0000-0100-0000CB020000}"/>
            </a:ext>
          </a:extLst>
        </xdr:cNvPr>
        <xdr:cNvSpPr txBox="1"/>
      </xdr:nvSpPr>
      <xdr:spPr>
        <a:xfrm>
          <a:off x="20199427" y="102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162359</xdr:rowOff>
    </xdr:from>
    <xdr:ext cx="469744" cy="259045"/>
    <xdr:sp macro="" textlink="">
      <xdr:nvSpPr>
        <xdr:cNvPr id="716" name="n_3mainValue【学校施設】&#10;一人当たり面積">
          <a:extLst>
            <a:ext uri="{FF2B5EF4-FFF2-40B4-BE49-F238E27FC236}">
              <a16:creationId xmlns:a16="http://schemas.microsoft.com/office/drawing/2014/main" id="{00000000-0008-0000-0100-0000CC020000}"/>
            </a:ext>
          </a:extLst>
        </xdr:cNvPr>
        <xdr:cNvSpPr txBox="1"/>
      </xdr:nvSpPr>
      <xdr:spPr>
        <a:xfrm>
          <a:off x="19310427" y="102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1033</xdr:rowOff>
    </xdr:from>
    <xdr:ext cx="469744" cy="259045"/>
    <xdr:sp macro="" textlink="">
      <xdr:nvSpPr>
        <xdr:cNvPr id="717" name="n_4mainValue【学校施設】&#10;一人当たり面積">
          <a:extLst>
            <a:ext uri="{FF2B5EF4-FFF2-40B4-BE49-F238E27FC236}">
              <a16:creationId xmlns:a16="http://schemas.microsoft.com/office/drawing/2014/main" id="{00000000-0008-0000-0100-0000CD020000}"/>
            </a:ext>
          </a:extLst>
        </xdr:cNvPr>
        <xdr:cNvSpPr txBox="1"/>
      </xdr:nvSpPr>
      <xdr:spPr>
        <a:xfrm>
          <a:off x="18421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類似団体と比較して特に有形固定資産減価償却率が高くなっている施設は、道路、認定こども園・幼稚園・保育所、公営住宅であり、特に低くなっている施設は、学校施設、港湾・漁港である。</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認定こども園・幼稚園・保育所については、津波対策も兼ねて老朽化していた南部保育所と南部幼稚園及び民間保育所１施設を高台移転及び統合し、令和４年度当初開園に向けて事業を実施しているところであるため、将来的には有形固定資産</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減価</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償却率については減少する見込みである。</a:t>
          </a:r>
          <a:endParaRPr lang="ja-JP" altLang="ja-JP" sz="18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また、公営住宅については、昭和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代に多く建設されており、木造が多く、耐用年数である３０年を経過しているものが多くなってきているため、有形固定資産減価償却率が高くなっている。町営住宅長寿命化計画を令和２年度に策定し、今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は建て替え、大規模改修等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計画的な維持管理に努めていく。</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74386</xdr:rowOff>
    </xdr:from>
    <xdr:to>
      <xdr:col>20</xdr:col>
      <xdr:colOff>38100</xdr:colOff>
      <xdr:row>38</xdr:row>
      <xdr:rowOff>4536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125186</xdr:rowOff>
    </xdr:from>
    <xdr:to>
      <xdr:col>24</xdr:col>
      <xdr:colOff>63500</xdr:colOff>
      <xdr:row>37</xdr:row>
      <xdr:rowOff>152944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688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125186</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46883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139881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13319"/>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69669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1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10358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111596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61976</xdr:rowOff>
    </xdr:from>
    <xdr:to>
      <xdr:col>55</xdr:col>
      <xdr:colOff>50800</xdr:colOff>
      <xdr:row>38</xdr:row>
      <xdr:rowOff>163576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84853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112776</xdr:rowOff>
    </xdr:from>
    <xdr:to>
      <xdr:col>55</xdr:col>
      <xdr:colOff>0</xdr:colOff>
      <xdr:row>38</xdr:row>
      <xdr:rowOff>121920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62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80264</xdr:rowOff>
    </xdr:from>
    <xdr:to>
      <xdr:col>46</xdr:col>
      <xdr:colOff>38100</xdr:colOff>
      <xdr:row>39</xdr:row>
      <xdr:rowOff>10414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131064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637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89408</xdr:rowOff>
    </xdr:from>
    <xdr:to>
      <xdr:col>41</xdr:col>
      <xdr:colOff>101600</xdr:colOff>
      <xdr:row>39</xdr:row>
      <xdr:rowOff>19558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131064</xdr:rowOff>
    </xdr:from>
    <xdr:to>
      <xdr:col>45</xdr:col>
      <xdr:colOff>177800</xdr:colOff>
      <xdr:row>38</xdr:row>
      <xdr:rowOff>140208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646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98552</xdr:rowOff>
    </xdr:from>
    <xdr:to>
      <xdr:col>36</xdr:col>
      <xdr:colOff>165100</xdr:colOff>
      <xdr:row>39</xdr:row>
      <xdr:rowOff>28702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140208</xdr:rowOff>
    </xdr:from>
    <xdr:to>
      <xdr:col>41</xdr:col>
      <xdr:colOff>50800</xdr:colOff>
      <xdr:row>38</xdr:row>
      <xdr:rowOff>149352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88409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56405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17797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36085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45229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150368</xdr:rowOff>
    </xdr:from>
    <xdr:to>
      <xdr:col>24</xdr:col>
      <xdr:colOff>114300</xdr:colOff>
      <xdr:row>60</xdr:row>
      <xdr:rowOff>80518</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1795</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1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72644</xdr:rowOff>
    </xdr:from>
    <xdr:to>
      <xdr:col>20</xdr:col>
      <xdr:colOff>38100</xdr:colOff>
      <xdr:row>60</xdr:row>
      <xdr:rowOff>2794</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123444</xdr:rowOff>
    </xdr:from>
    <xdr:to>
      <xdr:col>24</xdr:col>
      <xdr:colOff>63500</xdr:colOff>
      <xdr:row>60</xdr:row>
      <xdr:rowOff>29718</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23899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123444</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16127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88646</xdr:rowOff>
    </xdr:from>
    <xdr:to>
      <xdr:col>10</xdr:col>
      <xdr:colOff>165100</xdr:colOff>
      <xdr:row>59</xdr:row>
      <xdr:rowOff>18796</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139446</xdr:rowOff>
    </xdr:from>
    <xdr:to>
      <xdr:col>15</xdr:col>
      <xdr:colOff>50800</xdr:colOff>
      <xdr:row>59</xdr:row>
      <xdr:rowOff>45720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08354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88646</xdr:rowOff>
    </xdr:from>
    <xdr:to>
      <xdr:col>6</xdr:col>
      <xdr:colOff>38100</xdr:colOff>
      <xdr:row>59</xdr:row>
      <xdr:rowOff>18796</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0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139446</xdr:rowOff>
    </xdr:from>
    <xdr:to>
      <xdr:col>10</xdr:col>
      <xdr:colOff>114300</xdr:colOff>
      <xdr:row>58</xdr:row>
      <xdr:rowOff>139446</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083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19321</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35323</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4635</xdr:rowOff>
    </xdr:from>
    <xdr:to>
      <xdr:col>55</xdr:col>
      <xdr:colOff>50800</xdr:colOff>
      <xdr:row>63</xdr:row>
      <xdr:rowOff>106235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04267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91012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10515600" y="107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4635</xdr:rowOff>
    </xdr:from>
    <xdr:to>
      <xdr:col>50</xdr:col>
      <xdr:colOff>165100</xdr:colOff>
      <xdr:row>63</xdr:row>
      <xdr:rowOff>106235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588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55435</xdr:rowOff>
    </xdr:from>
    <xdr:to>
      <xdr:col>55</xdr:col>
      <xdr:colOff>0</xdr:colOff>
      <xdr:row>63</xdr:row>
      <xdr:rowOff>55435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9639300" y="10856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xdr:rowOff>
    </xdr:from>
    <xdr:to>
      <xdr:col>46</xdr:col>
      <xdr:colOff>38100</xdr:colOff>
      <xdr:row>63</xdr:row>
      <xdr:rowOff>106235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8699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55435</xdr:rowOff>
    </xdr:from>
    <xdr:to>
      <xdr:col>50</xdr:col>
      <xdr:colOff>114300</xdr:colOff>
      <xdr:row>63</xdr:row>
      <xdr:rowOff>55435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8750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4635</xdr:rowOff>
    </xdr:from>
    <xdr:to>
      <xdr:col>41</xdr:col>
      <xdr:colOff>101600</xdr:colOff>
      <xdr:row>63</xdr:row>
      <xdr:rowOff>106235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7810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55435</xdr:rowOff>
    </xdr:from>
    <xdr:to>
      <xdr:col>45</xdr:col>
      <xdr:colOff>177800</xdr:colOff>
      <xdr:row>63</xdr:row>
      <xdr:rowOff>55435</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861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4635</xdr:rowOff>
    </xdr:from>
    <xdr:to>
      <xdr:col>36</xdr:col>
      <xdr:colOff>165100</xdr:colOff>
      <xdr:row>63</xdr:row>
      <xdr:rowOff>106235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6921500" y="1080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55435</xdr:rowOff>
    </xdr:from>
    <xdr:to>
      <xdr:col>41</xdr:col>
      <xdr:colOff>50800</xdr:colOff>
      <xdr:row>63</xdr:row>
      <xdr:rowOff>55435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972300" y="10856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00000000-0008-0000-0200-0000F8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00000000-0008-0000-0200-0000F9000000}"/>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00000000-0008-0000-0200-0000FA000000}"/>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00000000-0008-0000-0200-0000FB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97362</xdr:rowOff>
    </xdr:from>
    <xdr:ext cx="469744" cy="259045"/>
    <xdr:sp macro="" textlink="">
      <xdr:nvSpPr>
        <xdr:cNvPr id="252" name="n_1mainValue【体育館・プール】&#10;一人当たり面積">
          <a:extLst>
            <a:ext uri="{FF2B5EF4-FFF2-40B4-BE49-F238E27FC236}">
              <a16:creationId xmlns:a16="http://schemas.microsoft.com/office/drawing/2014/main" id="{00000000-0008-0000-0200-0000FC000000}"/>
            </a:ext>
          </a:extLst>
        </xdr:cNvPr>
        <xdr:cNvSpPr txBox="1"/>
      </xdr:nvSpPr>
      <xdr:spPr>
        <a:xfrm>
          <a:off x="93917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97362</xdr:rowOff>
    </xdr:from>
    <xdr:ext cx="469744" cy="259045"/>
    <xdr:sp macro="" textlink="">
      <xdr:nvSpPr>
        <xdr:cNvPr id="253" name="n_2mainValue【体育館・プール】&#10;一人当たり面積">
          <a:extLst>
            <a:ext uri="{FF2B5EF4-FFF2-40B4-BE49-F238E27FC236}">
              <a16:creationId xmlns:a16="http://schemas.microsoft.com/office/drawing/2014/main" id="{00000000-0008-0000-0200-0000FD000000}"/>
            </a:ext>
          </a:extLst>
        </xdr:cNvPr>
        <xdr:cNvSpPr txBox="1"/>
      </xdr:nvSpPr>
      <xdr:spPr>
        <a:xfrm>
          <a:off x="8515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97362</xdr:rowOff>
    </xdr:from>
    <xdr:ext cx="469744" cy="259045"/>
    <xdr:sp macro="" textlink="">
      <xdr:nvSpPr>
        <xdr:cNvPr id="254" name="n_3mainValue【体育館・プール】&#10;一人当たり面積">
          <a:extLst>
            <a:ext uri="{FF2B5EF4-FFF2-40B4-BE49-F238E27FC236}">
              <a16:creationId xmlns:a16="http://schemas.microsoft.com/office/drawing/2014/main" id="{00000000-0008-0000-0200-0000FE000000}"/>
            </a:ext>
          </a:extLst>
        </xdr:cNvPr>
        <xdr:cNvSpPr txBox="1"/>
      </xdr:nvSpPr>
      <xdr:spPr>
        <a:xfrm>
          <a:off x="7626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97362</xdr:rowOff>
    </xdr:from>
    <xdr:ext cx="469744" cy="259045"/>
    <xdr:sp macro="" textlink="">
      <xdr:nvSpPr>
        <xdr:cNvPr id="255" name="n_4mainValue【体育館・プール】&#10;一人当たり面積">
          <a:extLst>
            <a:ext uri="{FF2B5EF4-FFF2-40B4-BE49-F238E27FC236}">
              <a16:creationId xmlns:a16="http://schemas.microsoft.com/office/drawing/2014/main" id="{00000000-0008-0000-0200-0000FF000000}"/>
            </a:ext>
          </a:extLst>
        </xdr:cNvPr>
        <xdr:cNvSpPr txBox="1"/>
      </xdr:nvSpPr>
      <xdr:spPr>
        <a:xfrm>
          <a:off x="6737427" y="108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2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200-000027010000}"/>
            </a:ext>
          </a:extLst>
        </xdr:cNvPr>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129032</xdr:rowOff>
    </xdr:from>
    <xdr:to>
      <xdr:col>20</xdr:col>
      <xdr:colOff>38100</xdr:colOff>
      <xdr:row>82</xdr:row>
      <xdr:rowOff>59182</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3746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xdr:rowOff>
    </xdr:from>
    <xdr:to>
      <xdr:col>24</xdr:col>
      <xdr:colOff>63500</xdr:colOff>
      <xdr:row>82</xdr:row>
      <xdr:rowOff>44958</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3797300" y="1406728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97537</xdr:rowOff>
    </xdr:from>
    <xdr:to>
      <xdr:col>19</xdr:col>
      <xdr:colOff>177800</xdr:colOff>
      <xdr:row>82</xdr:row>
      <xdr:rowOff>8382</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2908300" y="1398498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110744</xdr:rowOff>
    </xdr:from>
    <xdr:to>
      <xdr:col>10</xdr:col>
      <xdr:colOff>165100</xdr:colOff>
      <xdr:row>82</xdr:row>
      <xdr:rowOff>40894</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1968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97537</xdr:rowOff>
    </xdr:from>
    <xdr:to>
      <xdr:col>15</xdr:col>
      <xdr:colOff>50800</xdr:colOff>
      <xdr:row>81</xdr:row>
      <xdr:rowOff>161544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2019300" y="1398498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110744</xdr:rowOff>
    </xdr:from>
    <xdr:to>
      <xdr:col>6</xdr:col>
      <xdr:colOff>38100</xdr:colOff>
      <xdr:row>82</xdr:row>
      <xdr:rowOff>40894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079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161544</xdr:rowOff>
    </xdr:from>
    <xdr:to>
      <xdr:col>10</xdr:col>
      <xdr:colOff>114300</xdr:colOff>
      <xdr:row>81</xdr:row>
      <xdr:rowOff>161544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130300" y="14048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200-000030010000}"/>
            </a:ext>
          </a:extLst>
        </xdr:cNvPr>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200-000031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200-000032010000}"/>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200-000033010000}"/>
            </a:ext>
          </a:extLst>
        </xdr:cNvPr>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50309</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139464</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32021</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32021</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00000000-0008-0000-0200-000050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00000000-0008-0000-0200-00005201000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a:extLst>
            <a:ext uri="{FF2B5EF4-FFF2-40B4-BE49-F238E27FC236}">
              <a16:creationId xmlns:a16="http://schemas.microsoft.com/office/drawing/2014/main" id="{00000000-0008-0000-0200-000054010000}"/>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52" name="【福祉施設】&#10;一人当たり面積該当値テキスト">
          <a:extLst>
            <a:ext uri="{FF2B5EF4-FFF2-40B4-BE49-F238E27FC236}">
              <a16:creationId xmlns:a16="http://schemas.microsoft.com/office/drawing/2014/main" id="{00000000-0008-0000-0200-000060010000}"/>
            </a:ext>
          </a:extLst>
        </xdr:cNvPr>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162561</xdr:rowOff>
    </xdr:from>
    <xdr:to>
      <xdr:col>50</xdr:col>
      <xdr:colOff>165100</xdr:colOff>
      <xdr:row>83</xdr:row>
      <xdr:rowOff>92711</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958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84</xdr:row>
      <xdr:rowOff>99061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9639300" y="142722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869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41911</xdr:rowOff>
    </xdr:from>
    <xdr:to>
      <xdr:col>50</xdr:col>
      <xdr:colOff>114300</xdr:colOff>
      <xdr:row>84</xdr:row>
      <xdr:rowOff>95250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8750300" y="142722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101600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7861300" y="14497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6921500" y="144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107950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6972300" y="145034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61" name="n_1aveValue【福祉施設】&#10;一人当たり面積">
          <a:extLst>
            <a:ext uri="{FF2B5EF4-FFF2-40B4-BE49-F238E27FC236}">
              <a16:creationId xmlns:a16="http://schemas.microsoft.com/office/drawing/2014/main" id="{00000000-0008-0000-0200-000069010000}"/>
            </a:ext>
          </a:extLst>
        </xdr:cNvPr>
        <xdr:cNvSpPr txBox="1"/>
      </xdr:nvSpPr>
      <xdr:spPr>
        <a:xfrm>
          <a:off x="93917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62" name="n_2aveValue【福祉施設】&#10;一人当たり面積">
          <a:extLst>
            <a:ext uri="{FF2B5EF4-FFF2-40B4-BE49-F238E27FC236}">
              <a16:creationId xmlns:a16="http://schemas.microsoft.com/office/drawing/2014/main" id="{00000000-0008-0000-0200-00006A010000}"/>
            </a:ext>
          </a:extLst>
        </xdr:cNvPr>
        <xdr:cNvSpPr txBox="1"/>
      </xdr:nvSpPr>
      <xdr:spPr>
        <a:xfrm>
          <a:off x="85154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363" name="n_3aveValue【福祉施設】&#10;一人当たり面積">
          <a:extLst>
            <a:ext uri="{FF2B5EF4-FFF2-40B4-BE49-F238E27FC236}">
              <a16:creationId xmlns:a16="http://schemas.microsoft.com/office/drawing/2014/main" id="{00000000-0008-0000-0200-00006B010000}"/>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64" name="n_4aveValue【福祉施設】&#10;一人当たり面積">
          <a:extLst>
            <a:ext uri="{FF2B5EF4-FFF2-40B4-BE49-F238E27FC236}">
              <a16:creationId xmlns:a16="http://schemas.microsoft.com/office/drawing/2014/main" id="{00000000-0008-0000-0200-00006C010000}"/>
            </a:ext>
          </a:extLst>
        </xdr:cNvPr>
        <xdr:cNvSpPr txBox="1"/>
      </xdr:nvSpPr>
      <xdr:spPr>
        <a:xfrm>
          <a:off x="6737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109238</xdr:rowOff>
    </xdr:from>
    <xdr:ext cx="469744" cy="259045"/>
    <xdr:sp macro="" textlink="">
      <xdr:nvSpPr>
        <xdr:cNvPr id="365" name="n_1mainValue【福祉施設】&#10;一人当たり面積">
          <a:extLst>
            <a:ext uri="{FF2B5EF4-FFF2-40B4-BE49-F238E27FC236}">
              <a16:creationId xmlns:a16="http://schemas.microsoft.com/office/drawing/2014/main" id="{00000000-0008-0000-0200-00006D010000}"/>
            </a:ext>
          </a:extLst>
        </xdr:cNvPr>
        <xdr:cNvSpPr txBox="1"/>
      </xdr:nvSpPr>
      <xdr:spPr>
        <a:xfrm>
          <a:off x="9391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66" name="n_2mainValue【福祉施設】&#10;一人当たり面積">
          <a:extLst>
            <a:ext uri="{FF2B5EF4-FFF2-40B4-BE49-F238E27FC236}">
              <a16:creationId xmlns:a16="http://schemas.microsoft.com/office/drawing/2014/main" id="{00000000-0008-0000-0200-00006E010000}"/>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67" name="n_3mainValue【福祉施設】&#10;一人当たり面積">
          <a:extLst>
            <a:ext uri="{FF2B5EF4-FFF2-40B4-BE49-F238E27FC236}">
              <a16:creationId xmlns:a16="http://schemas.microsoft.com/office/drawing/2014/main" id="{00000000-0008-0000-0200-00006F010000}"/>
            </a:ext>
          </a:extLst>
        </xdr:cNvPr>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68" name="n_4mainValue【福祉施設】&#10;一人当たり面積">
          <a:extLst>
            <a:ext uri="{FF2B5EF4-FFF2-40B4-BE49-F238E27FC236}">
              <a16:creationId xmlns:a16="http://schemas.microsoft.com/office/drawing/2014/main" id="{00000000-0008-0000-0200-000070010000}"/>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id="{00000000-0008-0000-0200-0000A801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00000000-0008-0000-0200-0000AA010000}"/>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00000000-0008-0000-0200-0000AC010000}"/>
            </a:ext>
          </a:extLst>
        </xdr:cNvPr>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143510</xdr:rowOff>
    </xdr:from>
    <xdr:to>
      <xdr:col>81</xdr:col>
      <xdr:colOff>101600</xdr:colOff>
      <xdr:row>56</xdr:row>
      <xdr:rowOff>73660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22860</xdr:rowOff>
    </xdr:from>
    <xdr:to>
      <xdr:col>85</xdr:col>
      <xdr:colOff>127000</xdr:colOff>
      <xdr:row>56</xdr:row>
      <xdr:rowOff>91440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5481300" y="9624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22860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592300" y="960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3703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55</xdr:row>
      <xdr:rowOff>125730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814300" y="955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80789</xdr:rowOff>
    </xdr:from>
    <xdr:ext cx="405111" cy="259045"/>
    <xdr:sp macro="" textlink="">
      <xdr:nvSpPr>
        <xdr:cNvPr id="449" name="n_1aveValue【保健センター・保健所】&#10;有形固定資産減価償却率">
          <a:extLst>
            <a:ext uri="{FF2B5EF4-FFF2-40B4-BE49-F238E27FC236}">
              <a16:creationId xmlns:a16="http://schemas.microsoft.com/office/drawing/2014/main" id="{00000000-0008-0000-0200-0000C1010000}"/>
            </a:ext>
          </a:extLst>
        </xdr:cNvPr>
        <xdr:cNvSpPr txBox="1"/>
      </xdr:nvSpPr>
      <xdr:spPr>
        <a:xfrm>
          <a:off x="152660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46499</xdr:rowOff>
    </xdr:from>
    <xdr:ext cx="405111" cy="259045"/>
    <xdr:sp macro="" textlink="">
      <xdr:nvSpPr>
        <xdr:cNvPr id="450" name="n_2aveValue【保健センター・保健所】&#10;有形固定資産減価償却率">
          <a:extLst>
            <a:ext uri="{FF2B5EF4-FFF2-40B4-BE49-F238E27FC236}">
              <a16:creationId xmlns:a16="http://schemas.microsoft.com/office/drawing/2014/main" id="{00000000-0008-0000-0200-0000C2010000}"/>
            </a:ext>
          </a:extLst>
        </xdr:cNvPr>
        <xdr:cNvSpPr txBox="1"/>
      </xdr:nvSpPr>
      <xdr:spPr>
        <a:xfrm>
          <a:off x="14389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30497</xdr:rowOff>
    </xdr:from>
    <xdr:ext cx="405111" cy="259045"/>
    <xdr:sp macro="" textlink="">
      <xdr:nvSpPr>
        <xdr:cNvPr id="451" name="n_3aveValue【保健センター・保健所】&#10;有形固定資産減価償却率">
          <a:extLst>
            <a:ext uri="{FF2B5EF4-FFF2-40B4-BE49-F238E27FC236}">
              <a16:creationId xmlns:a16="http://schemas.microsoft.com/office/drawing/2014/main" id="{00000000-0008-0000-0200-0000C3010000}"/>
            </a:ext>
          </a:extLst>
        </xdr:cNvPr>
        <xdr:cNvSpPr txBox="1"/>
      </xdr:nvSpPr>
      <xdr:spPr>
        <a:xfrm>
          <a:off x="13500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144797</xdr:rowOff>
    </xdr:from>
    <xdr:ext cx="405111" cy="259045"/>
    <xdr:sp macro="" textlink="">
      <xdr:nvSpPr>
        <xdr:cNvPr id="452" name="n_4aveValue【保健センター・保健所】&#10;有形固定資産減価償却率">
          <a:extLst>
            <a:ext uri="{FF2B5EF4-FFF2-40B4-BE49-F238E27FC236}">
              <a16:creationId xmlns:a16="http://schemas.microsoft.com/office/drawing/2014/main" id="{00000000-0008-0000-0200-0000C4010000}"/>
            </a:ext>
          </a:extLst>
        </xdr:cNvPr>
        <xdr:cNvSpPr txBox="1"/>
      </xdr:nvSpPr>
      <xdr:spPr>
        <a:xfrm>
          <a:off x="126117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90187</xdr:rowOff>
    </xdr:from>
    <xdr:ext cx="405111" cy="259045"/>
    <xdr:sp macro="" textlink="">
      <xdr:nvSpPr>
        <xdr:cNvPr id="453" name="n_1mainValue【保健センター・保健所】&#10;有形固定資産減価償却率">
          <a:extLst>
            <a:ext uri="{FF2B5EF4-FFF2-40B4-BE49-F238E27FC236}">
              <a16:creationId xmlns:a16="http://schemas.microsoft.com/office/drawing/2014/main" id="{00000000-0008-0000-0200-0000C5010000}"/>
            </a:ext>
          </a:extLst>
        </xdr:cNvPr>
        <xdr:cNvSpPr txBox="1"/>
      </xdr:nvSpPr>
      <xdr:spPr>
        <a:xfrm>
          <a:off x="15266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454" name="n_2mainValue【保健センター・保健所】&#10;有形固定資産減価償却率">
          <a:extLst>
            <a:ext uri="{FF2B5EF4-FFF2-40B4-BE49-F238E27FC236}">
              <a16:creationId xmlns:a16="http://schemas.microsoft.com/office/drawing/2014/main" id="{00000000-0008-0000-0200-0000C6010000}"/>
            </a:ext>
          </a:extLst>
        </xdr:cNvPr>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21607</xdr:rowOff>
    </xdr:from>
    <xdr:ext cx="405111" cy="259045"/>
    <xdr:sp macro="" textlink="">
      <xdr:nvSpPr>
        <xdr:cNvPr id="455" name="n_3main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3500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456" name="n_4main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2611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a:extLst>
            <a:ext uri="{FF2B5EF4-FFF2-40B4-BE49-F238E27FC236}">
              <a16:creationId xmlns:a16="http://schemas.microsoft.com/office/drawing/2014/main" id="{00000000-0008-0000-0200-0000D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479" name="【保健センター・保健所】&#10;一人当たり面積最小値テキスト">
          <a:extLst>
            <a:ext uri="{FF2B5EF4-FFF2-40B4-BE49-F238E27FC236}">
              <a16:creationId xmlns:a16="http://schemas.microsoft.com/office/drawing/2014/main" id="{00000000-0008-0000-0200-0000DF010000}"/>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481" name="【保健センター・保健所】&#10;一人当たり面積最大値テキスト">
          <a:extLst>
            <a:ext uri="{FF2B5EF4-FFF2-40B4-BE49-F238E27FC236}">
              <a16:creationId xmlns:a16="http://schemas.microsoft.com/office/drawing/2014/main" id="{00000000-0008-0000-0200-0000E1010000}"/>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23639</xdr:rowOff>
    </xdr:from>
    <xdr:ext cx="469744" cy="259045"/>
    <xdr:sp macro="" textlink="">
      <xdr:nvSpPr>
        <xdr:cNvPr id="483" name="【保健センター・保健所】&#10;一人当たり面積平均値テキスト">
          <a:extLst>
            <a:ext uri="{FF2B5EF4-FFF2-40B4-BE49-F238E27FC236}">
              <a16:creationId xmlns:a16="http://schemas.microsoft.com/office/drawing/2014/main" id="{00000000-0008-0000-0200-0000E3010000}"/>
            </a:ext>
          </a:extLst>
        </xdr:cNvPr>
        <xdr:cNvSpPr txBox="1"/>
      </xdr:nvSpPr>
      <xdr:spPr>
        <a:xfrm>
          <a:off x="22199600" y="1065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6367</xdr:rowOff>
    </xdr:from>
    <xdr:ext cx="469744" cy="259045"/>
    <xdr:sp macro="" textlink="">
      <xdr:nvSpPr>
        <xdr:cNvPr id="495" name="【保健センター・保健所】&#10;一人当たり面積該当値テキスト">
          <a:extLst>
            <a:ext uri="{FF2B5EF4-FFF2-40B4-BE49-F238E27FC236}">
              <a16:creationId xmlns:a16="http://schemas.microsoft.com/office/drawing/2014/main" id="{00000000-0008-0000-0200-0000EF010000}"/>
            </a:ext>
          </a:extLst>
        </xdr:cNvPr>
        <xdr:cNvSpPr txBox="1"/>
      </xdr:nvSpPr>
      <xdr:spPr>
        <a:xfrm>
          <a:off x="22199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36068</xdr:rowOff>
    </xdr:from>
    <xdr:to>
      <xdr:col>112</xdr:col>
      <xdr:colOff>38100</xdr:colOff>
      <xdr:row>58</xdr:row>
      <xdr:rowOff>137668</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1272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86868</xdr:rowOff>
    </xdr:from>
    <xdr:to>
      <xdr:col>116</xdr:col>
      <xdr:colOff>63500</xdr:colOff>
      <xdr:row>61</xdr:row>
      <xdr:rowOff>34290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1323300" y="10030968"/>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170942</xdr:rowOff>
    </xdr:from>
    <xdr:to>
      <xdr:col>107</xdr:col>
      <xdr:colOff>101600</xdr:colOff>
      <xdr:row>61</xdr:row>
      <xdr:rowOff>101092</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0383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86868</xdr:rowOff>
    </xdr:from>
    <xdr:to>
      <xdr:col>111</xdr:col>
      <xdr:colOff>177800</xdr:colOff>
      <xdr:row>61</xdr:row>
      <xdr:rowOff>50292</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20434300" y="10030968"/>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xdr:rowOff>
    </xdr:from>
    <xdr:to>
      <xdr:col>102</xdr:col>
      <xdr:colOff>165100</xdr:colOff>
      <xdr:row>61</xdr:row>
      <xdr:rowOff>110236</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9494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50292</xdr:rowOff>
    </xdr:from>
    <xdr:to>
      <xdr:col>107</xdr:col>
      <xdr:colOff>50800</xdr:colOff>
      <xdr:row>61</xdr:row>
      <xdr:rowOff>59436</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9545300" y="105087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17780</xdr:rowOff>
    </xdr:from>
    <xdr:to>
      <xdr:col>98</xdr:col>
      <xdr:colOff>38100</xdr:colOff>
      <xdr:row>61</xdr:row>
      <xdr:rowOff>119380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8605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59436</xdr:rowOff>
    </xdr:from>
    <xdr:to>
      <xdr:col>102</xdr:col>
      <xdr:colOff>114300</xdr:colOff>
      <xdr:row>61</xdr:row>
      <xdr:rowOff>68580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8656300" y="105178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505" name="n_2aveValue【保健センター・保健所】&#10;一人当たり面積">
          <a:extLst>
            <a:ext uri="{FF2B5EF4-FFF2-40B4-BE49-F238E27FC236}">
              <a16:creationId xmlns:a16="http://schemas.microsoft.com/office/drawing/2014/main" id="{00000000-0008-0000-0200-0000F9010000}"/>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506" name="n_3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85361</xdr:rowOff>
    </xdr:from>
    <xdr:ext cx="469744" cy="259045"/>
    <xdr:sp macro="" textlink="">
      <xdr:nvSpPr>
        <xdr:cNvPr id="507" name="n_4aveValue【保健センター・保健所】&#10;一人当たり面積">
          <a:extLst>
            <a:ext uri="{FF2B5EF4-FFF2-40B4-BE49-F238E27FC236}">
              <a16:creationId xmlns:a16="http://schemas.microsoft.com/office/drawing/2014/main" id="{00000000-0008-0000-0200-0000FB010000}"/>
            </a:ext>
          </a:extLst>
        </xdr:cNvPr>
        <xdr:cNvSpPr txBox="1"/>
      </xdr:nvSpPr>
      <xdr:spPr>
        <a:xfrm>
          <a:off x="184214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154195</xdr:rowOff>
    </xdr:from>
    <xdr:ext cx="469744" cy="259045"/>
    <xdr:sp macro="" textlink="">
      <xdr:nvSpPr>
        <xdr:cNvPr id="508" name="n_1mainValue【保健センター・保健所】&#10;一人当たり面積">
          <a:extLst>
            <a:ext uri="{FF2B5EF4-FFF2-40B4-BE49-F238E27FC236}">
              <a16:creationId xmlns:a16="http://schemas.microsoft.com/office/drawing/2014/main" id="{00000000-0008-0000-0200-0000FC010000}"/>
            </a:ext>
          </a:extLst>
        </xdr:cNvPr>
        <xdr:cNvSpPr txBox="1"/>
      </xdr:nvSpPr>
      <xdr:spPr>
        <a:xfrm>
          <a:off x="210757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509" name="n_2mainValue【保健センター・保健所】&#10;一人当たり面積">
          <a:extLst>
            <a:ext uri="{FF2B5EF4-FFF2-40B4-BE49-F238E27FC236}">
              <a16:creationId xmlns:a16="http://schemas.microsoft.com/office/drawing/2014/main" id="{00000000-0008-0000-0200-0000FD010000}"/>
            </a:ext>
          </a:extLst>
        </xdr:cNvPr>
        <xdr:cNvSpPr txBox="1"/>
      </xdr:nvSpPr>
      <xdr:spPr>
        <a:xfrm>
          <a:off x="20199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126763</xdr:rowOff>
    </xdr:from>
    <xdr:ext cx="469744" cy="259045"/>
    <xdr:sp macro="" textlink="">
      <xdr:nvSpPr>
        <xdr:cNvPr id="510" name="n_3mainValue【保健センター・保健所】&#10;一人当たり面積">
          <a:extLst>
            <a:ext uri="{FF2B5EF4-FFF2-40B4-BE49-F238E27FC236}">
              <a16:creationId xmlns:a16="http://schemas.microsoft.com/office/drawing/2014/main" id="{00000000-0008-0000-0200-0000FE010000}"/>
            </a:ext>
          </a:extLst>
        </xdr:cNvPr>
        <xdr:cNvSpPr txBox="1"/>
      </xdr:nvSpPr>
      <xdr:spPr>
        <a:xfrm>
          <a:off x="19310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135907</xdr:rowOff>
    </xdr:from>
    <xdr:ext cx="469744" cy="259045"/>
    <xdr:sp macro="" textlink="">
      <xdr:nvSpPr>
        <xdr:cNvPr id="511" name="n_4mainValue【保健センター・保健所】&#10;一人当たり面積">
          <a:extLst>
            <a:ext uri="{FF2B5EF4-FFF2-40B4-BE49-F238E27FC236}">
              <a16:creationId xmlns:a16="http://schemas.microsoft.com/office/drawing/2014/main" id="{00000000-0008-0000-0200-0000FF010000}"/>
            </a:ext>
          </a:extLst>
        </xdr:cNvPr>
        <xdr:cNvSpPr txBox="1"/>
      </xdr:nvSpPr>
      <xdr:spPr>
        <a:xfrm>
          <a:off x="18421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00000000-0008-0000-0200-00001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8" name="【消防施設】&#10;有形固定資産減価償却率最小値テキスト">
          <a:extLst>
            <a:ext uri="{FF2B5EF4-FFF2-40B4-BE49-F238E27FC236}">
              <a16:creationId xmlns:a16="http://schemas.microsoft.com/office/drawing/2014/main" id="{00000000-0008-0000-0200-00001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0" name="【消防施設】&#10;有形固定資産減価償却率最大値テキスト">
          <a:extLst>
            <a:ext uri="{FF2B5EF4-FFF2-40B4-BE49-F238E27FC236}">
              <a16:creationId xmlns:a16="http://schemas.microsoft.com/office/drawing/2014/main" id="{00000000-0008-0000-0200-00001C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00000000-0008-0000-0200-00001E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44104</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00000000-0008-0000-0200-00002A020000}"/>
            </a:ext>
          </a:extLst>
        </xdr:cNvPr>
        <xdr:cNvSpPr txBox="1"/>
      </xdr:nvSpPr>
      <xdr:spPr>
        <a:xfrm>
          <a:off x="163576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44450</xdr:rowOff>
    </xdr:from>
    <xdr:to>
      <xdr:col>81</xdr:col>
      <xdr:colOff>101600</xdr:colOff>
      <xdr:row>83</xdr:row>
      <xdr:rowOff>146050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543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83</xdr:row>
      <xdr:rowOff>95250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5481300" y="14175377"/>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83</xdr:row>
      <xdr:rowOff>95250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4592300" y="14190073"/>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52614</xdr:rowOff>
    </xdr:from>
    <xdr:to>
      <xdr:col>72</xdr:col>
      <xdr:colOff>38100</xdr:colOff>
      <xdr:row>85</xdr:row>
      <xdr:rowOff>154214</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3652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131173</xdr:rowOff>
    </xdr:from>
    <xdr:to>
      <xdr:col>76</xdr:col>
      <xdr:colOff>114300</xdr:colOff>
      <xdr:row>85</xdr:row>
      <xdr:rowOff>103414</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13703300" y="14190073"/>
          <a:ext cx="8890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68943</xdr:rowOff>
    </xdr:from>
    <xdr:to>
      <xdr:col>67</xdr:col>
      <xdr:colOff>101600</xdr:colOff>
      <xdr:row>85</xdr:row>
      <xdr:rowOff>170543</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2763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103414</xdr:rowOff>
    </xdr:from>
    <xdr:to>
      <xdr:col>71</xdr:col>
      <xdr:colOff>177800</xdr:colOff>
      <xdr:row>85</xdr:row>
      <xdr:rowOff>119743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2814300" y="146766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563" name="n_1aveValue【消防施設】&#10;有形固定資産減価償却率">
          <a:extLst>
            <a:ext uri="{FF2B5EF4-FFF2-40B4-BE49-F238E27FC236}">
              <a16:creationId xmlns:a16="http://schemas.microsoft.com/office/drawing/2014/main" id="{00000000-0008-0000-0200-00003302000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564" name="n_2aveValue【消防施設】&#10;有形固定資産減価償却率">
          <a:extLst>
            <a:ext uri="{FF2B5EF4-FFF2-40B4-BE49-F238E27FC236}">
              <a16:creationId xmlns:a16="http://schemas.microsoft.com/office/drawing/2014/main" id="{00000000-0008-0000-0200-000034020000}"/>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65" name="n_3aveValue【消防施設】&#10;有形固定資産減価償却率">
          <a:extLst>
            <a:ext uri="{FF2B5EF4-FFF2-40B4-BE49-F238E27FC236}">
              <a16:creationId xmlns:a16="http://schemas.microsoft.com/office/drawing/2014/main" id="{00000000-0008-0000-0200-000035020000}"/>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66" name="n_4aveValue【消防施設】&#10;有形固定資産減価償却率">
          <a:extLst>
            <a:ext uri="{FF2B5EF4-FFF2-40B4-BE49-F238E27FC236}">
              <a16:creationId xmlns:a16="http://schemas.microsoft.com/office/drawing/2014/main" id="{00000000-0008-0000-0200-000036020000}"/>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137177</xdr:rowOff>
    </xdr:from>
    <xdr:ext cx="405111" cy="259045"/>
    <xdr:sp macro="" textlink="">
      <xdr:nvSpPr>
        <xdr:cNvPr id="567" name="n_1mainValue【消防施設】&#10;有形固定資産減価償却率">
          <a:extLst>
            <a:ext uri="{FF2B5EF4-FFF2-40B4-BE49-F238E27FC236}">
              <a16:creationId xmlns:a16="http://schemas.microsoft.com/office/drawing/2014/main" id="{00000000-0008-0000-0200-000037020000}"/>
            </a:ext>
          </a:extLst>
        </xdr:cNvPr>
        <xdr:cNvSpPr txBox="1"/>
      </xdr:nvSpPr>
      <xdr:spPr>
        <a:xfrm>
          <a:off x="15266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568" name="n_2mainValue【消防施設】&#10;有形固定資産減価償却率">
          <a:extLst>
            <a:ext uri="{FF2B5EF4-FFF2-40B4-BE49-F238E27FC236}">
              <a16:creationId xmlns:a16="http://schemas.microsoft.com/office/drawing/2014/main" id="{00000000-0008-0000-0200-000038020000}"/>
            </a:ext>
          </a:extLst>
        </xdr:cNvPr>
        <xdr:cNvSpPr txBox="1"/>
      </xdr:nvSpPr>
      <xdr:spPr>
        <a:xfrm>
          <a:off x="14389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145341</xdr:rowOff>
    </xdr:from>
    <xdr:ext cx="405111" cy="259045"/>
    <xdr:sp macro="" textlink="">
      <xdr:nvSpPr>
        <xdr:cNvPr id="569" name="n_3mainValue【消防施設】&#10;有形固定資産減価償却率">
          <a:extLst>
            <a:ext uri="{FF2B5EF4-FFF2-40B4-BE49-F238E27FC236}">
              <a16:creationId xmlns:a16="http://schemas.microsoft.com/office/drawing/2014/main" id="{00000000-0008-0000-0200-000039020000}"/>
            </a:ext>
          </a:extLst>
        </xdr:cNvPr>
        <xdr:cNvSpPr txBox="1"/>
      </xdr:nvSpPr>
      <xdr:spPr>
        <a:xfrm>
          <a:off x="13500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161670</xdr:rowOff>
    </xdr:from>
    <xdr:ext cx="405111" cy="259045"/>
    <xdr:sp macro="" textlink="">
      <xdr:nvSpPr>
        <xdr:cNvPr id="570" name="n_4mainValue【消防施設】&#10;有形固定資産減価償却率">
          <a:extLst>
            <a:ext uri="{FF2B5EF4-FFF2-40B4-BE49-F238E27FC236}">
              <a16:creationId xmlns:a16="http://schemas.microsoft.com/office/drawing/2014/main" id="{00000000-0008-0000-0200-00003A020000}"/>
            </a:ext>
          </a:extLst>
        </xdr:cNvPr>
        <xdr:cNvSpPr txBox="1"/>
      </xdr:nvSpPr>
      <xdr:spPr>
        <a:xfrm>
          <a:off x="126117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消防施設】&#10;一人当たり面積グラフ枠">
          <a:extLst>
            <a:ext uri="{FF2B5EF4-FFF2-40B4-BE49-F238E27FC236}">
              <a16:creationId xmlns:a16="http://schemas.microsoft.com/office/drawing/2014/main" id="{00000000-0008-0000-0200-00005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97" name="【消防施設】&#10;一人当たり面積最小値テキスト">
          <a:extLst>
            <a:ext uri="{FF2B5EF4-FFF2-40B4-BE49-F238E27FC236}">
              <a16:creationId xmlns:a16="http://schemas.microsoft.com/office/drawing/2014/main" id="{00000000-0008-0000-0200-000055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99" name="【消防施設】&#10;一人当たり面積最大値テキスト">
          <a:extLst>
            <a:ext uri="{FF2B5EF4-FFF2-40B4-BE49-F238E27FC236}">
              <a16:creationId xmlns:a16="http://schemas.microsoft.com/office/drawing/2014/main" id="{00000000-0008-0000-0200-00005702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601" name="【消防施設】&#10;一人当たり面積平均値テキスト">
          <a:extLst>
            <a:ext uri="{FF2B5EF4-FFF2-40B4-BE49-F238E27FC236}">
              <a16:creationId xmlns:a16="http://schemas.microsoft.com/office/drawing/2014/main" id="{00000000-0008-0000-0200-00005902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34652</xdr:rowOff>
    </xdr:from>
    <xdr:to>
      <xdr:col>116</xdr:col>
      <xdr:colOff>114300</xdr:colOff>
      <xdr:row>83</xdr:row>
      <xdr:rowOff>136252</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21107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13079</xdr:rowOff>
    </xdr:from>
    <xdr:ext cx="469744" cy="259045"/>
    <xdr:sp macro="" textlink="">
      <xdr:nvSpPr>
        <xdr:cNvPr id="613" name="【消防施設】&#10;一人当たり面積該当値テキスト">
          <a:extLst>
            <a:ext uri="{FF2B5EF4-FFF2-40B4-BE49-F238E27FC236}">
              <a16:creationId xmlns:a16="http://schemas.microsoft.com/office/drawing/2014/main" id="{00000000-0008-0000-0200-000065020000}"/>
            </a:ext>
          </a:extLst>
        </xdr:cNvPr>
        <xdr:cNvSpPr txBox="1"/>
      </xdr:nvSpPr>
      <xdr:spPr>
        <a:xfrm>
          <a:off x="22199600" y="1424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85452</xdr:rowOff>
    </xdr:from>
    <xdr:to>
      <xdr:col>116</xdr:col>
      <xdr:colOff>63500</xdr:colOff>
      <xdr:row>84</xdr:row>
      <xdr:rowOff>15239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21323300" y="1431580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103414</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20434300" y="14417039"/>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59145</xdr:rowOff>
    </xdr:from>
    <xdr:to>
      <xdr:col>102</xdr:col>
      <xdr:colOff>165100</xdr:colOff>
      <xdr:row>84</xdr:row>
      <xdr:rowOff>160745</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9494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109945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19545300" y="14505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109945</xdr:rowOff>
    </xdr:from>
    <xdr:to>
      <xdr:col>102</xdr:col>
      <xdr:colOff>114300</xdr:colOff>
      <xdr:row>84</xdr:row>
      <xdr:rowOff>119743</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8656300" y="145117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22" name="n_1aveValue【消防施設】&#10;一人当たり面積">
          <a:extLst>
            <a:ext uri="{FF2B5EF4-FFF2-40B4-BE49-F238E27FC236}">
              <a16:creationId xmlns:a16="http://schemas.microsoft.com/office/drawing/2014/main" id="{00000000-0008-0000-0200-00006E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623" name="n_2aveValue【消防施設】&#10;一人当たり面積">
          <a:extLst>
            <a:ext uri="{FF2B5EF4-FFF2-40B4-BE49-F238E27FC236}">
              <a16:creationId xmlns:a16="http://schemas.microsoft.com/office/drawing/2014/main" id="{00000000-0008-0000-0200-00006F02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624" name="n_3aveValue【消防施設】&#10;一人当たり面積">
          <a:extLst>
            <a:ext uri="{FF2B5EF4-FFF2-40B4-BE49-F238E27FC236}">
              <a16:creationId xmlns:a16="http://schemas.microsoft.com/office/drawing/2014/main" id="{00000000-0008-0000-0200-000070020000}"/>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625" name="n_4aveValue【消防施設】&#10;一人当たり面積">
          <a:extLst>
            <a:ext uri="{FF2B5EF4-FFF2-40B4-BE49-F238E27FC236}">
              <a16:creationId xmlns:a16="http://schemas.microsoft.com/office/drawing/2014/main" id="{00000000-0008-0000-0200-00007102000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26" name="n_1mainValue【消防施設】&#10;一人当たり面積">
          <a:extLst>
            <a:ext uri="{FF2B5EF4-FFF2-40B4-BE49-F238E27FC236}">
              <a16:creationId xmlns:a16="http://schemas.microsoft.com/office/drawing/2014/main" id="{00000000-0008-0000-0200-00007202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145341</xdr:rowOff>
    </xdr:from>
    <xdr:ext cx="469744" cy="259045"/>
    <xdr:sp macro="" textlink="">
      <xdr:nvSpPr>
        <xdr:cNvPr id="627" name="n_2mainValue【消防施設】&#10;一人当たり面積">
          <a:extLst>
            <a:ext uri="{FF2B5EF4-FFF2-40B4-BE49-F238E27FC236}">
              <a16:creationId xmlns:a16="http://schemas.microsoft.com/office/drawing/2014/main" id="{00000000-0008-0000-0200-000073020000}"/>
            </a:ext>
          </a:extLst>
        </xdr:cNvPr>
        <xdr:cNvSpPr txBox="1"/>
      </xdr:nvSpPr>
      <xdr:spPr>
        <a:xfrm>
          <a:off x="20199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151872</xdr:rowOff>
    </xdr:from>
    <xdr:ext cx="469744" cy="259045"/>
    <xdr:sp macro="" textlink="">
      <xdr:nvSpPr>
        <xdr:cNvPr id="628" name="n_3mainValue【消防施設】&#10;一人当たり面積">
          <a:extLst>
            <a:ext uri="{FF2B5EF4-FFF2-40B4-BE49-F238E27FC236}">
              <a16:creationId xmlns:a16="http://schemas.microsoft.com/office/drawing/2014/main" id="{00000000-0008-0000-0200-000074020000}"/>
            </a:ext>
          </a:extLst>
        </xdr:cNvPr>
        <xdr:cNvSpPr txBox="1"/>
      </xdr:nvSpPr>
      <xdr:spPr>
        <a:xfrm>
          <a:off x="19310427"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629" name="n_4mainValue【消防施設】&#10;一人当たり面積">
          <a:extLst>
            <a:ext uri="{FF2B5EF4-FFF2-40B4-BE49-F238E27FC236}">
              <a16:creationId xmlns:a16="http://schemas.microsoft.com/office/drawing/2014/main" id="{00000000-0008-0000-0200-000075020000}"/>
            </a:ext>
          </a:extLst>
        </xdr:cNvPr>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庁舎】&#10;有形固定資産減価償却率グラフ枠">
          <a:extLst>
            <a:ext uri="{FF2B5EF4-FFF2-40B4-BE49-F238E27FC236}">
              <a16:creationId xmlns:a16="http://schemas.microsoft.com/office/drawing/2014/main" id="{00000000-0008-0000-0200-00008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56" name="【庁舎】&#10;有形固定資産減価償却率最小値テキスト">
          <a:extLst>
            <a:ext uri="{FF2B5EF4-FFF2-40B4-BE49-F238E27FC236}">
              <a16:creationId xmlns:a16="http://schemas.microsoft.com/office/drawing/2014/main" id="{00000000-0008-0000-0200-000090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58" name="【庁舎】&#10;有形固定資産減価償却率最大値テキスト">
          <a:extLst>
            <a:ext uri="{FF2B5EF4-FFF2-40B4-BE49-F238E27FC236}">
              <a16:creationId xmlns:a16="http://schemas.microsoft.com/office/drawing/2014/main" id="{00000000-0008-0000-0200-00009202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60" name="【庁舎】&#10;有形固定資産減価償却率平均値テキスト">
          <a:extLst>
            <a:ext uri="{FF2B5EF4-FFF2-40B4-BE49-F238E27FC236}">
              <a16:creationId xmlns:a16="http://schemas.microsoft.com/office/drawing/2014/main" id="{00000000-0008-0000-0200-000094020000}"/>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672" name="【庁舎】&#10;有形固定資産減価償却率該当値テキスト">
          <a:extLst>
            <a:ext uri="{FF2B5EF4-FFF2-40B4-BE49-F238E27FC236}">
              <a16:creationId xmlns:a16="http://schemas.microsoft.com/office/drawing/2014/main" id="{00000000-0008-0000-0200-0000A0020000}"/>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100693</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5481300" y="18174788"/>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1088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4592300" y="181698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167639</xdr:rowOff>
    </xdr:from>
    <xdr:to>
      <xdr:col>76</xdr:col>
      <xdr:colOff>114300</xdr:colOff>
      <xdr:row>106</xdr:row>
      <xdr:rowOff>7620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3703300" y="1816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41911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12814300" y="18181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1" name="n_1aveValue【庁舎】&#10;有形固定資産減価償却率">
          <a:extLst>
            <a:ext uri="{FF2B5EF4-FFF2-40B4-BE49-F238E27FC236}">
              <a16:creationId xmlns:a16="http://schemas.microsoft.com/office/drawing/2014/main" id="{00000000-0008-0000-0200-0000A9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82" name="n_2aveValue【庁舎】&#10;有形固定資産減価償却率">
          <a:extLst>
            <a:ext uri="{FF2B5EF4-FFF2-40B4-BE49-F238E27FC236}">
              <a16:creationId xmlns:a16="http://schemas.microsoft.com/office/drawing/2014/main" id="{00000000-0008-0000-0200-0000AA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83" name="n_3aveValue【庁舎】&#10;有形固定資産減価償却率">
          <a:extLst>
            <a:ext uri="{FF2B5EF4-FFF2-40B4-BE49-F238E27FC236}">
              <a16:creationId xmlns:a16="http://schemas.microsoft.com/office/drawing/2014/main" id="{00000000-0008-0000-0200-0000AB02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84" name="n_4aveValue【庁舎】&#10;有形固定資産減価償却率">
          <a:extLst>
            <a:ext uri="{FF2B5EF4-FFF2-40B4-BE49-F238E27FC236}">
              <a16:creationId xmlns:a16="http://schemas.microsoft.com/office/drawing/2014/main" id="{00000000-0008-0000-0200-0000AC02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685" name="n_1mainValue【庁舎】&#10;有形固定資産減価償却率">
          <a:extLst>
            <a:ext uri="{FF2B5EF4-FFF2-40B4-BE49-F238E27FC236}">
              <a16:creationId xmlns:a16="http://schemas.microsoft.com/office/drawing/2014/main" id="{00000000-0008-0000-0200-0000AD020000}"/>
            </a:ext>
          </a:extLst>
        </xdr:cNvPr>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686" name="n_2mainValue【庁舎】&#10;有形固定資産減価償却率">
          <a:extLst>
            <a:ext uri="{FF2B5EF4-FFF2-40B4-BE49-F238E27FC236}">
              <a16:creationId xmlns:a16="http://schemas.microsoft.com/office/drawing/2014/main" id="{00000000-0008-0000-0200-0000AE020000}"/>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687" name="n_3mainValue【庁舎】&#10;有形固定資産減価償却率">
          <a:extLst>
            <a:ext uri="{FF2B5EF4-FFF2-40B4-BE49-F238E27FC236}">
              <a16:creationId xmlns:a16="http://schemas.microsoft.com/office/drawing/2014/main" id="{00000000-0008-0000-0200-0000AF020000}"/>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688" name="n_4mainValue【庁舎】&#10;有形固定資産減価償却率">
          <a:extLst>
            <a:ext uri="{FF2B5EF4-FFF2-40B4-BE49-F238E27FC236}">
              <a16:creationId xmlns:a16="http://schemas.microsoft.com/office/drawing/2014/main" id="{00000000-0008-0000-0200-0000B0020000}"/>
            </a:ext>
          </a:extLst>
        </xdr:cNvPr>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00000000-0008-0000-02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13" name="【庁舎】&#10;一人当たり面積最小値テキスト">
          <a:extLst>
            <a:ext uri="{FF2B5EF4-FFF2-40B4-BE49-F238E27FC236}">
              <a16:creationId xmlns:a16="http://schemas.microsoft.com/office/drawing/2014/main" id="{00000000-0008-0000-0200-0000C902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15" name="【庁舎】&#10;一人当たり面積最大値テキスト">
          <a:extLst>
            <a:ext uri="{FF2B5EF4-FFF2-40B4-BE49-F238E27FC236}">
              <a16:creationId xmlns:a16="http://schemas.microsoft.com/office/drawing/2014/main" id="{00000000-0008-0000-0200-0000CB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717" name="【庁舎】&#10;一人当たり面積平均値テキスト">
          <a:extLst>
            <a:ext uri="{FF2B5EF4-FFF2-40B4-BE49-F238E27FC236}">
              <a16:creationId xmlns:a16="http://schemas.microsoft.com/office/drawing/2014/main" id="{00000000-0008-0000-0200-0000CD020000}"/>
            </a:ext>
          </a:extLst>
        </xdr:cNvPr>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50164</xdr:rowOff>
    </xdr:from>
    <xdr:to>
      <xdr:col>116</xdr:col>
      <xdr:colOff>114300</xdr:colOff>
      <xdr:row>101</xdr:row>
      <xdr:rowOff>151764</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22110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73041</xdr:rowOff>
    </xdr:from>
    <xdr:ext cx="469744" cy="259045"/>
    <xdr:sp macro="" textlink="">
      <xdr:nvSpPr>
        <xdr:cNvPr id="729" name="【庁舎】&#10;一人当たり面積該当値テキスト">
          <a:extLst>
            <a:ext uri="{FF2B5EF4-FFF2-40B4-BE49-F238E27FC236}">
              <a16:creationId xmlns:a16="http://schemas.microsoft.com/office/drawing/2014/main" id="{00000000-0008-0000-0200-0000D9020000}"/>
            </a:ext>
          </a:extLst>
        </xdr:cNvPr>
        <xdr:cNvSpPr txBox="1"/>
      </xdr:nvSpPr>
      <xdr:spPr>
        <a:xfrm>
          <a:off x="22199600" y="1721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73025</xdr:rowOff>
    </xdr:from>
    <xdr:to>
      <xdr:col>112</xdr:col>
      <xdr:colOff>38100</xdr:colOff>
      <xdr:row>102</xdr:row>
      <xdr:rowOff>3175</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21272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100964</xdr:rowOff>
    </xdr:from>
    <xdr:to>
      <xdr:col>116</xdr:col>
      <xdr:colOff>63500</xdr:colOff>
      <xdr:row>101</xdr:row>
      <xdr:rowOff>123825</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21323300" y="174174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97789</xdr:rowOff>
    </xdr:from>
    <xdr:to>
      <xdr:col>107</xdr:col>
      <xdr:colOff>101600</xdr:colOff>
      <xdr:row>102</xdr:row>
      <xdr:rowOff>27939</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0383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123825</xdr:rowOff>
    </xdr:from>
    <xdr:to>
      <xdr:col>111</xdr:col>
      <xdr:colOff>177800</xdr:colOff>
      <xdr:row>101</xdr:row>
      <xdr:rowOff>148589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20434300" y="17440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9494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148589</xdr:rowOff>
    </xdr:from>
    <xdr:to>
      <xdr:col>107</xdr:col>
      <xdr:colOff>50800</xdr:colOff>
      <xdr:row>102</xdr:row>
      <xdr:rowOff>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9545300" y="17465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141605</xdr:rowOff>
    </xdr:from>
    <xdr:to>
      <xdr:col>98</xdr:col>
      <xdr:colOff>38100</xdr:colOff>
      <xdr:row>102</xdr:row>
      <xdr:rowOff>71755</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8605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0</xdr:rowOff>
    </xdr:from>
    <xdr:to>
      <xdr:col>102</xdr:col>
      <xdr:colOff>114300</xdr:colOff>
      <xdr:row>102</xdr:row>
      <xdr:rowOff>20955</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8656300" y="17487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738" name="n_1aveValue【庁舎】&#10;一人当たり面積">
          <a:extLst>
            <a:ext uri="{FF2B5EF4-FFF2-40B4-BE49-F238E27FC236}">
              <a16:creationId xmlns:a16="http://schemas.microsoft.com/office/drawing/2014/main" id="{00000000-0008-0000-0200-0000E2020000}"/>
            </a:ext>
          </a:extLst>
        </xdr:cNvPr>
        <xdr:cNvSpPr txBox="1"/>
      </xdr:nvSpPr>
      <xdr:spPr>
        <a:xfrm>
          <a:off x="210757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739" name="n_2aveValue【庁舎】&#10;一人当たり面積">
          <a:extLst>
            <a:ext uri="{FF2B5EF4-FFF2-40B4-BE49-F238E27FC236}">
              <a16:creationId xmlns:a16="http://schemas.microsoft.com/office/drawing/2014/main" id="{00000000-0008-0000-0200-0000E3020000}"/>
            </a:ext>
          </a:extLst>
        </xdr:cNvPr>
        <xdr:cNvSpPr txBox="1"/>
      </xdr:nvSpPr>
      <xdr:spPr>
        <a:xfrm>
          <a:off x="20199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740" name="n_3aveValue【庁舎】&#10;一人当たり面積">
          <a:extLst>
            <a:ext uri="{FF2B5EF4-FFF2-40B4-BE49-F238E27FC236}">
              <a16:creationId xmlns:a16="http://schemas.microsoft.com/office/drawing/2014/main" id="{00000000-0008-0000-0200-0000E4020000}"/>
            </a:ext>
          </a:extLst>
        </xdr:cNvPr>
        <xdr:cNvSpPr txBox="1"/>
      </xdr:nvSpPr>
      <xdr:spPr>
        <a:xfrm>
          <a:off x="19310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741" name="n_4aveValue【庁舎】&#10;一人当たり面積">
          <a:extLst>
            <a:ext uri="{FF2B5EF4-FFF2-40B4-BE49-F238E27FC236}">
              <a16:creationId xmlns:a16="http://schemas.microsoft.com/office/drawing/2014/main" id="{00000000-0008-0000-0200-0000E5020000}"/>
            </a:ext>
          </a:extLst>
        </xdr:cNvPr>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19702</xdr:rowOff>
    </xdr:from>
    <xdr:ext cx="469744" cy="259045"/>
    <xdr:sp macro="" textlink="">
      <xdr:nvSpPr>
        <xdr:cNvPr id="742" name="n_1mainValue【庁舎】&#10;一人当たり面積">
          <a:extLst>
            <a:ext uri="{FF2B5EF4-FFF2-40B4-BE49-F238E27FC236}">
              <a16:creationId xmlns:a16="http://schemas.microsoft.com/office/drawing/2014/main" id="{00000000-0008-0000-0200-0000E6020000}"/>
            </a:ext>
          </a:extLst>
        </xdr:cNvPr>
        <xdr:cNvSpPr txBox="1"/>
      </xdr:nvSpPr>
      <xdr:spPr>
        <a:xfrm>
          <a:off x="210757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44466</xdr:rowOff>
    </xdr:from>
    <xdr:ext cx="469744" cy="259045"/>
    <xdr:sp macro="" textlink="">
      <xdr:nvSpPr>
        <xdr:cNvPr id="743" name="n_2mainValue【庁舎】&#10;一人当たり面積">
          <a:extLst>
            <a:ext uri="{FF2B5EF4-FFF2-40B4-BE49-F238E27FC236}">
              <a16:creationId xmlns:a16="http://schemas.microsoft.com/office/drawing/2014/main" id="{00000000-0008-0000-0200-0000E7020000}"/>
            </a:ext>
          </a:extLst>
        </xdr:cNvPr>
        <xdr:cNvSpPr txBox="1"/>
      </xdr:nvSpPr>
      <xdr:spPr>
        <a:xfrm>
          <a:off x="20199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744" name="n_3mainValue【庁舎】&#10;一人当たり面積">
          <a:extLst>
            <a:ext uri="{FF2B5EF4-FFF2-40B4-BE49-F238E27FC236}">
              <a16:creationId xmlns:a16="http://schemas.microsoft.com/office/drawing/2014/main" id="{00000000-0008-0000-0200-0000E8020000}"/>
            </a:ext>
          </a:extLst>
        </xdr:cNvPr>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88282</xdr:rowOff>
    </xdr:from>
    <xdr:ext cx="469744" cy="259045"/>
    <xdr:sp macro="" textlink="">
      <xdr:nvSpPr>
        <xdr:cNvPr id="745" name="n_4mainValue【庁舎】&#10;一人当たり面積">
          <a:extLst>
            <a:ext uri="{FF2B5EF4-FFF2-40B4-BE49-F238E27FC236}">
              <a16:creationId xmlns:a16="http://schemas.microsoft.com/office/drawing/2014/main" id="{00000000-0008-0000-0200-0000E9020000}"/>
            </a:ext>
          </a:extLst>
        </xdr:cNvPr>
        <xdr:cNvSpPr txBox="1"/>
      </xdr:nvSpPr>
      <xdr:spPr>
        <a:xfrm>
          <a:off x="184214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類似団体と比較して特に有形固定資産減価償却率が高くなっている施設は、福祉施設、庁舎であり、特に低くなっている施設は、保健センター・保健所である。</a:t>
          </a:r>
          <a:endParaRPr lang="ja-JP" altLang="ja-JP" sz="1800">
            <a:effectLst/>
            <a:latin typeface="ＭＳ ゴシック" panose="020B0609070205080204" pitchFamily="49" charset="-128"/>
            <a:ea typeface="ＭＳ ゴシック" panose="020B0609070205080204" pitchFamily="49" charset="-128"/>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福祉施設については、昭和</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代～平成の初めにかけて多く建設されており、耐用年数は経過していないものの、老朽化が進んでいるため、有形固定資産減価償却率が高くなっている。今後は個別施設計画に基づいて、改築や大規模改修を行い、適切に維持管理していく。</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消防施設については、近年高台移転や老朽化などにより数か所建て替え等を行い、類似団体等より大幅に高かった減価償却率が類似団体に使い数値となってきている。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基準財政需要額について、合併後、有利な地方債の発行や、新規発行額を抑制してきたため、地方債残高が減少している中でも、公債費の算定内容が有利なものへと変遷し、基準財政需要額全体を押し上げる要因になっている。基準財政収入額は、梅の価格低迷等により町民税（個人・法人）の税収が安定しないことが影響し、基準財政収入額が安定しない状況にある。今後も同様の推移が予想されるが、引き続き、公平で公正な課税客体の捕捉を行い、地方債の発行は、交付税算入の有利なものを発行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8" name="直線コネクタ 77"/>
        <xdr:cNvCxnSpPr/>
      </xdr:nvCxnSpPr>
      <xdr:spPr>
        <a:xfrm>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85319</xdr:rowOff>
    </xdr:from>
    <xdr:ext cx="736600" cy="259045"/>
    <xdr:sp macro="" textlink="">
      <xdr:nvSpPr>
        <xdr:cNvPr id="91" name="テキスト ボックス 90"/>
        <xdr:cNvSpPr txBox="1"/>
      </xdr:nvSpPr>
      <xdr:spPr>
        <a:xfrm>
          <a:off x="3733800" y="728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3" name="テキスト ボックス 92"/>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5" name="テキスト ボックス 94"/>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97" name="テキスト ボックス 96"/>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職員の削減や分庁方式の解消など経常経費の削減に取り組んできたことにより、数値は改善傾向にあったが、歳入においては地方交付税が減少したこと、歳出においては、社会保障経費が年々増加していることにより、経常収支比率は悪化傾向にある。</a:t>
          </a:r>
          <a:endParaRPr lang="ja-JP" altLang="ja-JP" sz="1400">
            <a:effectLst/>
          </a:endParaRPr>
        </a:p>
        <a:p>
          <a:r>
            <a:rPr kumimoji="1" lang="ja-JP" altLang="ja-JP" sz="1100">
              <a:solidFill>
                <a:schemeClr val="dk1"/>
              </a:solidFill>
              <a:effectLst/>
              <a:latin typeface="+mn-lt"/>
              <a:ea typeface="+mn-ea"/>
              <a:cs typeface="+mn-cs"/>
            </a:rPr>
            <a:t>和歌山県平均・全国平均に比べて、経常収支比率は低いものの、今後も事務事業の優先度を厳しく精査し、経常経費の削減を図る。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63</xdr:row>
      <xdr:rowOff>78105</xdr:rowOff>
    </xdr:to>
    <xdr:cxnSp macro="">
      <xdr:nvCxnSpPr>
        <xdr:cNvPr id="128" name="直線コネクタ 127"/>
        <xdr:cNvCxnSpPr/>
      </xdr:nvCxnSpPr>
      <xdr:spPr>
        <a:xfrm flipV="1">
          <a:off x="4114800" y="1086135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63</xdr:row>
      <xdr:rowOff>78105</xdr:rowOff>
    </xdr:to>
    <xdr:cxnSp macro="">
      <xdr:nvCxnSpPr>
        <xdr:cNvPr id="131" name="直線コネクタ 130"/>
        <xdr:cNvCxnSpPr/>
      </xdr:nvCxnSpPr>
      <xdr:spPr>
        <a:xfrm>
          <a:off x="3225800" y="1071657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108268</xdr:rowOff>
    </xdr:to>
    <xdr:cxnSp macro="">
      <xdr:nvCxnSpPr>
        <xdr:cNvPr id="134" name="直線コネクタ 133"/>
        <xdr:cNvCxnSpPr/>
      </xdr:nvCxnSpPr>
      <xdr:spPr>
        <a:xfrm flipV="1">
          <a:off x="2336800" y="1071657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63</xdr:row>
      <xdr:rowOff>108268</xdr:rowOff>
    </xdr:to>
    <xdr:cxnSp macro="">
      <xdr:nvCxnSpPr>
        <xdr:cNvPr id="137" name="直線コネクタ 136"/>
        <xdr:cNvCxnSpPr/>
      </xdr:nvCxnSpPr>
      <xdr:spPr>
        <a:xfrm>
          <a:off x="1447800" y="107648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7" name="楕円 146"/>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48" name="財政構造の弾力性該当値テキスト"/>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0" name="テキスト ボックス 149"/>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3" name="楕円 152"/>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4" name="テキスト ボックス 153"/>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56" name="テキスト ボックス 155"/>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あたりの人件費・物件費等決算額は、類似団体よりも数値は低いものの、全国平均・和歌山県平均よりも高い数値となっている。要因としては、０・１・２歳児保育の需要増などにより、臨時保育士を多数採用していることなどが主な要因になっている。合併後人件費は減少しているが、物件費が増加しており、今後もより一層事務事業の精査を行うなど、経常経費の削減を行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155386</xdr:rowOff>
    </xdr:from>
    <xdr:to>
      <xdr:col>23</xdr:col>
      <xdr:colOff>133350</xdr:colOff>
      <xdr:row>84</xdr:row>
      <xdr:rowOff>39666</xdr:rowOff>
    </xdr:to>
    <xdr:cxnSp macro="">
      <xdr:nvCxnSpPr>
        <xdr:cNvPr id="189" name="直線コネクタ 188"/>
        <xdr:cNvCxnSpPr/>
      </xdr:nvCxnSpPr>
      <xdr:spPr>
        <a:xfrm>
          <a:off x="4114800" y="14385736"/>
          <a:ext cx="838200" cy="5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74034</xdr:rowOff>
    </xdr:from>
    <xdr:to>
      <xdr:col>19</xdr:col>
      <xdr:colOff>133350</xdr:colOff>
      <xdr:row>83</xdr:row>
      <xdr:rowOff>155386</xdr:rowOff>
    </xdr:to>
    <xdr:cxnSp macro="">
      <xdr:nvCxnSpPr>
        <xdr:cNvPr id="192" name="直線コネクタ 191"/>
        <xdr:cNvCxnSpPr/>
      </xdr:nvCxnSpPr>
      <xdr:spPr>
        <a:xfrm>
          <a:off x="3225800" y="14304384"/>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34437</xdr:rowOff>
    </xdr:from>
    <xdr:to>
      <xdr:col>15</xdr:col>
      <xdr:colOff>82550</xdr:colOff>
      <xdr:row>83</xdr:row>
      <xdr:rowOff>74034</xdr:rowOff>
    </xdr:to>
    <xdr:cxnSp macro="">
      <xdr:nvCxnSpPr>
        <xdr:cNvPr id="195" name="直線コネクタ 194"/>
        <xdr:cNvCxnSpPr/>
      </xdr:nvCxnSpPr>
      <xdr:spPr>
        <a:xfrm>
          <a:off x="2336800" y="1426478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161390</xdr:rowOff>
    </xdr:from>
    <xdr:to>
      <xdr:col>11</xdr:col>
      <xdr:colOff>31750</xdr:colOff>
      <xdr:row>83</xdr:row>
      <xdr:rowOff>34437</xdr:rowOff>
    </xdr:to>
    <xdr:cxnSp macro="">
      <xdr:nvCxnSpPr>
        <xdr:cNvPr id="198" name="直線コネクタ 197"/>
        <xdr:cNvCxnSpPr/>
      </xdr:nvCxnSpPr>
      <xdr:spPr>
        <a:xfrm>
          <a:off x="1447800" y="14220290"/>
          <a:ext cx="889000" cy="4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160316</xdr:rowOff>
    </xdr:from>
    <xdr:to>
      <xdr:col>23</xdr:col>
      <xdr:colOff>184150</xdr:colOff>
      <xdr:row>84</xdr:row>
      <xdr:rowOff>90466</xdr:rowOff>
    </xdr:to>
    <xdr:sp macro="" textlink="">
      <xdr:nvSpPr>
        <xdr:cNvPr id="208" name="楕円 207"/>
        <xdr:cNvSpPr/>
      </xdr:nvSpPr>
      <xdr:spPr>
        <a:xfrm>
          <a:off x="4902200" y="143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5393</xdr:rowOff>
    </xdr:from>
    <xdr:ext cx="762000" cy="259045"/>
    <xdr:sp macro="" textlink="">
      <xdr:nvSpPr>
        <xdr:cNvPr id="209" name="人件費・物件費等の状況該当値テキスト"/>
        <xdr:cNvSpPr txBox="1"/>
      </xdr:nvSpPr>
      <xdr:spPr>
        <a:xfrm>
          <a:off x="5041900" y="1423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104586</xdr:rowOff>
    </xdr:from>
    <xdr:to>
      <xdr:col>19</xdr:col>
      <xdr:colOff>184150</xdr:colOff>
      <xdr:row>84</xdr:row>
      <xdr:rowOff>34736</xdr:rowOff>
    </xdr:to>
    <xdr:sp macro="" textlink="">
      <xdr:nvSpPr>
        <xdr:cNvPr id="210" name="楕円 209"/>
        <xdr:cNvSpPr/>
      </xdr:nvSpPr>
      <xdr:spPr>
        <a:xfrm>
          <a:off x="4064000" y="143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44913</xdr:rowOff>
    </xdr:from>
    <xdr:ext cx="736600" cy="259045"/>
    <xdr:sp macro="" textlink="">
      <xdr:nvSpPr>
        <xdr:cNvPr id="211" name="テキスト ボックス 210"/>
        <xdr:cNvSpPr txBox="1"/>
      </xdr:nvSpPr>
      <xdr:spPr>
        <a:xfrm>
          <a:off x="3733800" y="1410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23234</xdr:rowOff>
    </xdr:from>
    <xdr:to>
      <xdr:col>15</xdr:col>
      <xdr:colOff>133350</xdr:colOff>
      <xdr:row>83</xdr:row>
      <xdr:rowOff>124834</xdr:rowOff>
    </xdr:to>
    <xdr:sp macro="" textlink="">
      <xdr:nvSpPr>
        <xdr:cNvPr id="212" name="楕円 211"/>
        <xdr:cNvSpPr/>
      </xdr:nvSpPr>
      <xdr:spPr>
        <a:xfrm>
          <a:off x="3175000" y="142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135011</xdr:rowOff>
    </xdr:from>
    <xdr:ext cx="762000" cy="259045"/>
    <xdr:sp macro="" textlink="">
      <xdr:nvSpPr>
        <xdr:cNvPr id="213" name="テキスト ボックス 212"/>
        <xdr:cNvSpPr txBox="1"/>
      </xdr:nvSpPr>
      <xdr:spPr>
        <a:xfrm>
          <a:off x="2844800" y="1402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155087</xdr:rowOff>
    </xdr:from>
    <xdr:to>
      <xdr:col>11</xdr:col>
      <xdr:colOff>82550</xdr:colOff>
      <xdr:row>83</xdr:row>
      <xdr:rowOff>85237</xdr:rowOff>
    </xdr:to>
    <xdr:sp macro="" textlink="">
      <xdr:nvSpPr>
        <xdr:cNvPr id="214" name="楕円 213"/>
        <xdr:cNvSpPr/>
      </xdr:nvSpPr>
      <xdr:spPr>
        <a:xfrm>
          <a:off x="2286000" y="142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95414</xdr:rowOff>
    </xdr:from>
    <xdr:ext cx="762000" cy="259045"/>
    <xdr:sp macro="" textlink="">
      <xdr:nvSpPr>
        <xdr:cNvPr id="215" name="テキスト ボックス 214"/>
        <xdr:cNvSpPr txBox="1"/>
      </xdr:nvSpPr>
      <xdr:spPr>
        <a:xfrm>
          <a:off x="1955800" y="1398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110590</xdr:rowOff>
    </xdr:from>
    <xdr:to>
      <xdr:col>7</xdr:col>
      <xdr:colOff>31750</xdr:colOff>
      <xdr:row>83</xdr:row>
      <xdr:rowOff>40740</xdr:rowOff>
    </xdr:to>
    <xdr:sp macro="" textlink="">
      <xdr:nvSpPr>
        <xdr:cNvPr id="216" name="楕円 215"/>
        <xdr:cNvSpPr/>
      </xdr:nvSpPr>
      <xdr:spPr>
        <a:xfrm>
          <a:off x="1397000" y="141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50917</xdr:rowOff>
    </xdr:from>
    <xdr:ext cx="762000" cy="259045"/>
    <xdr:sp macro="" textlink="">
      <xdr:nvSpPr>
        <xdr:cNvPr id="217" name="テキスト ボックス 216"/>
        <xdr:cNvSpPr txBox="1"/>
      </xdr:nvSpPr>
      <xdr:spPr>
        <a:xfrm>
          <a:off x="1066800" y="1393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に比べ給与表の引上げ率が低くなっている。また、高卒、短大卒、大卒などの経験年数による職員構成の変動においても、低い状況となっているが、今後も、計画的な給与制度の見直しを進め、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167922</xdr:rowOff>
    </xdr:from>
    <xdr:to>
      <xdr:col>81</xdr:col>
      <xdr:colOff>44450</xdr:colOff>
      <xdr:row>82</xdr:row>
      <xdr:rowOff>117122</xdr:rowOff>
    </xdr:to>
    <xdr:cxnSp macro="">
      <xdr:nvCxnSpPr>
        <xdr:cNvPr id="251" name="直線コネクタ 250"/>
        <xdr:cNvCxnSpPr/>
      </xdr:nvCxnSpPr>
      <xdr:spPr>
        <a:xfrm>
          <a:off x="16179800" y="140553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167922</xdr:rowOff>
    </xdr:from>
    <xdr:to>
      <xdr:col>77</xdr:col>
      <xdr:colOff>44450</xdr:colOff>
      <xdr:row>82</xdr:row>
      <xdr:rowOff>50095</xdr:rowOff>
    </xdr:to>
    <xdr:cxnSp macro="">
      <xdr:nvCxnSpPr>
        <xdr:cNvPr id="254" name="直線コネクタ 253"/>
        <xdr:cNvCxnSpPr/>
      </xdr:nvCxnSpPr>
      <xdr:spPr>
        <a:xfrm flipV="1">
          <a:off x="15290800" y="140553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117122</xdr:rowOff>
    </xdr:to>
    <xdr:cxnSp macro="">
      <xdr:nvCxnSpPr>
        <xdr:cNvPr id="257" name="直線コネクタ 256"/>
        <xdr:cNvCxnSpPr/>
      </xdr:nvCxnSpPr>
      <xdr:spPr>
        <a:xfrm flipV="1">
          <a:off x="14401800" y="141089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117122</xdr:rowOff>
    </xdr:from>
    <xdr:to>
      <xdr:col>68</xdr:col>
      <xdr:colOff>152400</xdr:colOff>
      <xdr:row>82</xdr:row>
      <xdr:rowOff>130528</xdr:rowOff>
    </xdr:to>
    <xdr:cxnSp macro="">
      <xdr:nvCxnSpPr>
        <xdr:cNvPr id="260" name="直線コネクタ 259"/>
        <xdr:cNvCxnSpPr/>
      </xdr:nvCxnSpPr>
      <xdr:spPr>
        <a:xfrm flipV="1">
          <a:off x="13512800" y="1417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0" name="楕円 269"/>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1"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117122</xdr:rowOff>
    </xdr:from>
    <xdr:to>
      <xdr:col>77</xdr:col>
      <xdr:colOff>95250</xdr:colOff>
      <xdr:row>82</xdr:row>
      <xdr:rowOff>47272</xdr:rowOff>
    </xdr:to>
    <xdr:sp macro="" textlink="">
      <xdr:nvSpPr>
        <xdr:cNvPr id="272" name="楕円 271"/>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57449</xdr:rowOff>
    </xdr:from>
    <xdr:ext cx="736600" cy="259045"/>
    <xdr:sp macro="" textlink="">
      <xdr:nvSpPr>
        <xdr:cNvPr id="273" name="テキスト ボックス 272"/>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4" name="楕円 273"/>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5" name="テキスト ボックス 274"/>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66322</xdr:rowOff>
    </xdr:from>
    <xdr:to>
      <xdr:col>68</xdr:col>
      <xdr:colOff>203200</xdr:colOff>
      <xdr:row>82</xdr:row>
      <xdr:rowOff>167922</xdr:rowOff>
    </xdr:to>
    <xdr:sp macro="" textlink="">
      <xdr:nvSpPr>
        <xdr:cNvPr id="276" name="楕円 275"/>
        <xdr:cNvSpPr/>
      </xdr:nvSpPr>
      <xdr:spPr>
        <a:xfrm>
          <a:off x="14351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6649</xdr:rowOff>
    </xdr:from>
    <xdr:ext cx="762000" cy="259045"/>
    <xdr:sp macro="" textlink="">
      <xdr:nvSpPr>
        <xdr:cNvPr id="277" name="テキスト ボックス 276"/>
        <xdr:cNvSpPr txBox="1"/>
      </xdr:nvSpPr>
      <xdr:spPr>
        <a:xfrm>
          <a:off x="14020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78" name="楕円 277"/>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79" name="テキスト ボックス 278"/>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定員適正化計画に則り、定員管理を実施してきたことにより、順調に職員の削減を実現することができ、類似団体より低い率となっている。</a:t>
          </a:r>
          <a:endParaRPr lang="ja-JP" altLang="ja-JP" sz="1400">
            <a:effectLst/>
          </a:endParaRPr>
        </a:p>
        <a:p>
          <a:r>
            <a:rPr kumimoji="1" lang="ja-JP" altLang="ja-JP" sz="1100">
              <a:solidFill>
                <a:schemeClr val="dk1"/>
              </a:solidFill>
              <a:effectLst/>
              <a:latin typeface="+mn-lt"/>
              <a:ea typeface="+mn-ea"/>
              <a:cs typeface="+mn-cs"/>
            </a:rPr>
            <a:t>今後も事務の効率化を進め適正な定員管理を引き続き実施する。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43785</xdr:rowOff>
    </xdr:from>
    <xdr:to>
      <xdr:col>81</xdr:col>
      <xdr:colOff>44450</xdr:colOff>
      <xdr:row>60</xdr:row>
      <xdr:rowOff>47232</xdr:rowOff>
    </xdr:to>
    <xdr:cxnSp macro="">
      <xdr:nvCxnSpPr>
        <xdr:cNvPr id="316" name="直線コネクタ 315"/>
        <xdr:cNvCxnSpPr/>
      </xdr:nvCxnSpPr>
      <xdr:spPr>
        <a:xfrm>
          <a:off x="16179800" y="1033078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16208</xdr:rowOff>
    </xdr:from>
    <xdr:to>
      <xdr:col>77</xdr:col>
      <xdr:colOff>44450</xdr:colOff>
      <xdr:row>60</xdr:row>
      <xdr:rowOff>43785</xdr:rowOff>
    </xdr:to>
    <xdr:cxnSp macro="">
      <xdr:nvCxnSpPr>
        <xdr:cNvPr id="319" name="直線コネクタ 318"/>
        <xdr:cNvCxnSpPr/>
      </xdr:nvCxnSpPr>
      <xdr:spPr>
        <a:xfrm>
          <a:off x="15290800" y="1030320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60</xdr:row>
      <xdr:rowOff>16208</xdr:rowOff>
    </xdr:to>
    <xdr:cxnSp macro="">
      <xdr:nvCxnSpPr>
        <xdr:cNvPr id="322" name="直線コネクタ 321"/>
        <xdr:cNvCxnSpPr/>
      </xdr:nvCxnSpPr>
      <xdr:spPr>
        <a:xfrm>
          <a:off x="14401800" y="10266438"/>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123311</xdr:rowOff>
    </xdr:from>
    <xdr:to>
      <xdr:col>68</xdr:col>
      <xdr:colOff>152400</xdr:colOff>
      <xdr:row>59</xdr:row>
      <xdr:rowOff>150888</xdr:rowOff>
    </xdr:to>
    <xdr:cxnSp macro="">
      <xdr:nvCxnSpPr>
        <xdr:cNvPr id="325" name="直線コネクタ 324"/>
        <xdr:cNvCxnSpPr/>
      </xdr:nvCxnSpPr>
      <xdr:spPr>
        <a:xfrm>
          <a:off x="13512800" y="1023886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167882</xdr:rowOff>
    </xdr:from>
    <xdr:to>
      <xdr:col>81</xdr:col>
      <xdr:colOff>95250</xdr:colOff>
      <xdr:row>60</xdr:row>
      <xdr:rowOff>98032</xdr:rowOff>
    </xdr:to>
    <xdr:sp macro="" textlink="">
      <xdr:nvSpPr>
        <xdr:cNvPr id="335" name="楕円 334"/>
        <xdr:cNvSpPr/>
      </xdr:nvSpPr>
      <xdr:spPr>
        <a:xfrm>
          <a:off x="169672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12959</xdr:rowOff>
    </xdr:from>
    <xdr:ext cx="762000" cy="259045"/>
    <xdr:sp macro="" textlink="">
      <xdr:nvSpPr>
        <xdr:cNvPr id="336" name="定員管理の状況該当値テキスト"/>
        <xdr:cNvSpPr txBox="1"/>
      </xdr:nvSpPr>
      <xdr:spPr>
        <a:xfrm>
          <a:off x="17106900" y="1012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164435</xdr:rowOff>
    </xdr:from>
    <xdr:to>
      <xdr:col>77</xdr:col>
      <xdr:colOff>95250</xdr:colOff>
      <xdr:row>60</xdr:row>
      <xdr:rowOff>94585</xdr:rowOff>
    </xdr:to>
    <xdr:sp macro="" textlink="">
      <xdr:nvSpPr>
        <xdr:cNvPr id="337" name="楕円 336"/>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104762</xdr:rowOff>
    </xdr:from>
    <xdr:ext cx="736600" cy="259045"/>
    <xdr:sp macro="" textlink="">
      <xdr:nvSpPr>
        <xdr:cNvPr id="338" name="テキスト ボックス 337"/>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136858</xdr:rowOff>
    </xdr:from>
    <xdr:to>
      <xdr:col>73</xdr:col>
      <xdr:colOff>44450</xdr:colOff>
      <xdr:row>60</xdr:row>
      <xdr:rowOff>67008</xdr:rowOff>
    </xdr:to>
    <xdr:sp macro="" textlink="">
      <xdr:nvSpPr>
        <xdr:cNvPr id="339" name="楕円 338"/>
        <xdr:cNvSpPr/>
      </xdr:nvSpPr>
      <xdr:spPr>
        <a:xfrm>
          <a:off x="15240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40" name="テキスト ボックス 339"/>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41" name="楕円 340"/>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42" name="テキスト ボックス 341"/>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72511</xdr:rowOff>
    </xdr:from>
    <xdr:to>
      <xdr:col>64</xdr:col>
      <xdr:colOff>152400</xdr:colOff>
      <xdr:row>60</xdr:row>
      <xdr:rowOff>2661</xdr:rowOff>
    </xdr:to>
    <xdr:sp macro="" textlink="">
      <xdr:nvSpPr>
        <xdr:cNvPr id="343" name="楕円 342"/>
        <xdr:cNvSpPr/>
      </xdr:nvSpPr>
      <xdr:spPr>
        <a:xfrm>
          <a:off x="13462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12838</xdr:rowOff>
    </xdr:from>
    <xdr:ext cx="762000" cy="259045"/>
    <xdr:sp macro="" textlink="">
      <xdr:nvSpPr>
        <xdr:cNvPr id="344" name="テキスト ボックス 343"/>
        <xdr:cNvSpPr txBox="1"/>
      </xdr:nvSpPr>
      <xdr:spPr>
        <a:xfrm>
          <a:off x="13131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については、改善傾向にあるが、全国平均、和歌山県平均、類似団体平均のいずれより高い率になっている。要因としては、合併後新町まちづくり計画に掲げる大型事業を実施したことによる地方債の発行が要因である。</a:t>
          </a:r>
          <a:endParaRPr lang="ja-JP" altLang="ja-JP" sz="1400">
            <a:effectLst/>
          </a:endParaRPr>
        </a:p>
        <a:p>
          <a:r>
            <a:rPr kumimoji="1" lang="ja-JP" altLang="ja-JP" sz="1100">
              <a:solidFill>
                <a:schemeClr val="dk1"/>
              </a:solidFill>
              <a:effectLst/>
              <a:latin typeface="+mn-lt"/>
              <a:ea typeface="+mn-ea"/>
              <a:cs typeface="+mn-cs"/>
            </a:rPr>
            <a:t>今後は、防災対策に関する施策の実施により、地方債の新規発行増加することが見込まれるが、「地方債償還額＞新規発行額」の考えのもとで、着実に地方債残高を減少させ、実質公債費比率の抑制を行う。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106741</xdr:rowOff>
    </xdr:to>
    <xdr:cxnSp macro="">
      <xdr:nvCxnSpPr>
        <xdr:cNvPr id="380" name="直線コネクタ 379"/>
        <xdr:cNvCxnSpPr/>
      </xdr:nvCxnSpPr>
      <xdr:spPr>
        <a:xfrm flipV="1">
          <a:off x="16179800" y="7341205"/>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50195</xdr:rowOff>
    </xdr:to>
    <xdr:cxnSp macro="">
      <xdr:nvCxnSpPr>
        <xdr:cNvPr id="383" name="直線コネクタ 382"/>
        <xdr:cNvCxnSpPr/>
      </xdr:nvCxnSpPr>
      <xdr:spPr>
        <a:xfrm flipV="1">
          <a:off x="15290800" y="74790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96157</xdr:rowOff>
    </xdr:to>
    <xdr:cxnSp macro="">
      <xdr:nvCxnSpPr>
        <xdr:cNvPr id="386" name="直線コネクタ 385"/>
        <xdr:cNvCxnSpPr/>
      </xdr:nvCxnSpPr>
      <xdr:spPr>
        <a:xfrm flipV="1">
          <a:off x="14401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96157</xdr:rowOff>
    </xdr:to>
    <xdr:cxnSp macro="">
      <xdr:nvCxnSpPr>
        <xdr:cNvPr id="389" name="直線コネクタ 388"/>
        <xdr:cNvCxnSpPr/>
      </xdr:nvCxnSpPr>
      <xdr:spPr>
        <a:xfrm>
          <a:off x="13512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399" name="楕円 398"/>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0"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1" name="楕円 400"/>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02" name="テキスト ボックス 401"/>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403" name="楕円 402"/>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04" name="テキスト ボックス 403"/>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45357</xdr:rowOff>
    </xdr:from>
    <xdr:to>
      <xdr:col>68</xdr:col>
      <xdr:colOff>203200</xdr:colOff>
      <xdr:row>44</xdr:row>
      <xdr:rowOff>146957</xdr:rowOff>
    </xdr:to>
    <xdr:sp macro="" textlink="">
      <xdr:nvSpPr>
        <xdr:cNvPr id="405" name="楕円 404"/>
        <xdr:cNvSpPr/>
      </xdr:nvSpPr>
      <xdr:spPr>
        <a:xfrm>
          <a:off x="14351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131734</xdr:rowOff>
    </xdr:from>
    <xdr:ext cx="762000" cy="259045"/>
    <xdr:sp macro="" textlink="">
      <xdr:nvSpPr>
        <xdr:cNvPr id="406" name="テキスト ボックス 405"/>
        <xdr:cNvSpPr txBox="1"/>
      </xdr:nvSpPr>
      <xdr:spPr>
        <a:xfrm>
          <a:off x="14020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407" name="楕円 406"/>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408" name="テキスト ボックス 407"/>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類似団体平均、県平均の数値より低い率になっている。</a:t>
          </a:r>
          <a:endParaRPr lang="ja-JP" altLang="ja-JP" sz="1400">
            <a:effectLst/>
          </a:endParaRPr>
        </a:p>
        <a:p>
          <a:r>
            <a:rPr kumimoji="1" lang="ja-JP" altLang="ja-JP" sz="1100">
              <a:solidFill>
                <a:schemeClr val="dk1"/>
              </a:solidFill>
              <a:effectLst/>
              <a:latin typeface="+mn-lt"/>
              <a:ea typeface="+mn-ea"/>
              <a:cs typeface="+mn-cs"/>
            </a:rPr>
            <a:t>これまで繰上償還の実施</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、地方債残高は順調に減少して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大型事業の実施や</a:t>
          </a:r>
          <a:r>
            <a:rPr kumimoji="1" lang="ja-JP" altLang="ja-JP" sz="1100">
              <a:solidFill>
                <a:schemeClr val="dk1"/>
              </a:solidFill>
              <a:effectLst/>
              <a:latin typeface="+mn-lt"/>
              <a:ea typeface="+mn-ea"/>
              <a:cs typeface="+mn-cs"/>
            </a:rPr>
            <a:t>公営企業会計への繰出が増加傾向にあ</a:t>
          </a:r>
          <a:r>
            <a:rPr kumimoji="1" lang="ja-JP" altLang="en-US" sz="1100">
              <a:solidFill>
                <a:schemeClr val="dk1"/>
              </a:solidFill>
              <a:effectLst/>
              <a:latin typeface="+mn-lt"/>
              <a:ea typeface="+mn-ea"/>
              <a:cs typeface="+mn-cs"/>
            </a:rPr>
            <a:t>り、数値は上昇している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今後も引き続き、新規事業の着手については、事業内容</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精査を行い、世代負担を考慮しながら、地方債の発行を行い、企業会計の健全経営に努める。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88798</xdr:rowOff>
    </xdr:from>
    <xdr:to>
      <xdr:col>81</xdr:col>
      <xdr:colOff>44450</xdr:colOff>
      <xdr:row>15</xdr:row>
      <xdr:rowOff>141884</xdr:rowOff>
    </xdr:to>
    <xdr:cxnSp macro="">
      <xdr:nvCxnSpPr>
        <xdr:cNvPr id="440" name="直線コネクタ 439"/>
        <xdr:cNvCxnSpPr/>
      </xdr:nvCxnSpPr>
      <xdr:spPr>
        <a:xfrm>
          <a:off x="16179800" y="26605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1"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88798</xdr:rowOff>
    </xdr:from>
    <xdr:to>
      <xdr:col>77</xdr:col>
      <xdr:colOff>44450</xdr:colOff>
      <xdr:row>16</xdr:row>
      <xdr:rowOff>84328</xdr:rowOff>
    </xdr:to>
    <xdr:cxnSp macro="">
      <xdr:nvCxnSpPr>
        <xdr:cNvPr id="443" name="直線コネクタ 442"/>
        <xdr:cNvCxnSpPr/>
      </xdr:nvCxnSpPr>
      <xdr:spPr>
        <a:xfrm flipV="1">
          <a:off x="15290800" y="2660548"/>
          <a:ext cx="8890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45" name="テキスト ボックス 444"/>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125476</xdr:rowOff>
    </xdr:from>
    <xdr:to>
      <xdr:col>72</xdr:col>
      <xdr:colOff>203200</xdr:colOff>
      <xdr:row>16</xdr:row>
      <xdr:rowOff>84328</xdr:rowOff>
    </xdr:to>
    <xdr:cxnSp macro="">
      <xdr:nvCxnSpPr>
        <xdr:cNvPr id="446" name="直線コネクタ 445"/>
        <xdr:cNvCxnSpPr/>
      </xdr:nvCxnSpPr>
      <xdr:spPr>
        <a:xfrm>
          <a:off x="14401800" y="26972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48" name="テキスト ボックス 447"/>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125476</xdr:rowOff>
    </xdr:from>
    <xdr:to>
      <xdr:col>68</xdr:col>
      <xdr:colOff>152400</xdr:colOff>
      <xdr:row>16</xdr:row>
      <xdr:rowOff>65989</xdr:rowOff>
    </xdr:to>
    <xdr:cxnSp macro="">
      <xdr:nvCxnSpPr>
        <xdr:cNvPr id="449" name="直線コネクタ 448"/>
        <xdr:cNvCxnSpPr/>
      </xdr:nvCxnSpPr>
      <xdr:spPr>
        <a:xfrm flipV="1">
          <a:off x="13512800" y="2697226"/>
          <a:ext cx="8890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51" name="テキスト ボックス 450"/>
        <xdr:cNvSpPr txBox="1"/>
      </xdr:nvSpPr>
      <xdr:spPr>
        <a:xfrm>
          <a:off x="14020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68140</xdr:rowOff>
    </xdr:from>
    <xdr:ext cx="762000" cy="259045"/>
    <xdr:sp macro="" textlink="">
      <xdr:nvSpPr>
        <xdr:cNvPr id="453" name="テキスト ボックス 452"/>
        <xdr:cNvSpPr txBox="1"/>
      </xdr:nvSpPr>
      <xdr:spPr>
        <a:xfrm>
          <a:off x="13131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91084</xdr:rowOff>
    </xdr:from>
    <xdr:to>
      <xdr:col>81</xdr:col>
      <xdr:colOff>95250</xdr:colOff>
      <xdr:row>16</xdr:row>
      <xdr:rowOff>21234</xdr:rowOff>
    </xdr:to>
    <xdr:sp macro="" textlink="">
      <xdr:nvSpPr>
        <xdr:cNvPr id="459" name="楕円 458"/>
        <xdr:cNvSpPr/>
      </xdr:nvSpPr>
      <xdr:spPr>
        <a:xfrm>
          <a:off x="16967200" y="26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107611</xdr:rowOff>
    </xdr:from>
    <xdr:ext cx="762000" cy="259045"/>
    <xdr:sp macro="" textlink="">
      <xdr:nvSpPr>
        <xdr:cNvPr id="460" name="将来負担の状況該当値テキスト"/>
        <xdr:cNvSpPr txBox="1"/>
      </xdr:nvSpPr>
      <xdr:spPr>
        <a:xfrm>
          <a:off x="17106900" y="250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37998</xdr:rowOff>
    </xdr:from>
    <xdr:to>
      <xdr:col>77</xdr:col>
      <xdr:colOff>95250</xdr:colOff>
      <xdr:row>15</xdr:row>
      <xdr:rowOff>139598</xdr:rowOff>
    </xdr:to>
    <xdr:sp macro="" textlink="">
      <xdr:nvSpPr>
        <xdr:cNvPr id="461" name="楕円 460"/>
        <xdr:cNvSpPr/>
      </xdr:nvSpPr>
      <xdr:spPr>
        <a:xfrm>
          <a:off x="161290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149775</xdr:rowOff>
    </xdr:from>
    <xdr:ext cx="736600" cy="259045"/>
    <xdr:sp macro="" textlink="">
      <xdr:nvSpPr>
        <xdr:cNvPr id="462" name="テキスト ボックス 461"/>
        <xdr:cNvSpPr txBox="1"/>
      </xdr:nvSpPr>
      <xdr:spPr>
        <a:xfrm>
          <a:off x="15798800" y="237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63" name="楕円 462"/>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64" name="テキスト ボックス 463"/>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74676</xdr:rowOff>
    </xdr:from>
    <xdr:to>
      <xdr:col>68</xdr:col>
      <xdr:colOff>203200</xdr:colOff>
      <xdr:row>16</xdr:row>
      <xdr:rowOff>4826</xdr:rowOff>
    </xdr:to>
    <xdr:sp macro="" textlink="">
      <xdr:nvSpPr>
        <xdr:cNvPr id="465" name="楕円 464"/>
        <xdr:cNvSpPr/>
      </xdr:nvSpPr>
      <xdr:spPr>
        <a:xfrm>
          <a:off x="14351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15003</xdr:rowOff>
    </xdr:from>
    <xdr:ext cx="762000" cy="259045"/>
    <xdr:sp macro="" textlink="">
      <xdr:nvSpPr>
        <xdr:cNvPr id="466" name="テキスト ボックス 465"/>
        <xdr:cNvSpPr txBox="1"/>
      </xdr:nvSpPr>
      <xdr:spPr>
        <a:xfrm>
          <a:off x="14020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15189</xdr:rowOff>
    </xdr:from>
    <xdr:to>
      <xdr:col>64</xdr:col>
      <xdr:colOff>152400</xdr:colOff>
      <xdr:row>16</xdr:row>
      <xdr:rowOff>116789</xdr:rowOff>
    </xdr:to>
    <xdr:sp macro="" textlink="">
      <xdr:nvSpPr>
        <xdr:cNvPr id="467" name="楕円 466"/>
        <xdr:cNvSpPr/>
      </xdr:nvSpPr>
      <xdr:spPr>
        <a:xfrm>
          <a:off x="13462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126966</xdr:rowOff>
    </xdr:from>
    <xdr:ext cx="762000" cy="259045"/>
    <xdr:sp macro="" textlink="">
      <xdr:nvSpPr>
        <xdr:cNvPr id="468" name="テキスト ボックス 467"/>
        <xdr:cNvSpPr txBox="1"/>
      </xdr:nvSpPr>
      <xdr:spPr>
        <a:xfrm>
          <a:off x="13131800" y="252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合併後から定員管理計画に基づき、新規採用、給与水準を抑制しているため、全国平均、和歌山県平均、類似団体平均よりも低い率となっている。</a:t>
          </a:r>
          <a:r>
            <a:rPr kumimoji="1" lang="ja-JP" altLang="en-US" sz="1100">
              <a:solidFill>
                <a:schemeClr val="dk1"/>
              </a:solidFill>
              <a:effectLst/>
              <a:latin typeface="+mn-lt"/>
              <a:ea typeface="+mn-ea"/>
              <a:cs typeface="+mn-cs"/>
            </a:rPr>
            <a:t>令和２年度については会計年度任用職員制度開始により上昇している。</a:t>
          </a:r>
          <a:r>
            <a:rPr kumimoji="1" lang="ja-JP" altLang="ja-JP" sz="1100">
              <a:solidFill>
                <a:schemeClr val="dk1"/>
              </a:solidFill>
              <a:effectLst/>
              <a:latin typeface="+mn-lt"/>
              <a:ea typeface="+mn-ea"/>
              <a:cs typeface="+mn-cs"/>
            </a:rPr>
            <a:t>今後も適正な定員管理を図り、現在の水準の維持に努める。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35</xdr:row>
      <xdr:rowOff>153670</xdr:rowOff>
    </xdr:to>
    <xdr:cxnSp macro="">
      <xdr:nvCxnSpPr>
        <xdr:cNvPr id="66" name="直線コネクタ 65"/>
        <xdr:cNvCxnSpPr/>
      </xdr:nvCxnSpPr>
      <xdr:spPr>
        <a:xfrm>
          <a:off x="3987800" y="57658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62230</xdr:rowOff>
    </xdr:from>
    <xdr:to>
      <xdr:col>19</xdr:col>
      <xdr:colOff>187325</xdr:colOff>
      <xdr:row>33</xdr:row>
      <xdr:rowOff>107950</xdr:rowOff>
    </xdr:to>
    <xdr:cxnSp macro="">
      <xdr:nvCxnSpPr>
        <xdr:cNvPr id="69" name="直線コネクタ 68"/>
        <xdr:cNvCxnSpPr/>
      </xdr:nvCxnSpPr>
      <xdr:spPr>
        <a:xfrm>
          <a:off x="3098800" y="572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33</xdr:row>
      <xdr:rowOff>62230</xdr:rowOff>
    </xdr:to>
    <xdr:cxnSp macro="">
      <xdr:nvCxnSpPr>
        <xdr:cNvPr id="72" name="直線コネクタ 71"/>
        <xdr:cNvCxnSpPr/>
      </xdr:nvCxnSpPr>
      <xdr:spPr>
        <a:xfrm>
          <a:off x="2209800" y="568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24130</xdr:rowOff>
    </xdr:to>
    <xdr:cxnSp macro="">
      <xdr:nvCxnSpPr>
        <xdr:cNvPr id="75" name="直線コネクタ 74"/>
        <xdr:cNvCxnSpPr/>
      </xdr:nvCxnSpPr>
      <xdr:spPr>
        <a:xfrm>
          <a:off x="1320800" y="565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57150</xdr:rowOff>
    </xdr:from>
    <xdr:to>
      <xdr:col>20</xdr:col>
      <xdr:colOff>38100</xdr:colOff>
      <xdr:row>33</xdr:row>
      <xdr:rowOff>158750</xdr:rowOff>
    </xdr:to>
    <xdr:sp macro="" textlink="">
      <xdr:nvSpPr>
        <xdr:cNvPr id="87" name="楕円 86"/>
        <xdr:cNvSpPr/>
      </xdr:nvSpPr>
      <xdr:spPr>
        <a:xfrm>
          <a:off x="3937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168927</xdr:rowOff>
    </xdr:from>
    <xdr:ext cx="736600" cy="259045"/>
    <xdr:sp macro="" textlink="">
      <xdr:nvSpPr>
        <xdr:cNvPr id="88" name="テキスト ボックス 87"/>
        <xdr:cNvSpPr txBox="1"/>
      </xdr:nvSpPr>
      <xdr:spPr>
        <a:xfrm>
          <a:off x="3606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144780</xdr:rowOff>
    </xdr:from>
    <xdr:to>
      <xdr:col>11</xdr:col>
      <xdr:colOff>60325</xdr:colOff>
      <xdr:row>33</xdr:row>
      <xdr:rowOff>74930</xdr:rowOff>
    </xdr:to>
    <xdr:sp macro="" textlink="">
      <xdr:nvSpPr>
        <xdr:cNvPr id="91" name="楕円 90"/>
        <xdr:cNvSpPr/>
      </xdr:nvSpPr>
      <xdr:spPr>
        <a:xfrm>
          <a:off x="2159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85107</xdr:rowOff>
    </xdr:from>
    <xdr:ext cx="762000" cy="259045"/>
    <xdr:sp macro="" textlink="">
      <xdr:nvSpPr>
        <xdr:cNvPr id="92" name="テキスト ボックス 91"/>
        <xdr:cNvSpPr txBox="1"/>
      </xdr:nvSpPr>
      <xdr:spPr>
        <a:xfrm>
          <a:off x="1828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121920</xdr:rowOff>
    </xdr:from>
    <xdr:to>
      <xdr:col>6</xdr:col>
      <xdr:colOff>171450</xdr:colOff>
      <xdr:row>33</xdr:row>
      <xdr:rowOff>52070</xdr:rowOff>
    </xdr:to>
    <xdr:sp macro="" textlink="">
      <xdr:nvSpPr>
        <xdr:cNvPr id="93" name="楕円 92"/>
        <xdr:cNvSpPr/>
      </xdr:nvSpPr>
      <xdr:spPr>
        <a:xfrm>
          <a:off x="1270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62247</xdr:rowOff>
    </xdr:from>
    <xdr:ext cx="762000" cy="259045"/>
    <xdr:sp macro="" textlink="">
      <xdr:nvSpPr>
        <xdr:cNvPr id="94" name="テキスト ボックス 93"/>
        <xdr:cNvSpPr txBox="1"/>
      </xdr:nvSpPr>
      <xdr:spPr>
        <a:xfrm>
          <a:off x="939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低くなった要因としては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会計年度任用職員制度開始により臨時職員賃金が人件費へ移行したことによる。</a:t>
          </a:r>
          <a:endParaRPr lang="ja-JP" altLang="ja-JP" sz="1400">
            <a:effectLst/>
          </a:endParaRPr>
        </a:p>
        <a:p>
          <a:r>
            <a:rPr kumimoji="1" lang="ja-JP" altLang="en-US" sz="1100">
              <a:solidFill>
                <a:schemeClr val="dk1"/>
              </a:solidFill>
              <a:effectLst/>
              <a:latin typeface="+mn-lt"/>
              <a:ea typeface="+mn-ea"/>
              <a:cs typeface="+mn-cs"/>
            </a:rPr>
            <a:t>主なものとしては、</a:t>
          </a:r>
          <a:r>
            <a:rPr kumimoji="1" lang="ja-JP" altLang="ja-JP" sz="1100">
              <a:solidFill>
                <a:schemeClr val="dk1"/>
              </a:solidFill>
              <a:effectLst/>
              <a:latin typeface="+mn-lt"/>
              <a:ea typeface="+mn-ea"/>
              <a:cs typeface="+mn-cs"/>
            </a:rPr>
            <a:t>ごみの焼却についても、自前の焼却場は閉鎖し、現在ごみ処理については、県内の他団体に委託をしていることから、処理にかかる運搬費用等が増加している。今後も引き続き、事務事業の精査を行い、経常経費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21</xdr:row>
      <xdr:rowOff>91622</xdr:rowOff>
    </xdr:to>
    <xdr:cxnSp macro="">
      <xdr:nvCxnSpPr>
        <xdr:cNvPr id="129" name="直線コネクタ 128"/>
        <xdr:cNvCxnSpPr/>
      </xdr:nvCxnSpPr>
      <xdr:spPr>
        <a:xfrm flipV="1">
          <a:off x="15671800" y="3354614"/>
          <a:ext cx="8382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154214</xdr:rowOff>
    </xdr:from>
    <xdr:to>
      <xdr:col>78</xdr:col>
      <xdr:colOff>69850</xdr:colOff>
      <xdr:row>21</xdr:row>
      <xdr:rowOff>91622</xdr:rowOff>
    </xdr:to>
    <xdr:cxnSp macro="">
      <xdr:nvCxnSpPr>
        <xdr:cNvPr id="132" name="直線コネクタ 131"/>
        <xdr:cNvCxnSpPr/>
      </xdr:nvCxnSpPr>
      <xdr:spPr>
        <a:xfrm>
          <a:off x="14782800" y="3583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20</xdr:row>
      <xdr:rowOff>154214</xdr:rowOff>
    </xdr:to>
    <xdr:cxnSp macro="">
      <xdr:nvCxnSpPr>
        <xdr:cNvPr id="135" name="直線コネクタ 134"/>
        <xdr:cNvCxnSpPr/>
      </xdr:nvCxnSpPr>
      <xdr:spPr>
        <a:xfrm>
          <a:off x="13893800" y="33110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53522</xdr:rowOff>
    </xdr:to>
    <xdr:cxnSp macro="">
      <xdr:nvCxnSpPr>
        <xdr:cNvPr id="138" name="直線コネクタ 137"/>
        <xdr:cNvCxnSpPr/>
      </xdr:nvCxnSpPr>
      <xdr:spPr>
        <a:xfrm>
          <a:off x="13004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40822</xdr:rowOff>
    </xdr:from>
    <xdr:to>
      <xdr:col>78</xdr:col>
      <xdr:colOff>120650</xdr:colOff>
      <xdr:row>21</xdr:row>
      <xdr:rowOff>142422</xdr:rowOff>
    </xdr:to>
    <xdr:sp macro="" textlink="">
      <xdr:nvSpPr>
        <xdr:cNvPr id="150" name="楕円 149"/>
        <xdr:cNvSpPr/>
      </xdr:nvSpPr>
      <xdr:spPr>
        <a:xfrm>
          <a:off x="15621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127199</xdr:rowOff>
    </xdr:from>
    <xdr:ext cx="736600" cy="259045"/>
    <xdr:sp macro="" textlink="">
      <xdr:nvSpPr>
        <xdr:cNvPr id="151" name="テキスト ボックス 150"/>
        <xdr:cNvSpPr txBox="1"/>
      </xdr:nvSpPr>
      <xdr:spPr>
        <a:xfrm>
          <a:off x="15290800" y="372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103414</xdr:rowOff>
    </xdr:from>
    <xdr:to>
      <xdr:col>74</xdr:col>
      <xdr:colOff>31750</xdr:colOff>
      <xdr:row>21</xdr:row>
      <xdr:rowOff>33564</xdr:rowOff>
    </xdr:to>
    <xdr:sp macro="" textlink="">
      <xdr:nvSpPr>
        <xdr:cNvPr id="152" name="楕円 151"/>
        <xdr:cNvSpPr/>
      </xdr:nvSpPr>
      <xdr:spPr>
        <a:xfrm>
          <a:off x="14732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18341</xdr:rowOff>
    </xdr:from>
    <xdr:ext cx="762000" cy="259045"/>
    <xdr:sp macro="" textlink="">
      <xdr:nvSpPr>
        <xdr:cNvPr id="153" name="テキスト ボックス 152"/>
        <xdr:cNvSpPr txBox="1"/>
      </xdr:nvSpPr>
      <xdr:spPr>
        <a:xfrm>
          <a:off x="14401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5" name="テキスト ボックス 154"/>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和歌山県平均、類似団体平均よりも低い率となっている。年々扶助費の自然増は避けられない中、各種扶助制度の資格審査等の適正化や各種手当への独自加算等を見直しを進めていくことで、財政を圧迫する上昇傾向に歯止めをかけるよう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90" name="直線コネクタ 189"/>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93" name="直線コネクタ 192"/>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146050</xdr:rowOff>
    </xdr:to>
    <xdr:cxnSp macro="">
      <xdr:nvCxnSpPr>
        <xdr:cNvPr id="196" name="直線コネクタ 195"/>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9" name="直線コネクタ 198"/>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11" name="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3" name="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6" name="テキスト ボックス 215"/>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8" name="テキスト ボックス 21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県平均・全国平均を上回っている。</a:t>
          </a:r>
          <a:endParaRPr lang="ja-JP" altLang="ja-JP" sz="1400">
            <a:effectLst/>
          </a:endParaRPr>
        </a:p>
        <a:p>
          <a:r>
            <a:rPr kumimoji="1" lang="ja-JP" altLang="ja-JP" sz="1100">
              <a:solidFill>
                <a:schemeClr val="dk1"/>
              </a:solidFill>
              <a:effectLst/>
              <a:latin typeface="+mn-lt"/>
              <a:ea typeface="+mn-ea"/>
              <a:cs typeface="+mn-cs"/>
            </a:rPr>
            <a:t>要因としては、介護保険会計等の給付費が増加していることや、下水道施設への維持管理経費として、公営企業会計への繰出金が増加しているためである。</a:t>
          </a:r>
          <a:endParaRPr lang="ja-JP" altLang="ja-JP" sz="1400">
            <a:effectLst/>
          </a:endParaRPr>
        </a:p>
        <a:p>
          <a:r>
            <a:rPr kumimoji="1" lang="ja-JP" altLang="ja-JP" sz="1100">
              <a:solidFill>
                <a:schemeClr val="dk1"/>
              </a:solidFill>
              <a:effectLst/>
              <a:latin typeface="+mn-lt"/>
              <a:ea typeface="+mn-ea"/>
              <a:cs typeface="+mn-cs"/>
            </a:rPr>
            <a:t>今後は、維持管理費の抑制を図り、介護保険会計等についても、保険料の適正化を図ることで、普通会計の負担を減らしてくよう努める。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139700</xdr:rowOff>
    </xdr:to>
    <xdr:cxnSp macro="">
      <xdr:nvCxnSpPr>
        <xdr:cNvPr id="251" name="直線コネクタ 250"/>
        <xdr:cNvCxnSpPr/>
      </xdr:nvCxnSpPr>
      <xdr:spPr>
        <a:xfrm flipV="1">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58</xdr:row>
      <xdr:rowOff>139700</xdr:rowOff>
    </xdr:to>
    <xdr:cxnSp macro="">
      <xdr:nvCxnSpPr>
        <xdr:cNvPr id="254" name="直線コネクタ 253"/>
        <xdr:cNvCxnSpPr/>
      </xdr:nvCxnSpPr>
      <xdr:spPr>
        <a:xfrm>
          <a:off x="14782800" y="9779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6350</xdr:rowOff>
    </xdr:from>
    <xdr:to>
      <xdr:col>73</xdr:col>
      <xdr:colOff>180975</xdr:colOff>
      <xdr:row>57</xdr:row>
      <xdr:rowOff>107950</xdr:rowOff>
    </xdr:to>
    <xdr:cxnSp macro="">
      <xdr:nvCxnSpPr>
        <xdr:cNvPr id="257" name="直線コネクタ 256"/>
        <xdr:cNvCxnSpPr/>
      </xdr:nvCxnSpPr>
      <xdr:spPr>
        <a:xfrm flipV="1">
          <a:off x="13893800" y="9779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120650</xdr:rowOff>
    </xdr:from>
    <xdr:to>
      <xdr:col>69</xdr:col>
      <xdr:colOff>92075</xdr:colOff>
      <xdr:row>57</xdr:row>
      <xdr:rowOff>107950</xdr:rowOff>
    </xdr:to>
    <xdr:cxnSp macro="">
      <xdr:nvCxnSpPr>
        <xdr:cNvPr id="260" name="直線コネクタ 259"/>
        <xdr:cNvCxnSpPr/>
      </xdr:nvCxnSpPr>
      <xdr:spPr>
        <a:xfrm>
          <a:off x="13004800" y="95504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4" name="楕円 273"/>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5" name="テキスト ボックス 274"/>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7" name="テキスト ボックス 27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69850</xdr:rowOff>
    </xdr:from>
    <xdr:to>
      <xdr:col>65</xdr:col>
      <xdr:colOff>53975</xdr:colOff>
      <xdr:row>56</xdr:row>
      <xdr:rowOff>0</xdr:rowOff>
    </xdr:to>
    <xdr:sp macro="" textlink="">
      <xdr:nvSpPr>
        <xdr:cNvPr id="278" name="楕円 277"/>
        <xdr:cNvSpPr/>
      </xdr:nvSpPr>
      <xdr:spPr>
        <a:xfrm>
          <a:off x="12954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10177</xdr:rowOff>
    </xdr:from>
    <xdr:ext cx="762000" cy="259045"/>
    <xdr:sp macro="" textlink="">
      <xdr:nvSpPr>
        <xdr:cNvPr id="279" name="テキスト ボックス 278"/>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全国平均よりも高い率になっている。要因としては、ごみ焼却処分について、県内他団体に処理を委託しているため、処分費用の負担金が生じていることがあげられる。</a:t>
          </a:r>
          <a:endParaRPr lang="ja-JP" altLang="ja-JP" sz="1400">
            <a:effectLst/>
          </a:endParaRPr>
        </a:p>
        <a:p>
          <a:r>
            <a:rPr kumimoji="1" lang="ja-JP" altLang="ja-JP" sz="1100">
              <a:solidFill>
                <a:schemeClr val="dk1"/>
              </a:solidFill>
              <a:effectLst/>
              <a:latin typeface="+mn-lt"/>
              <a:ea typeface="+mn-ea"/>
              <a:cs typeface="+mn-cs"/>
            </a:rPr>
            <a:t>今後も、補助金・負担金の内容を精査し、健全な財政運営に努める。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113284</xdr:rowOff>
    </xdr:to>
    <xdr:cxnSp macro="">
      <xdr:nvCxnSpPr>
        <xdr:cNvPr id="309" name="直線コネクタ 308"/>
        <xdr:cNvCxnSpPr/>
      </xdr:nvCxnSpPr>
      <xdr:spPr>
        <a:xfrm flipV="1">
          <a:off x="15671800" y="62260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113284</xdr:rowOff>
    </xdr:to>
    <xdr:cxnSp macro="">
      <xdr:nvCxnSpPr>
        <xdr:cNvPr id="312" name="直線コネクタ 311"/>
        <xdr:cNvCxnSpPr/>
      </xdr:nvCxnSpPr>
      <xdr:spPr>
        <a:xfrm>
          <a:off x="14782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159004</xdr:rowOff>
    </xdr:to>
    <xdr:cxnSp macro="">
      <xdr:nvCxnSpPr>
        <xdr:cNvPr id="315" name="直線コネクタ 314"/>
        <xdr:cNvCxnSpPr/>
      </xdr:nvCxnSpPr>
      <xdr:spPr>
        <a:xfrm flipV="1">
          <a:off x="13893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8" name="直線コネクタ 317"/>
        <xdr:cNvCxnSpPr/>
      </xdr:nvCxnSpPr>
      <xdr:spPr>
        <a:xfrm>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0" name="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2" name="楕円 331"/>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3" name="テキスト ボックス 332"/>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5" name="テキスト ボックス 334"/>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6" name="楕円 335"/>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7" name="テキスト ボックス 33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合併後、旧町村の均衡ある発展を目指し、まちづくり計画に則り、事業を進めてきた結果、地方債残高が増加したため、高い率になっている。</a:t>
          </a:r>
          <a:endParaRPr lang="ja-JP" altLang="ja-JP" sz="1400">
            <a:effectLst/>
          </a:endParaRPr>
        </a:p>
        <a:p>
          <a:r>
            <a:rPr kumimoji="1" lang="ja-JP" altLang="ja-JP" sz="1100">
              <a:solidFill>
                <a:schemeClr val="dk1"/>
              </a:solidFill>
              <a:effectLst/>
              <a:latin typeface="+mn-lt"/>
              <a:ea typeface="+mn-ea"/>
              <a:cs typeface="+mn-cs"/>
            </a:rPr>
            <a:t>今後は、防災対策に関する施策の実施により、地方債の新規発行増加することが見込まれるが、「地方債償還額＞新規発行額」の考えのもとで、着実に地方債残高を減少させ、当該比率の抑制を行う。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138430</xdr:rowOff>
    </xdr:to>
    <xdr:cxnSp macro="">
      <xdr:nvCxnSpPr>
        <xdr:cNvPr id="366" name="直線コネクタ 365"/>
        <xdr:cNvCxnSpPr/>
      </xdr:nvCxnSpPr>
      <xdr:spPr>
        <a:xfrm flipV="1">
          <a:off x="3987800" y="13294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69850</xdr:rowOff>
    </xdr:to>
    <xdr:cxnSp macro="">
      <xdr:nvCxnSpPr>
        <xdr:cNvPr id="369" name="直線コネクタ 368"/>
        <xdr:cNvCxnSpPr/>
      </xdr:nvCxnSpPr>
      <xdr:spPr>
        <a:xfrm flipV="1">
          <a:off x="3098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69850</xdr:rowOff>
    </xdr:from>
    <xdr:to>
      <xdr:col>15</xdr:col>
      <xdr:colOff>98425</xdr:colOff>
      <xdr:row>79</xdr:row>
      <xdr:rowOff>121286</xdr:rowOff>
    </xdr:to>
    <xdr:cxnSp macro="">
      <xdr:nvCxnSpPr>
        <xdr:cNvPr id="372" name="直線コネクタ 371"/>
        <xdr:cNvCxnSpPr/>
      </xdr:nvCxnSpPr>
      <xdr:spPr>
        <a:xfrm flipV="1">
          <a:off x="2209800" y="13442950"/>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121286</xdr:rowOff>
    </xdr:from>
    <xdr:to>
      <xdr:col>11</xdr:col>
      <xdr:colOff>9525</xdr:colOff>
      <xdr:row>80</xdr:row>
      <xdr:rowOff>35561</xdr:rowOff>
    </xdr:to>
    <xdr:cxnSp macro="">
      <xdr:nvCxnSpPr>
        <xdr:cNvPr id="375" name="直線コネクタ 374"/>
        <xdr:cNvCxnSpPr/>
      </xdr:nvCxnSpPr>
      <xdr:spPr>
        <a:xfrm flipV="1">
          <a:off x="1320800" y="136658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5" name="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7" name="楕円 386"/>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8" name="テキスト ボックス 38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19050</xdr:rowOff>
    </xdr:from>
    <xdr:to>
      <xdr:col>15</xdr:col>
      <xdr:colOff>149225</xdr:colOff>
      <xdr:row>78</xdr:row>
      <xdr:rowOff>120650</xdr:rowOff>
    </xdr:to>
    <xdr:sp macro="" textlink="">
      <xdr:nvSpPr>
        <xdr:cNvPr id="389" name="楕円 388"/>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90" name="テキスト ボックス 389"/>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70486</xdr:rowOff>
    </xdr:from>
    <xdr:to>
      <xdr:col>11</xdr:col>
      <xdr:colOff>60325</xdr:colOff>
      <xdr:row>80</xdr:row>
      <xdr:rowOff>636</xdr:rowOff>
    </xdr:to>
    <xdr:sp macro="" textlink="">
      <xdr:nvSpPr>
        <xdr:cNvPr id="391" name="楕円 390"/>
        <xdr:cNvSpPr/>
      </xdr:nvSpPr>
      <xdr:spPr>
        <a:xfrm>
          <a:off x="2159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156863</xdr:rowOff>
    </xdr:from>
    <xdr:ext cx="762000" cy="259045"/>
    <xdr:sp macro="" textlink="">
      <xdr:nvSpPr>
        <xdr:cNvPr id="392" name="テキスト ボックス 391"/>
        <xdr:cNvSpPr txBox="1"/>
      </xdr:nvSpPr>
      <xdr:spPr>
        <a:xfrm>
          <a:off x="1828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3" name="楕円 392"/>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4" name="テキスト ボックス 393"/>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全国平均、類似団体平均、和歌山県平均のいずれよりも低い数値になっている。大きな要因としては、人件費の経常収支比率が低いことが挙げられる。</a:t>
          </a:r>
          <a:endParaRPr lang="ja-JP" altLang="ja-JP" sz="1400">
            <a:effectLst/>
          </a:endParaRPr>
        </a:p>
        <a:p>
          <a:r>
            <a:rPr kumimoji="1" lang="ja-JP" altLang="ja-JP" sz="1100">
              <a:solidFill>
                <a:schemeClr val="dk1"/>
              </a:solidFill>
              <a:effectLst/>
              <a:latin typeface="+mn-lt"/>
              <a:ea typeface="+mn-ea"/>
              <a:cs typeface="+mn-cs"/>
            </a:rPr>
            <a:t>これまでも経常経費の削減を図り、財政運営に努めてきたが、引き続き、事業内容を精査し、健全な財政運営に努める。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109855</xdr:rowOff>
    </xdr:to>
    <xdr:cxnSp macro="">
      <xdr:nvCxnSpPr>
        <xdr:cNvPr id="423" name="直線コネクタ 422"/>
        <xdr:cNvCxnSpPr/>
      </xdr:nvCxnSpPr>
      <xdr:spPr>
        <a:xfrm>
          <a:off x="15671800" y="132829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167005</xdr:rowOff>
    </xdr:from>
    <xdr:to>
      <xdr:col>78</xdr:col>
      <xdr:colOff>69850</xdr:colOff>
      <xdr:row>77</xdr:row>
      <xdr:rowOff>81280</xdr:rowOff>
    </xdr:to>
    <xdr:cxnSp macro="">
      <xdr:nvCxnSpPr>
        <xdr:cNvPr id="426" name="直線コネクタ 425"/>
        <xdr:cNvCxnSpPr/>
      </xdr:nvCxnSpPr>
      <xdr:spPr>
        <a:xfrm>
          <a:off x="14782800" y="1302575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127000</xdr:rowOff>
    </xdr:from>
    <xdr:to>
      <xdr:col>73</xdr:col>
      <xdr:colOff>180975</xdr:colOff>
      <xdr:row>75</xdr:row>
      <xdr:rowOff>167005</xdr:rowOff>
    </xdr:to>
    <xdr:cxnSp macro="">
      <xdr:nvCxnSpPr>
        <xdr:cNvPr id="429" name="直線コネクタ 428"/>
        <xdr:cNvCxnSpPr/>
      </xdr:nvCxnSpPr>
      <xdr:spPr>
        <a:xfrm>
          <a:off x="13893800" y="12985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75565</xdr:rowOff>
    </xdr:from>
    <xdr:to>
      <xdr:col>69</xdr:col>
      <xdr:colOff>92075</xdr:colOff>
      <xdr:row>75</xdr:row>
      <xdr:rowOff>127000</xdr:rowOff>
    </xdr:to>
    <xdr:cxnSp macro="">
      <xdr:nvCxnSpPr>
        <xdr:cNvPr id="432" name="直線コネクタ 431"/>
        <xdr:cNvCxnSpPr/>
      </xdr:nvCxnSpPr>
      <xdr:spPr>
        <a:xfrm>
          <a:off x="13004800" y="1276286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59055</xdr:rowOff>
    </xdr:from>
    <xdr:to>
      <xdr:col>82</xdr:col>
      <xdr:colOff>158750</xdr:colOff>
      <xdr:row>77</xdr:row>
      <xdr:rowOff>160655</xdr:rowOff>
    </xdr:to>
    <xdr:sp macro="" textlink="">
      <xdr:nvSpPr>
        <xdr:cNvPr id="442" name="楕円 441"/>
        <xdr:cNvSpPr/>
      </xdr:nvSpPr>
      <xdr:spPr>
        <a:xfrm>
          <a:off x="164592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75582</xdr:rowOff>
    </xdr:from>
    <xdr:ext cx="762000" cy="259045"/>
    <xdr:sp macro="" textlink="">
      <xdr:nvSpPr>
        <xdr:cNvPr id="443" name="公債費以外該当値テキスト"/>
        <xdr:cNvSpPr txBox="1"/>
      </xdr:nvSpPr>
      <xdr:spPr>
        <a:xfrm>
          <a:off x="16598900" y="1310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4" name="楕円 443"/>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45" name="テキスト ボックス 444"/>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116205</xdr:rowOff>
    </xdr:from>
    <xdr:to>
      <xdr:col>74</xdr:col>
      <xdr:colOff>31750</xdr:colOff>
      <xdr:row>76</xdr:row>
      <xdr:rowOff>46355</xdr:rowOff>
    </xdr:to>
    <xdr:sp macro="" textlink="">
      <xdr:nvSpPr>
        <xdr:cNvPr id="446" name="楕円 445"/>
        <xdr:cNvSpPr/>
      </xdr:nvSpPr>
      <xdr:spPr>
        <a:xfrm>
          <a:off x="14732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56532</xdr:rowOff>
    </xdr:from>
    <xdr:ext cx="762000" cy="259045"/>
    <xdr:sp macro="" textlink="">
      <xdr:nvSpPr>
        <xdr:cNvPr id="447" name="テキスト ボックス 446"/>
        <xdr:cNvSpPr txBox="1"/>
      </xdr:nvSpPr>
      <xdr:spPr>
        <a:xfrm>
          <a:off x="14401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76200</xdr:rowOff>
    </xdr:from>
    <xdr:to>
      <xdr:col>69</xdr:col>
      <xdr:colOff>142875</xdr:colOff>
      <xdr:row>76</xdr:row>
      <xdr:rowOff>6350</xdr:rowOff>
    </xdr:to>
    <xdr:sp macro="" textlink="">
      <xdr:nvSpPr>
        <xdr:cNvPr id="448" name="楕円 447"/>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16527</xdr:rowOff>
    </xdr:from>
    <xdr:ext cx="762000" cy="259045"/>
    <xdr:sp macro="" textlink="">
      <xdr:nvSpPr>
        <xdr:cNvPr id="449" name="テキスト ボックス 448"/>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24765</xdr:rowOff>
    </xdr:from>
    <xdr:to>
      <xdr:col>65</xdr:col>
      <xdr:colOff>53975</xdr:colOff>
      <xdr:row>74</xdr:row>
      <xdr:rowOff>126365</xdr:rowOff>
    </xdr:to>
    <xdr:sp macro="" textlink="">
      <xdr:nvSpPr>
        <xdr:cNvPr id="450" name="楕円 449"/>
        <xdr:cNvSpPr/>
      </xdr:nvSpPr>
      <xdr:spPr>
        <a:xfrm>
          <a:off x="12954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136542</xdr:rowOff>
    </xdr:from>
    <xdr:ext cx="762000" cy="259045"/>
    <xdr:sp macro="" textlink="">
      <xdr:nvSpPr>
        <xdr:cNvPr id="451" name="テキスト ボックス 450"/>
        <xdr:cNvSpPr txBox="1"/>
      </xdr:nvSpPr>
      <xdr:spPr>
        <a:xfrm>
          <a:off x="12623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47741</xdr:rowOff>
    </xdr:from>
    <xdr:to>
      <xdr:col>29</xdr:col>
      <xdr:colOff>127000</xdr:colOff>
      <xdr:row>19</xdr:row>
      <xdr:rowOff>97293</xdr:rowOff>
    </xdr:to>
    <xdr:cxnSp macro="">
      <xdr:nvCxnSpPr>
        <xdr:cNvPr id="52" name="直線コネクタ 51"/>
        <xdr:cNvCxnSpPr/>
      </xdr:nvCxnSpPr>
      <xdr:spPr bwMode="auto">
        <a:xfrm flipV="1">
          <a:off x="5003800" y="3352916"/>
          <a:ext cx="647700" cy="4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97293</xdr:rowOff>
    </xdr:from>
    <xdr:to>
      <xdr:col>26</xdr:col>
      <xdr:colOff>50800</xdr:colOff>
      <xdr:row>19</xdr:row>
      <xdr:rowOff>147552</xdr:rowOff>
    </xdr:to>
    <xdr:cxnSp macro="">
      <xdr:nvCxnSpPr>
        <xdr:cNvPr id="55" name="直線コネクタ 54"/>
        <xdr:cNvCxnSpPr/>
      </xdr:nvCxnSpPr>
      <xdr:spPr bwMode="auto">
        <a:xfrm flipV="1">
          <a:off x="4305300" y="3402468"/>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147552</xdr:rowOff>
    </xdr:from>
    <xdr:to>
      <xdr:col>22</xdr:col>
      <xdr:colOff>114300</xdr:colOff>
      <xdr:row>20</xdr:row>
      <xdr:rowOff>12101</xdr:rowOff>
    </xdr:to>
    <xdr:cxnSp macro="">
      <xdr:nvCxnSpPr>
        <xdr:cNvPr id="58" name="直線コネクタ 57"/>
        <xdr:cNvCxnSpPr/>
      </xdr:nvCxnSpPr>
      <xdr:spPr bwMode="auto">
        <a:xfrm flipV="1">
          <a:off x="3606800" y="3452727"/>
          <a:ext cx="698500" cy="3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12101</xdr:rowOff>
    </xdr:from>
    <xdr:to>
      <xdr:col>18</xdr:col>
      <xdr:colOff>177800</xdr:colOff>
      <xdr:row>20</xdr:row>
      <xdr:rowOff>38532</xdr:rowOff>
    </xdr:to>
    <xdr:cxnSp macro="">
      <xdr:nvCxnSpPr>
        <xdr:cNvPr id="61" name="直線コネクタ 60"/>
        <xdr:cNvCxnSpPr/>
      </xdr:nvCxnSpPr>
      <xdr:spPr bwMode="auto">
        <a:xfrm flipV="1">
          <a:off x="2908300" y="3488726"/>
          <a:ext cx="698500" cy="2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168391</xdr:rowOff>
    </xdr:from>
    <xdr:to>
      <xdr:col>29</xdr:col>
      <xdr:colOff>177800</xdr:colOff>
      <xdr:row>19</xdr:row>
      <xdr:rowOff>98541</xdr:rowOff>
    </xdr:to>
    <xdr:sp macro="" textlink="">
      <xdr:nvSpPr>
        <xdr:cNvPr id="71" name="楕円 70"/>
        <xdr:cNvSpPr/>
      </xdr:nvSpPr>
      <xdr:spPr bwMode="auto">
        <a:xfrm>
          <a:off x="5600700" y="33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140468</xdr:rowOff>
    </xdr:from>
    <xdr:ext cx="762000" cy="259045"/>
    <xdr:sp macro="" textlink="">
      <xdr:nvSpPr>
        <xdr:cNvPr id="72" name="人口1人当たり決算額の推移該当値テキスト130"/>
        <xdr:cNvSpPr txBox="1"/>
      </xdr:nvSpPr>
      <xdr:spPr>
        <a:xfrm>
          <a:off x="5740400" y="32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46493</xdr:rowOff>
    </xdr:from>
    <xdr:to>
      <xdr:col>26</xdr:col>
      <xdr:colOff>101600</xdr:colOff>
      <xdr:row>19</xdr:row>
      <xdr:rowOff>148093</xdr:rowOff>
    </xdr:to>
    <xdr:sp macro="" textlink="">
      <xdr:nvSpPr>
        <xdr:cNvPr id="73" name="楕円 72"/>
        <xdr:cNvSpPr/>
      </xdr:nvSpPr>
      <xdr:spPr bwMode="auto">
        <a:xfrm>
          <a:off x="4953000" y="335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132870</xdr:rowOff>
    </xdr:from>
    <xdr:ext cx="736600" cy="259045"/>
    <xdr:sp macro="" textlink="">
      <xdr:nvSpPr>
        <xdr:cNvPr id="74" name="テキスト ボックス 73"/>
        <xdr:cNvSpPr txBox="1"/>
      </xdr:nvSpPr>
      <xdr:spPr>
        <a:xfrm>
          <a:off x="4622800" y="343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96752</xdr:rowOff>
    </xdr:from>
    <xdr:to>
      <xdr:col>22</xdr:col>
      <xdr:colOff>165100</xdr:colOff>
      <xdr:row>20</xdr:row>
      <xdr:rowOff>26902</xdr:rowOff>
    </xdr:to>
    <xdr:sp macro="" textlink="">
      <xdr:nvSpPr>
        <xdr:cNvPr id="75" name="楕円 74"/>
        <xdr:cNvSpPr/>
      </xdr:nvSpPr>
      <xdr:spPr bwMode="auto">
        <a:xfrm>
          <a:off x="4254500" y="3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11679</xdr:rowOff>
    </xdr:from>
    <xdr:ext cx="762000" cy="259045"/>
    <xdr:sp macro="" textlink="">
      <xdr:nvSpPr>
        <xdr:cNvPr id="76" name="テキスト ボックス 75"/>
        <xdr:cNvSpPr txBox="1"/>
      </xdr:nvSpPr>
      <xdr:spPr>
        <a:xfrm>
          <a:off x="3924300" y="3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132751</xdr:rowOff>
    </xdr:from>
    <xdr:to>
      <xdr:col>19</xdr:col>
      <xdr:colOff>38100</xdr:colOff>
      <xdr:row>20</xdr:row>
      <xdr:rowOff>62901</xdr:rowOff>
    </xdr:to>
    <xdr:sp macro="" textlink="">
      <xdr:nvSpPr>
        <xdr:cNvPr id="77" name="楕円 76"/>
        <xdr:cNvSpPr/>
      </xdr:nvSpPr>
      <xdr:spPr bwMode="auto">
        <a:xfrm>
          <a:off x="3556000" y="343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47678</xdr:rowOff>
    </xdr:from>
    <xdr:ext cx="762000" cy="259045"/>
    <xdr:sp macro="" textlink="">
      <xdr:nvSpPr>
        <xdr:cNvPr id="78" name="テキスト ボックス 77"/>
        <xdr:cNvSpPr txBox="1"/>
      </xdr:nvSpPr>
      <xdr:spPr>
        <a:xfrm>
          <a:off x="3225800" y="35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159182</xdr:rowOff>
    </xdr:from>
    <xdr:to>
      <xdr:col>15</xdr:col>
      <xdr:colOff>101600</xdr:colOff>
      <xdr:row>20</xdr:row>
      <xdr:rowOff>89332</xdr:rowOff>
    </xdr:to>
    <xdr:sp macro="" textlink="">
      <xdr:nvSpPr>
        <xdr:cNvPr id="79" name="楕円 78"/>
        <xdr:cNvSpPr/>
      </xdr:nvSpPr>
      <xdr:spPr bwMode="auto">
        <a:xfrm>
          <a:off x="2857500" y="346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74109</xdr:rowOff>
    </xdr:from>
    <xdr:ext cx="762000" cy="259045"/>
    <xdr:sp macro="" textlink="">
      <xdr:nvSpPr>
        <xdr:cNvPr id="80" name="テキスト ボックス 79"/>
        <xdr:cNvSpPr txBox="1"/>
      </xdr:nvSpPr>
      <xdr:spPr>
        <a:xfrm>
          <a:off x="2527300" y="35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320643</xdr:rowOff>
    </xdr:from>
    <xdr:to>
      <xdr:col>29</xdr:col>
      <xdr:colOff>127000</xdr:colOff>
      <xdr:row>35</xdr:row>
      <xdr:rowOff>326987</xdr:rowOff>
    </xdr:to>
    <xdr:cxnSp macro="">
      <xdr:nvCxnSpPr>
        <xdr:cNvPr id="114" name="直線コネクタ 113"/>
        <xdr:cNvCxnSpPr/>
      </xdr:nvCxnSpPr>
      <xdr:spPr bwMode="auto">
        <a:xfrm flipV="1">
          <a:off x="5003800" y="6930993"/>
          <a:ext cx="6477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272390</xdr:rowOff>
    </xdr:from>
    <xdr:to>
      <xdr:col>26</xdr:col>
      <xdr:colOff>50800</xdr:colOff>
      <xdr:row>35</xdr:row>
      <xdr:rowOff>326987</xdr:rowOff>
    </xdr:to>
    <xdr:cxnSp macro="">
      <xdr:nvCxnSpPr>
        <xdr:cNvPr id="117" name="直線コネクタ 116"/>
        <xdr:cNvCxnSpPr/>
      </xdr:nvCxnSpPr>
      <xdr:spPr bwMode="auto">
        <a:xfrm>
          <a:off x="4305300" y="6882740"/>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150337</xdr:rowOff>
    </xdr:from>
    <xdr:to>
      <xdr:col>22</xdr:col>
      <xdr:colOff>114300</xdr:colOff>
      <xdr:row>35</xdr:row>
      <xdr:rowOff>272390</xdr:rowOff>
    </xdr:to>
    <xdr:cxnSp macro="">
      <xdr:nvCxnSpPr>
        <xdr:cNvPr id="120" name="直線コネクタ 119"/>
        <xdr:cNvCxnSpPr/>
      </xdr:nvCxnSpPr>
      <xdr:spPr bwMode="auto">
        <a:xfrm>
          <a:off x="3606800" y="6760687"/>
          <a:ext cx="698500" cy="12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150337</xdr:rowOff>
    </xdr:from>
    <xdr:to>
      <xdr:col>18</xdr:col>
      <xdr:colOff>177800</xdr:colOff>
      <xdr:row>35</xdr:row>
      <xdr:rowOff>167501</xdr:rowOff>
    </xdr:to>
    <xdr:cxnSp macro="">
      <xdr:nvCxnSpPr>
        <xdr:cNvPr id="123" name="直線コネクタ 122"/>
        <xdr:cNvCxnSpPr/>
      </xdr:nvCxnSpPr>
      <xdr:spPr bwMode="auto">
        <a:xfrm flipV="1">
          <a:off x="2908300" y="6760687"/>
          <a:ext cx="698500" cy="17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269843</xdr:rowOff>
    </xdr:from>
    <xdr:to>
      <xdr:col>29</xdr:col>
      <xdr:colOff>177800</xdr:colOff>
      <xdr:row>36</xdr:row>
      <xdr:rowOff>28543</xdr:rowOff>
    </xdr:to>
    <xdr:sp macro="" textlink="">
      <xdr:nvSpPr>
        <xdr:cNvPr id="133" name="楕円 132"/>
        <xdr:cNvSpPr/>
      </xdr:nvSpPr>
      <xdr:spPr bwMode="auto">
        <a:xfrm>
          <a:off x="5600700" y="688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241920</xdr:rowOff>
    </xdr:from>
    <xdr:ext cx="762000" cy="259045"/>
    <xdr:sp macro="" textlink="">
      <xdr:nvSpPr>
        <xdr:cNvPr id="134" name="人口1人当たり決算額の推移該当値テキスト445"/>
        <xdr:cNvSpPr txBox="1"/>
      </xdr:nvSpPr>
      <xdr:spPr>
        <a:xfrm>
          <a:off x="5740400" y="685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276187</xdr:rowOff>
    </xdr:from>
    <xdr:to>
      <xdr:col>26</xdr:col>
      <xdr:colOff>101600</xdr:colOff>
      <xdr:row>36</xdr:row>
      <xdr:rowOff>34887</xdr:rowOff>
    </xdr:to>
    <xdr:sp macro="" textlink="">
      <xdr:nvSpPr>
        <xdr:cNvPr id="135" name="楕円 134"/>
        <xdr:cNvSpPr/>
      </xdr:nvSpPr>
      <xdr:spPr bwMode="auto">
        <a:xfrm>
          <a:off x="4953000" y="688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19664</xdr:rowOff>
    </xdr:from>
    <xdr:ext cx="736600" cy="259045"/>
    <xdr:sp macro="" textlink="">
      <xdr:nvSpPr>
        <xdr:cNvPr id="136" name="テキスト ボックス 135"/>
        <xdr:cNvSpPr txBox="1"/>
      </xdr:nvSpPr>
      <xdr:spPr>
        <a:xfrm>
          <a:off x="4622800" y="69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221590</xdr:rowOff>
    </xdr:from>
    <xdr:to>
      <xdr:col>22</xdr:col>
      <xdr:colOff>165100</xdr:colOff>
      <xdr:row>35</xdr:row>
      <xdr:rowOff>323190</xdr:rowOff>
    </xdr:to>
    <xdr:sp macro="" textlink="">
      <xdr:nvSpPr>
        <xdr:cNvPr id="137" name="楕円 136"/>
        <xdr:cNvSpPr/>
      </xdr:nvSpPr>
      <xdr:spPr bwMode="auto">
        <a:xfrm>
          <a:off x="4254500" y="683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333367</xdr:rowOff>
    </xdr:from>
    <xdr:ext cx="762000" cy="259045"/>
    <xdr:sp macro="" textlink="">
      <xdr:nvSpPr>
        <xdr:cNvPr id="138" name="テキスト ボックス 137"/>
        <xdr:cNvSpPr txBox="1"/>
      </xdr:nvSpPr>
      <xdr:spPr>
        <a:xfrm>
          <a:off x="3924300" y="66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99537</xdr:rowOff>
    </xdr:from>
    <xdr:to>
      <xdr:col>19</xdr:col>
      <xdr:colOff>38100</xdr:colOff>
      <xdr:row>35</xdr:row>
      <xdr:rowOff>201137</xdr:rowOff>
    </xdr:to>
    <xdr:sp macro="" textlink="">
      <xdr:nvSpPr>
        <xdr:cNvPr id="139" name="楕円 138"/>
        <xdr:cNvSpPr/>
      </xdr:nvSpPr>
      <xdr:spPr bwMode="auto">
        <a:xfrm>
          <a:off x="3556000" y="670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211314</xdr:rowOff>
    </xdr:from>
    <xdr:ext cx="762000" cy="259045"/>
    <xdr:sp macro="" textlink="">
      <xdr:nvSpPr>
        <xdr:cNvPr id="140" name="テキスト ボックス 139"/>
        <xdr:cNvSpPr txBox="1"/>
      </xdr:nvSpPr>
      <xdr:spPr>
        <a:xfrm>
          <a:off x="3225800" y="64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116701</xdr:rowOff>
    </xdr:from>
    <xdr:to>
      <xdr:col>15</xdr:col>
      <xdr:colOff>101600</xdr:colOff>
      <xdr:row>35</xdr:row>
      <xdr:rowOff>218301</xdr:rowOff>
    </xdr:to>
    <xdr:sp macro="" textlink="">
      <xdr:nvSpPr>
        <xdr:cNvPr id="141" name="楕円 140"/>
        <xdr:cNvSpPr/>
      </xdr:nvSpPr>
      <xdr:spPr bwMode="auto">
        <a:xfrm>
          <a:off x="2857500" y="67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228478</xdr:rowOff>
    </xdr:from>
    <xdr:ext cx="762000" cy="259045"/>
    <xdr:sp macro="" textlink="">
      <xdr:nvSpPr>
        <xdr:cNvPr id="142" name="テキスト ボックス 141"/>
        <xdr:cNvSpPr txBox="1"/>
      </xdr:nvSpPr>
      <xdr:spPr>
        <a:xfrm>
          <a:off x="2527300" y="64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84307</xdr:rowOff>
    </xdr:from>
    <xdr:to>
      <xdr:col>24</xdr:col>
      <xdr:colOff>63500</xdr:colOff>
      <xdr:row>38</xdr:row>
      <xdr:rowOff>105581</xdr:rowOff>
    </xdr:to>
    <xdr:cxnSp macro="">
      <xdr:nvCxnSpPr>
        <xdr:cNvPr id="65" name="直線コネクタ 64"/>
        <xdr:cNvCxnSpPr/>
      </xdr:nvCxnSpPr>
      <xdr:spPr>
        <a:xfrm flipV="1">
          <a:off x="3797300" y="6256507"/>
          <a:ext cx="838200" cy="3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105581</xdr:rowOff>
    </xdr:from>
    <xdr:to>
      <xdr:col>19</xdr:col>
      <xdr:colOff>177800</xdr:colOff>
      <xdr:row>38</xdr:row>
      <xdr:rowOff>111568</xdr:rowOff>
    </xdr:to>
    <xdr:cxnSp macro="">
      <xdr:nvCxnSpPr>
        <xdr:cNvPr id="68" name="直線コネクタ 67"/>
        <xdr:cNvCxnSpPr/>
      </xdr:nvCxnSpPr>
      <xdr:spPr>
        <a:xfrm flipV="1">
          <a:off x="2908300" y="662068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111568</xdr:rowOff>
    </xdr:from>
    <xdr:to>
      <xdr:col>15</xdr:col>
      <xdr:colOff>50800</xdr:colOff>
      <xdr:row>38</xdr:row>
      <xdr:rowOff>141529</xdr:rowOff>
    </xdr:to>
    <xdr:cxnSp macro="">
      <xdr:nvCxnSpPr>
        <xdr:cNvPr id="71" name="直線コネクタ 70"/>
        <xdr:cNvCxnSpPr/>
      </xdr:nvCxnSpPr>
      <xdr:spPr>
        <a:xfrm flipV="1">
          <a:off x="2019300" y="6626668"/>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141529</xdr:rowOff>
    </xdr:from>
    <xdr:to>
      <xdr:col>10</xdr:col>
      <xdr:colOff>114300</xdr:colOff>
      <xdr:row>38</xdr:row>
      <xdr:rowOff>159488</xdr:rowOff>
    </xdr:to>
    <xdr:cxnSp macro="">
      <xdr:nvCxnSpPr>
        <xdr:cNvPr id="74" name="直線コネクタ 73"/>
        <xdr:cNvCxnSpPr/>
      </xdr:nvCxnSpPr>
      <xdr:spPr>
        <a:xfrm flipV="1">
          <a:off x="1130300" y="6656629"/>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33507</xdr:rowOff>
    </xdr:from>
    <xdr:to>
      <xdr:col>24</xdr:col>
      <xdr:colOff>114300</xdr:colOff>
      <xdr:row>36</xdr:row>
      <xdr:rowOff>135107</xdr:rowOff>
    </xdr:to>
    <xdr:sp macro="" textlink="">
      <xdr:nvSpPr>
        <xdr:cNvPr id="84" name="楕円 83"/>
        <xdr:cNvSpPr/>
      </xdr:nvSpPr>
      <xdr:spPr>
        <a:xfrm>
          <a:off x="4584700" y="6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11934</xdr:rowOff>
    </xdr:from>
    <xdr:ext cx="534377" cy="259045"/>
    <xdr:sp macro="" textlink="">
      <xdr:nvSpPr>
        <xdr:cNvPr id="85" name="人件費該当値テキスト"/>
        <xdr:cNvSpPr txBox="1"/>
      </xdr:nvSpPr>
      <xdr:spPr>
        <a:xfrm>
          <a:off x="4686300" y="61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54781</xdr:rowOff>
    </xdr:from>
    <xdr:to>
      <xdr:col>20</xdr:col>
      <xdr:colOff>38100</xdr:colOff>
      <xdr:row>38</xdr:row>
      <xdr:rowOff>156381</xdr:rowOff>
    </xdr:to>
    <xdr:sp macro="" textlink="">
      <xdr:nvSpPr>
        <xdr:cNvPr id="86" name="楕円 85"/>
        <xdr:cNvSpPr/>
      </xdr:nvSpPr>
      <xdr:spPr>
        <a:xfrm>
          <a:off x="3746500" y="65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147508</xdr:rowOff>
    </xdr:from>
    <xdr:ext cx="534377" cy="259045"/>
    <xdr:sp macro="" textlink="">
      <xdr:nvSpPr>
        <xdr:cNvPr id="87" name="テキスト ボックス 86"/>
        <xdr:cNvSpPr txBox="1"/>
      </xdr:nvSpPr>
      <xdr:spPr>
        <a:xfrm>
          <a:off x="3530111" y="66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60768</xdr:rowOff>
    </xdr:from>
    <xdr:to>
      <xdr:col>15</xdr:col>
      <xdr:colOff>101600</xdr:colOff>
      <xdr:row>38</xdr:row>
      <xdr:rowOff>162368</xdr:rowOff>
    </xdr:to>
    <xdr:sp macro="" textlink="">
      <xdr:nvSpPr>
        <xdr:cNvPr id="88" name="楕円 87"/>
        <xdr:cNvSpPr/>
      </xdr:nvSpPr>
      <xdr:spPr>
        <a:xfrm>
          <a:off x="2857500" y="65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153495</xdr:rowOff>
    </xdr:from>
    <xdr:ext cx="534377" cy="259045"/>
    <xdr:sp macro="" textlink="">
      <xdr:nvSpPr>
        <xdr:cNvPr id="89" name="テキスト ボックス 88"/>
        <xdr:cNvSpPr txBox="1"/>
      </xdr:nvSpPr>
      <xdr:spPr>
        <a:xfrm>
          <a:off x="2641111" y="666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90729</xdr:rowOff>
    </xdr:from>
    <xdr:to>
      <xdr:col>10</xdr:col>
      <xdr:colOff>165100</xdr:colOff>
      <xdr:row>39</xdr:row>
      <xdr:rowOff>20879</xdr:rowOff>
    </xdr:to>
    <xdr:sp macro="" textlink="">
      <xdr:nvSpPr>
        <xdr:cNvPr id="90" name="楕円 89"/>
        <xdr:cNvSpPr/>
      </xdr:nvSpPr>
      <xdr:spPr>
        <a:xfrm>
          <a:off x="1968500" y="6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12006</xdr:rowOff>
    </xdr:from>
    <xdr:ext cx="534377" cy="259045"/>
    <xdr:sp macro="" textlink="">
      <xdr:nvSpPr>
        <xdr:cNvPr id="91" name="テキスト ボックス 90"/>
        <xdr:cNvSpPr txBox="1"/>
      </xdr:nvSpPr>
      <xdr:spPr>
        <a:xfrm>
          <a:off x="1752111" y="6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108688</xdr:rowOff>
    </xdr:from>
    <xdr:to>
      <xdr:col>6</xdr:col>
      <xdr:colOff>38100</xdr:colOff>
      <xdr:row>39</xdr:row>
      <xdr:rowOff>38838</xdr:rowOff>
    </xdr:to>
    <xdr:sp macro="" textlink="">
      <xdr:nvSpPr>
        <xdr:cNvPr id="92" name="楕円 91"/>
        <xdr:cNvSpPr/>
      </xdr:nvSpPr>
      <xdr:spPr>
        <a:xfrm>
          <a:off x="1079500" y="66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29965</xdr:rowOff>
    </xdr:from>
    <xdr:ext cx="534377" cy="259045"/>
    <xdr:sp macro="" textlink="">
      <xdr:nvSpPr>
        <xdr:cNvPr id="93" name="テキスト ボックス 92"/>
        <xdr:cNvSpPr txBox="1"/>
      </xdr:nvSpPr>
      <xdr:spPr>
        <a:xfrm>
          <a:off x="863111" y="67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5925</xdr:rowOff>
    </xdr:from>
    <xdr:to>
      <xdr:col>24</xdr:col>
      <xdr:colOff>63500</xdr:colOff>
      <xdr:row>55</xdr:row>
      <xdr:rowOff>165379</xdr:rowOff>
    </xdr:to>
    <xdr:cxnSp macro="">
      <xdr:nvCxnSpPr>
        <xdr:cNvPr id="125" name="直線コネクタ 124"/>
        <xdr:cNvCxnSpPr/>
      </xdr:nvCxnSpPr>
      <xdr:spPr>
        <a:xfrm>
          <a:off x="3797300" y="9435675"/>
          <a:ext cx="838200" cy="15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5925</xdr:rowOff>
    </xdr:from>
    <xdr:to>
      <xdr:col>19</xdr:col>
      <xdr:colOff>177800</xdr:colOff>
      <xdr:row>55</xdr:row>
      <xdr:rowOff>166326</xdr:rowOff>
    </xdr:to>
    <xdr:cxnSp macro="">
      <xdr:nvCxnSpPr>
        <xdr:cNvPr id="128" name="直線コネクタ 127"/>
        <xdr:cNvCxnSpPr/>
      </xdr:nvCxnSpPr>
      <xdr:spPr>
        <a:xfrm flipV="1">
          <a:off x="2908300" y="9435675"/>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166326</xdr:rowOff>
    </xdr:from>
    <xdr:to>
      <xdr:col>15</xdr:col>
      <xdr:colOff>50800</xdr:colOff>
      <xdr:row>56</xdr:row>
      <xdr:rowOff>62684</xdr:rowOff>
    </xdr:to>
    <xdr:cxnSp macro="">
      <xdr:nvCxnSpPr>
        <xdr:cNvPr id="131" name="直線コネクタ 130"/>
        <xdr:cNvCxnSpPr/>
      </xdr:nvCxnSpPr>
      <xdr:spPr>
        <a:xfrm flipV="1">
          <a:off x="2019300" y="9596076"/>
          <a:ext cx="8890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62684</xdr:rowOff>
    </xdr:from>
    <xdr:to>
      <xdr:col>10</xdr:col>
      <xdr:colOff>114300</xdr:colOff>
      <xdr:row>56</xdr:row>
      <xdr:rowOff>146493</xdr:rowOff>
    </xdr:to>
    <xdr:cxnSp macro="">
      <xdr:nvCxnSpPr>
        <xdr:cNvPr id="134" name="直線コネクタ 133"/>
        <xdr:cNvCxnSpPr/>
      </xdr:nvCxnSpPr>
      <xdr:spPr>
        <a:xfrm flipV="1">
          <a:off x="1130300" y="9663884"/>
          <a:ext cx="889000" cy="8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114579</xdr:rowOff>
    </xdr:from>
    <xdr:to>
      <xdr:col>24</xdr:col>
      <xdr:colOff>114300</xdr:colOff>
      <xdr:row>56</xdr:row>
      <xdr:rowOff>44729</xdr:rowOff>
    </xdr:to>
    <xdr:sp macro="" textlink="">
      <xdr:nvSpPr>
        <xdr:cNvPr id="144" name="楕円 143"/>
        <xdr:cNvSpPr/>
      </xdr:nvSpPr>
      <xdr:spPr>
        <a:xfrm>
          <a:off x="4584700" y="95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137456</xdr:rowOff>
    </xdr:from>
    <xdr:ext cx="599010" cy="259045"/>
    <xdr:sp macro="" textlink="">
      <xdr:nvSpPr>
        <xdr:cNvPr id="145" name="物件費該当値テキスト"/>
        <xdr:cNvSpPr txBox="1"/>
      </xdr:nvSpPr>
      <xdr:spPr>
        <a:xfrm>
          <a:off x="4686300" y="939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126575</xdr:rowOff>
    </xdr:from>
    <xdr:to>
      <xdr:col>20</xdr:col>
      <xdr:colOff>38100</xdr:colOff>
      <xdr:row>55</xdr:row>
      <xdr:rowOff>56725</xdr:rowOff>
    </xdr:to>
    <xdr:sp macro="" textlink="">
      <xdr:nvSpPr>
        <xdr:cNvPr id="146" name="楕円 145"/>
        <xdr:cNvSpPr/>
      </xdr:nvSpPr>
      <xdr:spPr>
        <a:xfrm>
          <a:off x="3746500" y="93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73252</xdr:rowOff>
    </xdr:from>
    <xdr:ext cx="599010" cy="259045"/>
    <xdr:sp macro="" textlink="">
      <xdr:nvSpPr>
        <xdr:cNvPr id="147" name="テキスト ボックス 146"/>
        <xdr:cNvSpPr txBox="1"/>
      </xdr:nvSpPr>
      <xdr:spPr>
        <a:xfrm>
          <a:off x="3497795" y="916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115526</xdr:rowOff>
    </xdr:from>
    <xdr:to>
      <xdr:col>15</xdr:col>
      <xdr:colOff>101600</xdr:colOff>
      <xdr:row>56</xdr:row>
      <xdr:rowOff>45676</xdr:rowOff>
    </xdr:to>
    <xdr:sp macro="" textlink="">
      <xdr:nvSpPr>
        <xdr:cNvPr id="148" name="楕円 147"/>
        <xdr:cNvSpPr/>
      </xdr:nvSpPr>
      <xdr:spPr>
        <a:xfrm>
          <a:off x="2857500" y="9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62203</xdr:rowOff>
    </xdr:from>
    <xdr:ext cx="599010" cy="259045"/>
    <xdr:sp macro="" textlink="">
      <xdr:nvSpPr>
        <xdr:cNvPr id="149" name="テキスト ボックス 148"/>
        <xdr:cNvSpPr txBox="1"/>
      </xdr:nvSpPr>
      <xdr:spPr>
        <a:xfrm>
          <a:off x="2608795" y="93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11884</xdr:rowOff>
    </xdr:from>
    <xdr:to>
      <xdr:col>10</xdr:col>
      <xdr:colOff>165100</xdr:colOff>
      <xdr:row>56</xdr:row>
      <xdr:rowOff>113484</xdr:rowOff>
    </xdr:to>
    <xdr:sp macro="" textlink="">
      <xdr:nvSpPr>
        <xdr:cNvPr id="150" name="楕円 149"/>
        <xdr:cNvSpPr/>
      </xdr:nvSpPr>
      <xdr:spPr>
        <a:xfrm>
          <a:off x="1968500" y="96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130011</xdr:rowOff>
    </xdr:from>
    <xdr:ext cx="599010" cy="259045"/>
    <xdr:sp macro="" textlink="">
      <xdr:nvSpPr>
        <xdr:cNvPr id="151" name="テキスト ボックス 150"/>
        <xdr:cNvSpPr txBox="1"/>
      </xdr:nvSpPr>
      <xdr:spPr>
        <a:xfrm>
          <a:off x="1719795" y="93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95693</xdr:rowOff>
    </xdr:from>
    <xdr:to>
      <xdr:col>6</xdr:col>
      <xdr:colOff>38100</xdr:colOff>
      <xdr:row>57</xdr:row>
      <xdr:rowOff>25843</xdr:rowOff>
    </xdr:to>
    <xdr:sp macro="" textlink="">
      <xdr:nvSpPr>
        <xdr:cNvPr id="152" name="楕円 151"/>
        <xdr:cNvSpPr/>
      </xdr:nvSpPr>
      <xdr:spPr>
        <a:xfrm>
          <a:off x="1079500" y="96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16970</xdr:rowOff>
    </xdr:from>
    <xdr:ext cx="599010" cy="259045"/>
    <xdr:sp macro="" textlink="">
      <xdr:nvSpPr>
        <xdr:cNvPr id="153" name="テキスト ボックス 152"/>
        <xdr:cNvSpPr txBox="1"/>
      </xdr:nvSpPr>
      <xdr:spPr>
        <a:xfrm>
          <a:off x="830795" y="978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63424</xdr:rowOff>
    </xdr:from>
    <xdr:to>
      <xdr:col>24</xdr:col>
      <xdr:colOff>63500</xdr:colOff>
      <xdr:row>78</xdr:row>
      <xdr:rowOff>102896</xdr:rowOff>
    </xdr:to>
    <xdr:cxnSp macro="">
      <xdr:nvCxnSpPr>
        <xdr:cNvPr id="182" name="直線コネクタ 181"/>
        <xdr:cNvCxnSpPr/>
      </xdr:nvCxnSpPr>
      <xdr:spPr>
        <a:xfrm flipV="1">
          <a:off x="3797300" y="13436524"/>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102896</xdr:rowOff>
    </xdr:from>
    <xdr:to>
      <xdr:col>19</xdr:col>
      <xdr:colOff>177800</xdr:colOff>
      <xdr:row>78</xdr:row>
      <xdr:rowOff>103620</xdr:rowOff>
    </xdr:to>
    <xdr:cxnSp macro="">
      <xdr:nvCxnSpPr>
        <xdr:cNvPr id="185" name="直線コネクタ 184"/>
        <xdr:cNvCxnSpPr/>
      </xdr:nvCxnSpPr>
      <xdr:spPr>
        <a:xfrm flipV="1">
          <a:off x="2908300" y="1347599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103620</xdr:rowOff>
    </xdr:from>
    <xdr:to>
      <xdr:col>15</xdr:col>
      <xdr:colOff>50800</xdr:colOff>
      <xdr:row>78</xdr:row>
      <xdr:rowOff>108992</xdr:rowOff>
    </xdr:to>
    <xdr:cxnSp macro="">
      <xdr:nvCxnSpPr>
        <xdr:cNvPr id="188" name="直線コネクタ 187"/>
        <xdr:cNvCxnSpPr/>
      </xdr:nvCxnSpPr>
      <xdr:spPr>
        <a:xfrm flipV="1">
          <a:off x="2019300" y="1347672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108992</xdr:rowOff>
    </xdr:from>
    <xdr:to>
      <xdr:col>10</xdr:col>
      <xdr:colOff>114300</xdr:colOff>
      <xdr:row>78</xdr:row>
      <xdr:rowOff>127355</xdr:rowOff>
    </xdr:to>
    <xdr:cxnSp macro="">
      <xdr:nvCxnSpPr>
        <xdr:cNvPr id="191" name="直線コネクタ 190"/>
        <xdr:cNvCxnSpPr/>
      </xdr:nvCxnSpPr>
      <xdr:spPr>
        <a:xfrm flipV="1">
          <a:off x="1130300" y="13482092"/>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12624</xdr:rowOff>
    </xdr:from>
    <xdr:to>
      <xdr:col>24</xdr:col>
      <xdr:colOff>114300</xdr:colOff>
      <xdr:row>78</xdr:row>
      <xdr:rowOff>114224</xdr:rowOff>
    </xdr:to>
    <xdr:sp macro="" textlink="">
      <xdr:nvSpPr>
        <xdr:cNvPr id="201" name="楕円 200"/>
        <xdr:cNvSpPr/>
      </xdr:nvSpPr>
      <xdr:spPr>
        <a:xfrm>
          <a:off x="45847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99001</xdr:rowOff>
    </xdr:from>
    <xdr:ext cx="469744" cy="259045"/>
    <xdr:sp macro="" textlink="">
      <xdr:nvSpPr>
        <xdr:cNvPr id="202" name="維持補修費該当値テキスト"/>
        <xdr:cNvSpPr txBox="1"/>
      </xdr:nvSpPr>
      <xdr:spPr>
        <a:xfrm>
          <a:off x="4686300" y="1330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52096</xdr:rowOff>
    </xdr:from>
    <xdr:to>
      <xdr:col>20</xdr:col>
      <xdr:colOff>38100</xdr:colOff>
      <xdr:row>78</xdr:row>
      <xdr:rowOff>153696</xdr:rowOff>
    </xdr:to>
    <xdr:sp macro="" textlink="">
      <xdr:nvSpPr>
        <xdr:cNvPr id="203" name="楕円 202"/>
        <xdr:cNvSpPr/>
      </xdr:nvSpPr>
      <xdr:spPr>
        <a:xfrm>
          <a:off x="3746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144823</xdr:rowOff>
    </xdr:from>
    <xdr:ext cx="469744" cy="259045"/>
    <xdr:sp macro="" textlink="">
      <xdr:nvSpPr>
        <xdr:cNvPr id="204" name="テキスト ボックス 203"/>
        <xdr:cNvSpPr txBox="1"/>
      </xdr:nvSpPr>
      <xdr:spPr>
        <a:xfrm>
          <a:off x="3562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52820</xdr:rowOff>
    </xdr:from>
    <xdr:to>
      <xdr:col>15</xdr:col>
      <xdr:colOff>101600</xdr:colOff>
      <xdr:row>78</xdr:row>
      <xdr:rowOff>154420</xdr:rowOff>
    </xdr:to>
    <xdr:sp macro="" textlink="">
      <xdr:nvSpPr>
        <xdr:cNvPr id="205" name="楕円 204"/>
        <xdr:cNvSpPr/>
      </xdr:nvSpPr>
      <xdr:spPr>
        <a:xfrm>
          <a:off x="2857500" y="134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145547</xdr:rowOff>
    </xdr:from>
    <xdr:ext cx="469744" cy="259045"/>
    <xdr:sp macro="" textlink="">
      <xdr:nvSpPr>
        <xdr:cNvPr id="206" name="テキスト ボックス 205"/>
        <xdr:cNvSpPr txBox="1"/>
      </xdr:nvSpPr>
      <xdr:spPr>
        <a:xfrm>
          <a:off x="2673428" y="13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58192</xdr:rowOff>
    </xdr:from>
    <xdr:to>
      <xdr:col>10</xdr:col>
      <xdr:colOff>165100</xdr:colOff>
      <xdr:row>78</xdr:row>
      <xdr:rowOff>159792</xdr:rowOff>
    </xdr:to>
    <xdr:sp macro="" textlink="">
      <xdr:nvSpPr>
        <xdr:cNvPr id="207" name="楕円 206"/>
        <xdr:cNvSpPr/>
      </xdr:nvSpPr>
      <xdr:spPr>
        <a:xfrm>
          <a:off x="1968500" y="134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150919</xdr:rowOff>
    </xdr:from>
    <xdr:ext cx="469744" cy="259045"/>
    <xdr:sp macro="" textlink="">
      <xdr:nvSpPr>
        <xdr:cNvPr id="208" name="テキスト ボックス 207"/>
        <xdr:cNvSpPr txBox="1"/>
      </xdr:nvSpPr>
      <xdr:spPr>
        <a:xfrm>
          <a:off x="1784428" y="1352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76555</xdr:rowOff>
    </xdr:from>
    <xdr:to>
      <xdr:col>6</xdr:col>
      <xdr:colOff>38100</xdr:colOff>
      <xdr:row>79</xdr:row>
      <xdr:rowOff>6705</xdr:rowOff>
    </xdr:to>
    <xdr:sp macro="" textlink="">
      <xdr:nvSpPr>
        <xdr:cNvPr id="209" name="楕円 208"/>
        <xdr:cNvSpPr/>
      </xdr:nvSpPr>
      <xdr:spPr>
        <a:xfrm>
          <a:off x="1079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169282</xdr:rowOff>
    </xdr:from>
    <xdr:ext cx="469744" cy="259045"/>
    <xdr:sp macro="" textlink="">
      <xdr:nvSpPr>
        <xdr:cNvPr id="210" name="テキスト ボックス 209"/>
        <xdr:cNvSpPr txBox="1"/>
      </xdr:nvSpPr>
      <xdr:spPr>
        <a:xfrm>
          <a:off x="895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64653</xdr:rowOff>
    </xdr:from>
    <xdr:to>
      <xdr:col>24</xdr:col>
      <xdr:colOff>63500</xdr:colOff>
      <xdr:row>97</xdr:row>
      <xdr:rowOff>93703</xdr:rowOff>
    </xdr:to>
    <xdr:cxnSp macro="">
      <xdr:nvCxnSpPr>
        <xdr:cNvPr id="242" name="直線コネクタ 241"/>
        <xdr:cNvCxnSpPr/>
      </xdr:nvCxnSpPr>
      <xdr:spPr>
        <a:xfrm flipV="1">
          <a:off x="3797300" y="16695303"/>
          <a:ext cx="8382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88364</xdr:rowOff>
    </xdr:from>
    <xdr:to>
      <xdr:col>19</xdr:col>
      <xdr:colOff>177800</xdr:colOff>
      <xdr:row>97</xdr:row>
      <xdr:rowOff>93703</xdr:rowOff>
    </xdr:to>
    <xdr:cxnSp macro="">
      <xdr:nvCxnSpPr>
        <xdr:cNvPr id="245" name="直線コネクタ 244"/>
        <xdr:cNvCxnSpPr/>
      </xdr:nvCxnSpPr>
      <xdr:spPr>
        <a:xfrm>
          <a:off x="2908300" y="16719014"/>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40683</xdr:rowOff>
    </xdr:from>
    <xdr:to>
      <xdr:col>15</xdr:col>
      <xdr:colOff>50800</xdr:colOff>
      <xdr:row>97</xdr:row>
      <xdr:rowOff>88364</xdr:rowOff>
    </xdr:to>
    <xdr:cxnSp macro="">
      <xdr:nvCxnSpPr>
        <xdr:cNvPr id="248" name="直線コネクタ 247"/>
        <xdr:cNvCxnSpPr/>
      </xdr:nvCxnSpPr>
      <xdr:spPr>
        <a:xfrm>
          <a:off x="2019300" y="1667133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37043</xdr:rowOff>
    </xdr:from>
    <xdr:to>
      <xdr:col>10</xdr:col>
      <xdr:colOff>114300</xdr:colOff>
      <xdr:row>97</xdr:row>
      <xdr:rowOff>40683</xdr:rowOff>
    </xdr:to>
    <xdr:cxnSp macro="">
      <xdr:nvCxnSpPr>
        <xdr:cNvPr id="251" name="直線コネクタ 250"/>
        <xdr:cNvCxnSpPr/>
      </xdr:nvCxnSpPr>
      <xdr:spPr>
        <a:xfrm>
          <a:off x="1130300" y="1666769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13853</xdr:rowOff>
    </xdr:from>
    <xdr:to>
      <xdr:col>24</xdr:col>
      <xdr:colOff>114300</xdr:colOff>
      <xdr:row>97</xdr:row>
      <xdr:rowOff>115453</xdr:rowOff>
    </xdr:to>
    <xdr:sp macro="" textlink="">
      <xdr:nvSpPr>
        <xdr:cNvPr id="261" name="楕円 260"/>
        <xdr:cNvSpPr/>
      </xdr:nvSpPr>
      <xdr:spPr>
        <a:xfrm>
          <a:off x="4584700" y="166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163730</xdr:rowOff>
    </xdr:from>
    <xdr:ext cx="534377" cy="259045"/>
    <xdr:sp macro="" textlink="">
      <xdr:nvSpPr>
        <xdr:cNvPr id="262" name="扶助費該当値テキスト"/>
        <xdr:cNvSpPr txBox="1"/>
      </xdr:nvSpPr>
      <xdr:spPr>
        <a:xfrm>
          <a:off x="4686300" y="166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42903</xdr:rowOff>
    </xdr:from>
    <xdr:to>
      <xdr:col>20</xdr:col>
      <xdr:colOff>38100</xdr:colOff>
      <xdr:row>97</xdr:row>
      <xdr:rowOff>144503</xdr:rowOff>
    </xdr:to>
    <xdr:sp macro="" textlink="">
      <xdr:nvSpPr>
        <xdr:cNvPr id="263" name="楕円 262"/>
        <xdr:cNvSpPr/>
      </xdr:nvSpPr>
      <xdr:spPr>
        <a:xfrm>
          <a:off x="3746500" y="166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135630</xdr:rowOff>
    </xdr:from>
    <xdr:ext cx="534377" cy="259045"/>
    <xdr:sp macro="" textlink="">
      <xdr:nvSpPr>
        <xdr:cNvPr id="264" name="テキスト ボックス 263"/>
        <xdr:cNvSpPr txBox="1"/>
      </xdr:nvSpPr>
      <xdr:spPr>
        <a:xfrm>
          <a:off x="3530111" y="167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37564</xdr:rowOff>
    </xdr:from>
    <xdr:to>
      <xdr:col>15</xdr:col>
      <xdr:colOff>101600</xdr:colOff>
      <xdr:row>97</xdr:row>
      <xdr:rowOff>139164</xdr:rowOff>
    </xdr:to>
    <xdr:sp macro="" textlink="">
      <xdr:nvSpPr>
        <xdr:cNvPr id="265" name="楕円 264"/>
        <xdr:cNvSpPr/>
      </xdr:nvSpPr>
      <xdr:spPr>
        <a:xfrm>
          <a:off x="2857500" y="166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130291</xdr:rowOff>
    </xdr:from>
    <xdr:ext cx="534377" cy="259045"/>
    <xdr:sp macro="" textlink="">
      <xdr:nvSpPr>
        <xdr:cNvPr id="266" name="テキスト ボックス 265"/>
        <xdr:cNvSpPr txBox="1"/>
      </xdr:nvSpPr>
      <xdr:spPr>
        <a:xfrm>
          <a:off x="2641111" y="167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161333</xdr:rowOff>
    </xdr:from>
    <xdr:to>
      <xdr:col>10</xdr:col>
      <xdr:colOff>165100</xdr:colOff>
      <xdr:row>97</xdr:row>
      <xdr:rowOff>91483</xdr:rowOff>
    </xdr:to>
    <xdr:sp macro="" textlink="">
      <xdr:nvSpPr>
        <xdr:cNvPr id="267" name="楕円 266"/>
        <xdr:cNvSpPr/>
      </xdr:nvSpPr>
      <xdr:spPr>
        <a:xfrm>
          <a:off x="1968500" y="166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82610</xdr:rowOff>
    </xdr:from>
    <xdr:ext cx="534377" cy="259045"/>
    <xdr:sp macro="" textlink="">
      <xdr:nvSpPr>
        <xdr:cNvPr id="268" name="テキスト ボックス 267"/>
        <xdr:cNvSpPr txBox="1"/>
      </xdr:nvSpPr>
      <xdr:spPr>
        <a:xfrm>
          <a:off x="1752111" y="1671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157693</xdr:rowOff>
    </xdr:from>
    <xdr:to>
      <xdr:col>6</xdr:col>
      <xdr:colOff>38100</xdr:colOff>
      <xdr:row>97</xdr:row>
      <xdr:rowOff>87843</xdr:rowOff>
    </xdr:to>
    <xdr:sp macro="" textlink="">
      <xdr:nvSpPr>
        <xdr:cNvPr id="269" name="楕円 268"/>
        <xdr:cNvSpPr/>
      </xdr:nvSpPr>
      <xdr:spPr>
        <a:xfrm>
          <a:off x="1079500" y="1661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78970</xdr:rowOff>
    </xdr:from>
    <xdr:ext cx="534377" cy="259045"/>
    <xdr:sp macro="" textlink="">
      <xdr:nvSpPr>
        <xdr:cNvPr id="270" name="テキスト ボックス 269"/>
        <xdr:cNvSpPr txBox="1"/>
      </xdr:nvSpPr>
      <xdr:spPr>
        <a:xfrm>
          <a:off x="863111" y="167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28605</xdr:rowOff>
    </xdr:from>
    <xdr:to>
      <xdr:col>55</xdr:col>
      <xdr:colOff>0</xdr:colOff>
      <xdr:row>37</xdr:row>
      <xdr:rowOff>132204</xdr:rowOff>
    </xdr:to>
    <xdr:cxnSp macro="">
      <xdr:nvCxnSpPr>
        <xdr:cNvPr id="297" name="直線コネクタ 296"/>
        <xdr:cNvCxnSpPr/>
      </xdr:nvCxnSpPr>
      <xdr:spPr>
        <a:xfrm flipV="1">
          <a:off x="9639300" y="6200805"/>
          <a:ext cx="838200" cy="27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132204</xdr:rowOff>
    </xdr:from>
    <xdr:to>
      <xdr:col>50</xdr:col>
      <xdr:colOff>114300</xdr:colOff>
      <xdr:row>37</xdr:row>
      <xdr:rowOff>142253</xdr:rowOff>
    </xdr:to>
    <xdr:cxnSp macro="">
      <xdr:nvCxnSpPr>
        <xdr:cNvPr id="300" name="直線コネクタ 299"/>
        <xdr:cNvCxnSpPr/>
      </xdr:nvCxnSpPr>
      <xdr:spPr>
        <a:xfrm flipV="1">
          <a:off x="8750300" y="6475854"/>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129834</xdr:rowOff>
    </xdr:from>
    <xdr:to>
      <xdr:col>45</xdr:col>
      <xdr:colOff>177800</xdr:colOff>
      <xdr:row>37</xdr:row>
      <xdr:rowOff>142253</xdr:rowOff>
    </xdr:to>
    <xdr:cxnSp macro="">
      <xdr:nvCxnSpPr>
        <xdr:cNvPr id="303" name="直線コネクタ 302"/>
        <xdr:cNvCxnSpPr/>
      </xdr:nvCxnSpPr>
      <xdr:spPr>
        <a:xfrm>
          <a:off x="7861300" y="6473484"/>
          <a:ext cx="8890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129834</xdr:rowOff>
    </xdr:from>
    <xdr:to>
      <xdr:col>41</xdr:col>
      <xdr:colOff>50800</xdr:colOff>
      <xdr:row>37</xdr:row>
      <xdr:rowOff>135674</xdr:rowOff>
    </xdr:to>
    <xdr:cxnSp macro="">
      <xdr:nvCxnSpPr>
        <xdr:cNvPr id="306" name="直線コネクタ 305"/>
        <xdr:cNvCxnSpPr/>
      </xdr:nvCxnSpPr>
      <xdr:spPr>
        <a:xfrm flipV="1">
          <a:off x="6972300" y="6473484"/>
          <a:ext cx="889000" cy="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149255</xdr:rowOff>
    </xdr:from>
    <xdr:to>
      <xdr:col>55</xdr:col>
      <xdr:colOff>50800</xdr:colOff>
      <xdr:row>36</xdr:row>
      <xdr:rowOff>79405</xdr:rowOff>
    </xdr:to>
    <xdr:sp macro="" textlink="">
      <xdr:nvSpPr>
        <xdr:cNvPr id="316" name="楕円 315"/>
        <xdr:cNvSpPr/>
      </xdr:nvSpPr>
      <xdr:spPr>
        <a:xfrm>
          <a:off x="10426700" y="61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64182</xdr:rowOff>
    </xdr:from>
    <xdr:ext cx="599010" cy="259045"/>
    <xdr:sp macro="" textlink="">
      <xdr:nvSpPr>
        <xdr:cNvPr id="317" name="補助費等該当値テキスト"/>
        <xdr:cNvSpPr txBox="1"/>
      </xdr:nvSpPr>
      <xdr:spPr>
        <a:xfrm>
          <a:off x="10528300" y="606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81404</xdr:rowOff>
    </xdr:from>
    <xdr:to>
      <xdr:col>50</xdr:col>
      <xdr:colOff>165100</xdr:colOff>
      <xdr:row>38</xdr:row>
      <xdr:rowOff>11554</xdr:rowOff>
    </xdr:to>
    <xdr:sp macro="" textlink="">
      <xdr:nvSpPr>
        <xdr:cNvPr id="318" name="楕円 317"/>
        <xdr:cNvSpPr/>
      </xdr:nvSpPr>
      <xdr:spPr>
        <a:xfrm>
          <a:off x="9588500" y="64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2681</xdr:rowOff>
    </xdr:from>
    <xdr:ext cx="534377" cy="259045"/>
    <xdr:sp macro="" textlink="">
      <xdr:nvSpPr>
        <xdr:cNvPr id="319" name="テキスト ボックス 318"/>
        <xdr:cNvSpPr txBox="1"/>
      </xdr:nvSpPr>
      <xdr:spPr>
        <a:xfrm>
          <a:off x="9372111" y="65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91453</xdr:rowOff>
    </xdr:from>
    <xdr:to>
      <xdr:col>46</xdr:col>
      <xdr:colOff>38100</xdr:colOff>
      <xdr:row>38</xdr:row>
      <xdr:rowOff>21603</xdr:rowOff>
    </xdr:to>
    <xdr:sp macro="" textlink="">
      <xdr:nvSpPr>
        <xdr:cNvPr id="320" name="楕円 319"/>
        <xdr:cNvSpPr/>
      </xdr:nvSpPr>
      <xdr:spPr>
        <a:xfrm>
          <a:off x="86995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12730</xdr:rowOff>
    </xdr:from>
    <xdr:ext cx="534377" cy="259045"/>
    <xdr:sp macro="" textlink="">
      <xdr:nvSpPr>
        <xdr:cNvPr id="321" name="テキスト ボックス 320"/>
        <xdr:cNvSpPr txBox="1"/>
      </xdr:nvSpPr>
      <xdr:spPr>
        <a:xfrm>
          <a:off x="8483111" y="65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79034</xdr:rowOff>
    </xdr:from>
    <xdr:to>
      <xdr:col>41</xdr:col>
      <xdr:colOff>101600</xdr:colOff>
      <xdr:row>38</xdr:row>
      <xdr:rowOff>9184</xdr:rowOff>
    </xdr:to>
    <xdr:sp macro="" textlink="">
      <xdr:nvSpPr>
        <xdr:cNvPr id="322" name="楕円 321"/>
        <xdr:cNvSpPr/>
      </xdr:nvSpPr>
      <xdr:spPr>
        <a:xfrm>
          <a:off x="7810500" y="64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311</xdr:rowOff>
    </xdr:from>
    <xdr:ext cx="534377" cy="259045"/>
    <xdr:sp macro="" textlink="">
      <xdr:nvSpPr>
        <xdr:cNvPr id="323" name="テキスト ボックス 322"/>
        <xdr:cNvSpPr txBox="1"/>
      </xdr:nvSpPr>
      <xdr:spPr>
        <a:xfrm>
          <a:off x="7594111" y="65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84874</xdr:rowOff>
    </xdr:from>
    <xdr:to>
      <xdr:col>36</xdr:col>
      <xdr:colOff>165100</xdr:colOff>
      <xdr:row>38</xdr:row>
      <xdr:rowOff>15024</xdr:rowOff>
    </xdr:to>
    <xdr:sp macro="" textlink="">
      <xdr:nvSpPr>
        <xdr:cNvPr id="324" name="楕円 323"/>
        <xdr:cNvSpPr/>
      </xdr:nvSpPr>
      <xdr:spPr>
        <a:xfrm>
          <a:off x="6921500" y="64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6152</xdr:rowOff>
    </xdr:from>
    <xdr:ext cx="534377" cy="259045"/>
    <xdr:sp macro="" textlink="">
      <xdr:nvSpPr>
        <xdr:cNvPr id="325" name="テキスト ボックス 324"/>
        <xdr:cNvSpPr txBox="1"/>
      </xdr:nvSpPr>
      <xdr:spPr>
        <a:xfrm>
          <a:off x="6705111" y="65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117918</xdr:rowOff>
    </xdr:from>
    <xdr:to>
      <xdr:col>55</xdr:col>
      <xdr:colOff>0</xdr:colOff>
      <xdr:row>56</xdr:row>
      <xdr:rowOff>50527</xdr:rowOff>
    </xdr:to>
    <xdr:cxnSp macro="">
      <xdr:nvCxnSpPr>
        <xdr:cNvPr id="354" name="直線コネクタ 353"/>
        <xdr:cNvCxnSpPr/>
      </xdr:nvCxnSpPr>
      <xdr:spPr>
        <a:xfrm flipV="1">
          <a:off x="9639300" y="9376218"/>
          <a:ext cx="838200" cy="27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11223</xdr:rowOff>
    </xdr:from>
    <xdr:to>
      <xdr:col>50</xdr:col>
      <xdr:colOff>114300</xdr:colOff>
      <xdr:row>56</xdr:row>
      <xdr:rowOff>50527</xdr:rowOff>
    </xdr:to>
    <xdr:cxnSp macro="">
      <xdr:nvCxnSpPr>
        <xdr:cNvPr id="357" name="直線コネクタ 356"/>
        <xdr:cNvCxnSpPr/>
      </xdr:nvCxnSpPr>
      <xdr:spPr>
        <a:xfrm>
          <a:off x="8750300" y="9440973"/>
          <a:ext cx="889000" cy="2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11223</xdr:rowOff>
    </xdr:from>
    <xdr:to>
      <xdr:col>45</xdr:col>
      <xdr:colOff>177800</xdr:colOff>
      <xdr:row>56</xdr:row>
      <xdr:rowOff>20341</xdr:rowOff>
    </xdr:to>
    <xdr:cxnSp macro="">
      <xdr:nvCxnSpPr>
        <xdr:cNvPr id="360" name="直線コネクタ 359"/>
        <xdr:cNvCxnSpPr/>
      </xdr:nvCxnSpPr>
      <xdr:spPr>
        <a:xfrm flipV="1">
          <a:off x="7861300" y="9440973"/>
          <a:ext cx="889000" cy="1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20341</xdr:rowOff>
    </xdr:from>
    <xdr:to>
      <xdr:col>41</xdr:col>
      <xdr:colOff>50800</xdr:colOff>
      <xdr:row>57</xdr:row>
      <xdr:rowOff>16866</xdr:rowOff>
    </xdr:to>
    <xdr:cxnSp macro="">
      <xdr:nvCxnSpPr>
        <xdr:cNvPr id="363" name="直線コネクタ 362"/>
        <xdr:cNvCxnSpPr/>
      </xdr:nvCxnSpPr>
      <xdr:spPr>
        <a:xfrm flipV="1">
          <a:off x="6972300" y="9621541"/>
          <a:ext cx="889000" cy="1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67118</xdr:rowOff>
    </xdr:from>
    <xdr:to>
      <xdr:col>55</xdr:col>
      <xdr:colOff>50800</xdr:colOff>
      <xdr:row>54</xdr:row>
      <xdr:rowOff>168718</xdr:rowOff>
    </xdr:to>
    <xdr:sp macro="" textlink="">
      <xdr:nvSpPr>
        <xdr:cNvPr id="373" name="楕円 372"/>
        <xdr:cNvSpPr/>
      </xdr:nvSpPr>
      <xdr:spPr>
        <a:xfrm>
          <a:off x="10426700" y="93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89995</xdr:rowOff>
    </xdr:from>
    <xdr:ext cx="599010" cy="259045"/>
    <xdr:sp macro="" textlink="">
      <xdr:nvSpPr>
        <xdr:cNvPr id="374" name="普通建設事業費該当値テキスト"/>
        <xdr:cNvSpPr txBox="1"/>
      </xdr:nvSpPr>
      <xdr:spPr>
        <a:xfrm>
          <a:off x="10528300" y="91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171177</xdr:rowOff>
    </xdr:from>
    <xdr:to>
      <xdr:col>50</xdr:col>
      <xdr:colOff>165100</xdr:colOff>
      <xdr:row>56</xdr:row>
      <xdr:rowOff>101327</xdr:rowOff>
    </xdr:to>
    <xdr:sp macro="" textlink="">
      <xdr:nvSpPr>
        <xdr:cNvPr id="375" name="楕円 374"/>
        <xdr:cNvSpPr/>
      </xdr:nvSpPr>
      <xdr:spPr>
        <a:xfrm>
          <a:off x="9588500" y="96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117854</xdr:rowOff>
    </xdr:from>
    <xdr:ext cx="599010" cy="259045"/>
    <xdr:sp macro="" textlink="">
      <xdr:nvSpPr>
        <xdr:cNvPr id="376" name="テキスト ボックス 375"/>
        <xdr:cNvSpPr txBox="1"/>
      </xdr:nvSpPr>
      <xdr:spPr>
        <a:xfrm>
          <a:off x="9339795" y="937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131873</xdr:rowOff>
    </xdr:from>
    <xdr:to>
      <xdr:col>46</xdr:col>
      <xdr:colOff>38100</xdr:colOff>
      <xdr:row>55</xdr:row>
      <xdr:rowOff>62023</xdr:rowOff>
    </xdr:to>
    <xdr:sp macro="" textlink="">
      <xdr:nvSpPr>
        <xdr:cNvPr id="377" name="楕円 376"/>
        <xdr:cNvSpPr/>
      </xdr:nvSpPr>
      <xdr:spPr>
        <a:xfrm>
          <a:off x="8699500" y="9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78550</xdr:rowOff>
    </xdr:from>
    <xdr:ext cx="599010" cy="259045"/>
    <xdr:sp macro="" textlink="">
      <xdr:nvSpPr>
        <xdr:cNvPr id="378" name="テキスト ボックス 377"/>
        <xdr:cNvSpPr txBox="1"/>
      </xdr:nvSpPr>
      <xdr:spPr>
        <a:xfrm>
          <a:off x="8450795" y="91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140991</xdr:rowOff>
    </xdr:from>
    <xdr:to>
      <xdr:col>41</xdr:col>
      <xdr:colOff>101600</xdr:colOff>
      <xdr:row>56</xdr:row>
      <xdr:rowOff>71141</xdr:rowOff>
    </xdr:to>
    <xdr:sp macro="" textlink="">
      <xdr:nvSpPr>
        <xdr:cNvPr id="379" name="楕円 378"/>
        <xdr:cNvSpPr/>
      </xdr:nvSpPr>
      <xdr:spPr>
        <a:xfrm>
          <a:off x="7810500" y="95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87668</xdr:rowOff>
    </xdr:from>
    <xdr:ext cx="599010" cy="259045"/>
    <xdr:sp macro="" textlink="">
      <xdr:nvSpPr>
        <xdr:cNvPr id="380" name="テキスト ボックス 379"/>
        <xdr:cNvSpPr txBox="1"/>
      </xdr:nvSpPr>
      <xdr:spPr>
        <a:xfrm>
          <a:off x="7561795" y="934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137516</xdr:rowOff>
    </xdr:from>
    <xdr:to>
      <xdr:col>36</xdr:col>
      <xdr:colOff>165100</xdr:colOff>
      <xdr:row>57</xdr:row>
      <xdr:rowOff>67666</xdr:rowOff>
    </xdr:to>
    <xdr:sp macro="" textlink="">
      <xdr:nvSpPr>
        <xdr:cNvPr id="381" name="楕円 380"/>
        <xdr:cNvSpPr/>
      </xdr:nvSpPr>
      <xdr:spPr>
        <a:xfrm>
          <a:off x="6921500" y="97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58793</xdr:rowOff>
    </xdr:from>
    <xdr:ext cx="534377" cy="259045"/>
    <xdr:sp macro="" textlink="">
      <xdr:nvSpPr>
        <xdr:cNvPr id="382" name="テキスト ボックス 381"/>
        <xdr:cNvSpPr txBox="1"/>
      </xdr:nvSpPr>
      <xdr:spPr>
        <a:xfrm>
          <a:off x="6705111" y="983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73901</xdr:rowOff>
    </xdr:from>
    <xdr:to>
      <xdr:col>55</xdr:col>
      <xdr:colOff>0</xdr:colOff>
      <xdr:row>78</xdr:row>
      <xdr:rowOff>81220</xdr:rowOff>
    </xdr:to>
    <xdr:cxnSp macro="">
      <xdr:nvCxnSpPr>
        <xdr:cNvPr id="411" name="直線コネクタ 410"/>
        <xdr:cNvCxnSpPr/>
      </xdr:nvCxnSpPr>
      <xdr:spPr>
        <a:xfrm>
          <a:off x="9639300" y="13275551"/>
          <a:ext cx="838200" cy="17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98064</xdr:rowOff>
    </xdr:from>
    <xdr:to>
      <xdr:col>50</xdr:col>
      <xdr:colOff>114300</xdr:colOff>
      <xdr:row>77</xdr:row>
      <xdr:rowOff>73901</xdr:rowOff>
    </xdr:to>
    <xdr:cxnSp macro="">
      <xdr:nvCxnSpPr>
        <xdr:cNvPr id="414" name="直線コネクタ 413"/>
        <xdr:cNvCxnSpPr/>
      </xdr:nvCxnSpPr>
      <xdr:spPr>
        <a:xfrm>
          <a:off x="8750300" y="13128264"/>
          <a:ext cx="889000" cy="1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98064</xdr:rowOff>
    </xdr:from>
    <xdr:to>
      <xdr:col>45</xdr:col>
      <xdr:colOff>177800</xdr:colOff>
      <xdr:row>77</xdr:row>
      <xdr:rowOff>60996</xdr:rowOff>
    </xdr:to>
    <xdr:cxnSp macro="">
      <xdr:nvCxnSpPr>
        <xdr:cNvPr id="417" name="直線コネクタ 416"/>
        <xdr:cNvCxnSpPr/>
      </xdr:nvCxnSpPr>
      <xdr:spPr>
        <a:xfrm flipV="1">
          <a:off x="7861300" y="13128264"/>
          <a:ext cx="889000" cy="1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9" name="テキスト ボックス 418"/>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60996</xdr:rowOff>
    </xdr:from>
    <xdr:to>
      <xdr:col>41</xdr:col>
      <xdr:colOff>50800</xdr:colOff>
      <xdr:row>77</xdr:row>
      <xdr:rowOff>147114</xdr:rowOff>
    </xdr:to>
    <xdr:cxnSp macro="">
      <xdr:nvCxnSpPr>
        <xdr:cNvPr id="420" name="直線コネクタ 419"/>
        <xdr:cNvCxnSpPr/>
      </xdr:nvCxnSpPr>
      <xdr:spPr>
        <a:xfrm flipV="1">
          <a:off x="6972300" y="13262646"/>
          <a:ext cx="889000" cy="8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30420</xdr:rowOff>
    </xdr:from>
    <xdr:to>
      <xdr:col>55</xdr:col>
      <xdr:colOff>50800</xdr:colOff>
      <xdr:row>78</xdr:row>
      <xdr:rowOff>132020</xdr:rowOff>
    </xdr:to>
    <xdr:sp macro="" textlink="">
      <xdr:nvSpPr>
        <xdr:cNvPr id="430" name="楕円 429"/>
        <xdr:cNvSpPr/>
      </xdr:nvSpPr>
      <xdr:spPr>
        <a:xfrm>
          <a:off x="10426700" y="134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53297</xdr:rowOff>
    </xdr:from>
    <xdr:ext cx="534377" cy="259045"/>
    <xdr:sp macro="" textlink="">
      <xdr:nvSpPr>
        <xdr:cNvPr id="431" name="普通建設事業費 （ うち新規整備　）該当値テキスト"/>
        <xdr:cNvSpPr txBox="1"/>
      </xdr:nvSpPr>
      <xdr:spPr>
        <a:xfrm>
          <a:off x="10528300" y="132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23101</xdr:rowOff>
    </xdr:from>
    <xdr:to>
      <xdr:col>50</xdr:col>
      <xdr:colOff>165100</xdr:colOff>
      <xdr:row>77</xdr:row>
      <xdr:rowOff>124701</xdr:rowOff>
    </xdr:to>
    <xdr:sp macro="" textlink="">
      <xdr:nvSpPr>
        <xdr:cNvPr id="432" name="楕円 431"/>
        <xdr:cNvSpPr/>
      </xdr:nvSpPr>
      <xdr:spPr>
        <a:xfrm>
          <a:off x="9588500" y="132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141228</xdr:rowOff>
    </xdr:from>
    <xdr:ext cx="534377" cy="259045"/>
    <xdr:sp macro="" textlink="">
      <xdr:nvSpPr>
        <xdr:cNvPr id="433" name="テキスト ボックス 432"/>
        <xdr:cNvSpPr txBox="1"/>
      </xdr:nvSpPr>
      <xdr:spPr>
        <a:xfrm>
          <a:off x="9372111" y="129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47264</xdr:rowOff>
    </xdr:from>
    <xdr:to>
      <xdr:col>46</xdr:col>
      <xdr:colOff>38100</xdr:colOff>
      <xdr:row>76</xdr:row>
      <xdr:rowOff>148864</xdr:rowOff>
    </xdr:to>
    <xdr:sp macro="" textlink="">
      <xdr:nvSpPr>
        <xdr:cNvPr id="434" name="楕円 433"/>
        <xdr:cNvSpPr/>
      </xdr:nvSpPr>
      <xdr:spPr>
        <a:xfrm>
          <a:off x="8699500" y="130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165392</xdr:rowOff>
    </xdr:from>
    <xdr:ext cx="599010" cy="259045"/>
    <xdr:sp macro="" textlink="">
      <xdr:nvSpPr>
        <xdr:cNvPr id="435" name="テキスト ボックス 434"/>
        <xdr:cNvSpPr txBox="1"/>
      </xdr:nvSpPr>
      <xdr:spPr>
        <a:xfrm>
          <a:off x="8450795" y="128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10196</xdr:rowOff>
    </xdr:from>
    <xdr:to>
      <xdr:col>41</xdr:col>
      <xdr:colOff>101600</xdr:colOff>
      <xdr:row>77</xdr:row>
      <xdr:rowOff>111796</xdr:rowOff>
    </xdr:to>
    <xdr:sp macro="" textlink="">
      <xdr:nvSpPr>
        <xdr:cNvPr id="436" name="楕円 435"/>
        <xdr:cNvSpPr/>
      </xdr:nvSpPr>
      <xdr:spPr>
        <a:xfrm>
          <a:off x="7810500" y="132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128323</xdr:rowOff>
    </xdr:from>
    <xdr:ext cx="534377" cy="259045"/>
    <xdr:sp macro="" textlink="">
      <xdr:nvSpPr>
        <xdr:cNvPr id="437" name="テキスト ボックス 436"/>
        <xdr:cNvSpPr txBox="1"/>
      </xdr:nvSpPr>
      <xdr:spPr>
        <a:xfrm>
          <a:off x="7594111" y="1298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96314</xdr:rowOff>
    </xdr:from>
    <xdr:to>
      <xdr:col>36</xdr:col>
      <xdr:colOff>165100</xdr:colOff>
      <xdr:row>78</xdr:row>
      <xdr:rowOff>26464</xdr:rowOff>
    </xdr:to>
    <xdr:sp macro="" textlink="">
      <xdr:nvSpPr>
        <xdr:cNvPr id="438" name="楕円 437"/>
        <xdr:cNvSpPr/>
      </xdr:nvSpPr>
      <xdr:spPr>
        <a:xfrm>
          <a:off x="6921500" y="132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42991</xdr:rowOff>
    </xdr:from>
    <xdr:ext cx="534377" cy="259045"/>
    <xdr:sp macro="" textlink="">
      <xdr:nvSpPr>
        <xdr:cNvPr id="439" name="テキスト ボックス 438"/>
        <xdr:cNvSpPr txBox="1"/>
      </xdr:nvSpPr>
      <xdr:spPr>
        <a:xfrm>
          <a:off x="6705111" y="130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58082</xdr:rowOff>
    </xdr:from>
    <xdr:to>
      <xdr:col>55</xdr:col>
      <xdr:colOff>0</xdr:colOff>
      <xdr:row>97</xdr:row>
      <xdr:rowOff>51842</xdr:rowOff>
    </xdr:to>
    <xdr:cxnSp macro="">
      <xdr:nvCxnSpPr>
        <xdr:cNvPr id="468" name="直線コネクタ 467"/>
        <xdr:cNvCxnSpPr/>
      </xdr:nvCxnSpPr>
      <xdr:spPr>
        <a:xfrm flipV="1">
          <a:off x="9639300" y="16002932"/>
          <a:ext cx="838200" cy="67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51842</xdr:rowOff>
    </xdr:from>
    <xdr:to>
      <xdr:col>50</xdr:col>
      <xdr:colOff>114300</xdr:colOff>
      <xdr:row>97</xdr:row>
      <xdr:rowOff>140942</xdr:rowOff>
    </xdr:to>
    <xdr:cxnSp macro="">
      <xdr:nvCxnSpPr>
        <xdr:cNvPr id="471" name="直線コネクタ 470"/>
        <xdr:cNvCxnSpPr/>
      </xdr:nvCxnSpPr>
      <xdr:spPr>
        <a:xfrm flipV="1">
          <a:off x="8750300" y="16682492"/>
          <a:ext cx="889000" cy="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140942</xdr:rowOff>
    </xdr:from>
    <xdr:to>
      <xdr:col>45</xdr:col>
      <xdr:colOff>177800</xdr:colOff>
      <xdr:row>98</xdr:row>
      <xdr:rowOff>56803</xdr:rowOff>
    </xdr:to>
    <xdr:cxnSp macro="">
      <xdr:nvCxnSpPr>
        <xdr:cNvPr id="474" name="直線コネクタ 473"/>
        <xdr:cNvCxnSpPr/>
      </xdr:nvCxnSpPr>
      <xdr:spPr>
        <a:xfrm flipV="1">
          <a:off x="7861300" y="16771592"/>
          <a:ext cx="889000" cy="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56803</xdr:rowOff>
    </xdr:from>
    <xdr:to>
      <xdr:col>41</xdr:col>
      <xdr:colOff>50800</xdr:colOff>
      <xdr:row>98</xdr:row>
      <xdr:rowOff>79053</xdr:rowOff>
    </xdr:to>
    <xdr:cxnSp macro="">
      <xdr:nvCxnSpPr>
        <xdr:cNvPr id="477" name="直線コネクタ 476"/>
        <xdr:cNvCxnSpPr/>
      </xdr:nvCxnSpPr>
      <xdr:spPr>
        <a:xfrm flipV="1">
          <a:off x="6972300" y="16858903"/>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7282</xdr:rowOff>
    </xdr:from>
    <xdr:to>
      <xdr:col>55</xdr:col>
      <xdr:colOff>50800</xdr:colOff>
      <xdr:row>93</xdr:row>
      <xdr:rowOff>108882</xdr:rowOff>
    </xdr:to>
    <xdr:sp macro="" textlink="">
      <xdr:nvSpPr>
        <xdr:cNvPr id="487" name="楕円 486"/>
        <xdr:cNvSpPr/>
      </xdr:nvSpPr>
      <xdr:spPr>
        <a:xfrm>
          <a:off x="10426700" y="159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30159</xdr:rowOff>
    </xdr:from>
    <xdr:ext cx="599010" cy="259045"/>
    <xdr:sp macro="" textlink="">
      <xdr:nvSpPr>
        <xdr:cNvPr id="488" name="普通建設事業費 （ うち更新整備　）該当値テキスト"/>
        <xdr:cNvSpPr txBox="1"/>
      </xdr:nvSpPr>
      <xdr:spPr>
        <a:xfrm>
          <a:off x="10528300" y="1580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1042</xdr:rowOff>
    </xdr:from>
    <xdr:to>
      <xdr:col>50</xdr:col>
      <xdr:colOff>165100</xdr:colOff>
      <xdr:row>97</xdr:row>
      <xdr:rowOff>102642</xdr:rowOff>
    </xdr:to>
    <xdr:sp macro="" textlink="">
      <xdr:nvSpPr>
        <xdr:cNvPr id="489" name="楕円 488"/>
        <xdr:cNvSpPr/>
      </xdr:nvSpPr>
      <xdr:spPr>
        <a:xfrm>
          <a:off x="95885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93769</xdr:rowOff>
    </xdr:from>
    <xdr:ext cx="534377" cy="259045"/>
    <xdr:sp macro="" textlink="">
      <xdr:nvSpPr>
        <xdr:cNvPr id="490" name="テキスト ボックス 489"/>
        <xdr:cNvSpPr txBox="1"/>
      </xdr:nvSpPr>
      <xdr:spPr>
        <a:xfrm>
          <a:off x="9372111" y="167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90142</xdr:rowOff>
    </xdr:from>
    <xdr:to>
      <xdr:col>46</xdr:col>
      <xdr:colOff>38100</xdr:colOff>
      <xdr:row>98</xdr:row>
      <xdr:rowOff>20292</xdr:rowOff>
    </xdr:to>
    <xdr:sp macro="" textlink="">
      <xdr:nvSpPr>
        <xdr:cNvPr id="491" name="楕円 490"/>
        <xdr:cNvSpPr/>
      </xdr:nvSpPr>
      <xdr:spPr>
        <a:xfrm>
          <a:off x="8699500" y="167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11419</xdr:rowOff>
    </xdr:from>
    <xdr:ext cx="534377" cy="259045"/>
    <xdr:sp macro="" textlink="">
      <xdr:nvSpPr>
        <xdr:cNvPr id="492" name="テキスト ボックス 491"/>
        <xdr:cNvSpPr txBox="1"/>
      </xdr:nvSpPr>
      <xdr:spPr>
        <a:xfrm>
          <a:off x="8483111" y="1681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6003</xdr:rowOff>
    </xdr:from>
    <xdr:to>
      <xdr:col>41</xdr:col>
      <xdr:colOff>101600</xdr:colOff>
      <xdr:row>98</xdr:row>
      <xdr:rowOff>107603</xdr:rowOff>
    </xdr:to>
    <xdr:sp macro="" textlink="">
      <xdr:nvSpPr>
        <xdr:cNvPr id="493" name="楕円 492"/>
        <xdr:cNvSpPr/>
      </xdr:nvSpPr>
      <xdr:spPr>
        <a:xfrm>
          <a:off x="7810500" y="168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98730</xdr:rowOff>
    </xdr:from>
    <xdr:ext cx="534377" cy="259045"/>
    <xdr:sp macro="" textlink="">
      <xdr:nvSpPr>
        <xdr:cNvPr id="494" name="テキスト ボックス 493"/>
        <xdr:cNvSpPr txBox="1"/>
      </xdr:nvSpPr>
      <xdr:spPr>
        <a:xfrm>
          <a:off x="7594111" y="169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28253</xdr:rowOff>
    </xdr:from>
    <xdr:to>
      <xdr:col>36</xdr:col>
      <xdr:colOff>165100</xdr:colOff>
      <xdr:row>98</xdr:row>
      <xdr:rowOff>129853</xdr:rowOff>
    </xdr:to>
    <xdr:sp macro="" textlink="">
      <xdr:nvSpPr>
        <xdr:cNvPr id="495" name="楕円 494"/>
        <xdr:cNvSpPr/>
      </xdr:nvSpPr>
      <xdr:spPr>
        <a:xfrm>
          <a:off x="6921500" y="16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120980</xdr:rowOff>
    </xdr:from>
    <xdr:ext cx="534377" cy="259045"/>
    <xdr:sp macro="" textlink="">
      <xdr:nvSpPr>
        <xdr:cNvPr id="496" name="テキスト ボックス 495"/>
        <xdr:cNvSpPr txBox="1"/>
      </xdr:nvSpPr>
      <xdr:spPr>
        <a:xfrm>
          <a:off x="6705111" y="16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10975</xdr:rowOff>
    </xdr:from>
    <xdr:to>
      <xdr:col>85</xdr:col>
      <xdr:colOff>127000</xdr:colOff>
      <xdr:row>39</xdr:row>
      <xdr:rowOff>28074</xdr:rowOff>
    </xdr:to>
    <xdr:cxnSp macro="">
      <xdr:nvCxnSpPr>
        <xdr:cNvPr id="525" name="直線コネクタ 524"/>
        <xdr:cNvCxnSpPr/>
      </xdr:nvCxnSpPr>
      <xdr:spPr>
        <a:xfrm>
          <a:off x="15481300" y="6697525"/>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10975</xdr:rowOff>
    </xdr:from>
    <xdr:to>
      <xdr:col>81</xdr:col>
      <xdr:colOff>50800</xdr:colOff>
      <xdr:row>39</xdr:row>
      <xdr:rowOff>21819</xdr:rowOff>
    </xdr:to>
    <xdr:cxnSp macro="">
      <xdr:nvCxnSpPr>
        <xdr:cNvPr id="528" name="直線コネクタ 527"/>
        <xdr:cNvCxnSpPr/>
      </xdr:nvCxnSpPr>
      <xdr:spPr>
        <a:xfrm flipV="1">
          <a:off x="14592300" y="6697525"/>
          <a:ext cx="889000" cy="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21819</xdr:rowOff>
    </xdr:from>
    <xdr:to>
      <xdr:col>76</xdr:col>
      <xdr:colOff>114300</xdr:colOff>
      <xdr:row>39</xdr:row>
      <xdr:rowOff>24619</xdr:rowOff>
    </xdr:to>
    <xdr:cxnSp macro="">
      <xdr:nvCxnSpPr>
        <xdr:cNvPr id="531" name="直線コネクタ 530"/>
        <xdr:cNvCxnSpPr/>
      </xdr:nvCxnSpPr>
      <xdr:spPr>
        <a:xfrm flipV="1">
          <a:off x="13703300" y="67083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6607</xdr:rowOff>
    </xdr:from>
    <xdr:to>
      <xdr:col>71</xdr:col>
      <xdr:colOff>177800</xdr:colOff>
      <xdr:row>39</xdr:row>
      <xdr:rowOff>24619</xdr:rowOff>
    </xdr:to>
    <xdr:cxnSp macro="">
      <xdr:nvCxnSpPr>
        <xdr:cNvPr id="534" name="直線コネクタ 533"/>
        <xdr:cNvCxnSpPr/>
      </xdr:nvCxnSpPr>
      <xdr:spPr>
        <a:xfrm>
          <a:off x="12814300" y="6693157"/>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67723</xdr:rowOff>
    </xdr:from>
    <xdr:ext cx="469744" cy="259045"/>
    <xdr:sp macro="" textlink="">
      <xdr:nvSpPr>
        <xdr:cNvPr id="538" name="テキスト ボックス 537"/>
        <xdr:cNvSpPr txBox="1"/>
      </xdr:nvSpPr>
      <xdr:spPr>
        <a:xfrm>
          <a:off x="12579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148724</xdr:rowOff>
    </xdr:from>
    <xdr:to>
      <xdr:col>85</xdr:col>
      <xdr:colOff>177800</xdr:colOff>
      <xdr:row>39</xdr:row>
      <xdr:rowOff>78874</xdr:rowOff>
    </xdr:to>
    <xdr:sp macro="" textlink="">
      <xdr:nvSpPr>
        <xdr:cNvPr id="544" name="楕円 543"/>
        <xdr:cNvSpPr/>
      </xdr:nvSpPr>
      <xdr:spPr>
        <a:xfrm>
          <a:off x="16268700" y="66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469744" cy="259045"/>
    <xdr:sp macro="" textlink="">
      <xdr:nvSpPr>
        <xdr:cNvPr id="545" name="災害復旧事業費該当値テキスト"/>
        <xdr:cNvSpPr txBox="1"/>
      </xdr:nvSpPr>
      <xdr:spPr>
        <a:xfrm>
          <a:off x="16370300" y="6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131625</xdr:rowOff>
    </xdr:from>
    <xdr:to>
      <xdr:col>81</xdr:col>
      <xdr:colOff>101600</xdr:colOff>
      <xdr:row>39</xdr:row>
      <xdr:rowOff>61775</xdr:rowOff>
    </xdr:to>
    <xdr:sp macro="" textlink="">
      <xdr:nvSpPr>
        <xdr:cNvPr id="546" name="楕円 545"/>
        <xdr:cNvSpPr/>
      </xdr:nvSpPr>
      <xdr:spPr>
        <a:xfrm>
          <a:off x="15430500" y="66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78302</xdr:rowOff>
    </xdr:from>
    <xdr:ext cx="534377" cy="259045"/>
    <xdr:sp macro="" textlink="">
      <xdr:nvSpPr>
        <xdr:cNvPr id="547" name="テキスト ボックス 546"/>
        <xdr:cNvSpPr txBox="1"/>
      </xdr:nvSpPr>
      <xdr:spPr>
        <a:xfrm>
          <a:off x="15214111" y="642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142469</xdr:rowOff>
    </xdr:from>
    <xdr:to>
      <xdr:col>76</xdr:col>
      <xdr:colOff>165100</xdr:colOff>
      <xdr:row>39</xdr:row>
      <xdr:rowOff>72619</xdr:rowOff>
    </xdr:to>
    <xdr:sp macro="" textlink="">
      <xdr:nvSpPr>
        <xdr:cNvPr id="548" name="楕円 547"/>
        <xdr:cNvSpPr/>
      </xdr:nvSpPr>
      <xdr:spPr>
        <a:xfrm>
          <a:off x="14541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89145</xdr:rowOff>
    </xdr:from>
    <xdr:ext cx="534377" cy="259045"/>
    <xdr:sp macro="" textlink="">
      <xdr:nvSpPr>
        <xdr:cNvPr id="549" name="テキスト ボックス 548"/>
        <xdr:cNvSpPr txBox="1"/>
      </xdr:nvSpPr>
      <xdr:spPr>
        <a:xfrm>
          <a:off x="14325111" y="64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145269</xdr:rowOff>
    </xdr:from>
    <xdr:to>
      <xdr:col>72</xdr:col>
      <xdr:colOff>38100</xdr:colOff>
      <xdr:row>39</xdr:row>
      <xdr:rowOff>75419</xdr:rowOff>
    </xdr:to>
    <xdr:sp macro="" textlink="">
      <xdr:nvSpPr>
        <xdr:cNvPr id="550" name="楕円 549"/>
        <xdr:cNvSpPr/>
      </xdr:nvSpPr>
      <xdr:spPr>
        <a:xfrm>
          <a:off x="13652500" y="6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66546</xdr:rowOff>
    </xdr:from>
    <xdr:ext cx="534377" cy="259045"/>
    <xdr:sp macro="" textlink="">
      <xdr:nvSpPr>
        <xdr:cNvPr id="551" name="テキスト ボックス 550"/>
        <xdr:cNvSpPr txBox="1"/>
      </xdr:nvSpPr>
      <xdr:spPr>
        <a:xfrm>
          <a:off x="13436111" y="67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127257</xdr:rowOff>
    </xdr:from>
    <xdr:to>
      <xdr:col>67</xdr:col>
      <xdr:colOff>101600</xdr:colOff>
      <xdr:row>39</xdr:row>
      <xdr:rowOff>57407</xdr:rowOff>
    </xdr:to>
    <xdr:sp macro="" textlink="">
      <xdr:nvSpPr>
        <xdr:cNvPr id="552" name="楕円 551"/>
        <xdr:cNvSpPr/>
      </xdr:nvSpPr>
      <xdr:spPr>
        <a:xfrm>
          <a:off x="12763500" y="66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73934</xdr:rowOff>
    </xdr:from>
    <xdr:ext cx="534377" cy="259045"/>
    <xdr:sp macro="" textlink="">
      <xdr:nvSpPr>
        <xdr:cNvPr id="553" name="テキスト ボックス 552"/>
        <xdr:cNvSpPr txBox="1"/>
      </xdr:nvSpPr>
      <xdr:spPr>
        <a:xfrm>
          <a:off x="12547111" y="64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39329</xdr:rowOff>
    </xdr:from>
    <xdr:to>
      <xdr:col>85</xdr:col>
      <xdr:colOff>127000</xdr:colOff>
      <xdr:row>75</xdr:row>
      <xdr:rowOff>72012</xdr:rowOff>
    </xdr:to>
    <xdr:cxnSp macro="">
      <xdr:nvCxnSpPr>
        <xdr:cNvPr id="631" name="直線コネクタ 630"/>
        <xdr:cNvCxnSpPr/>
      </xdr:nvCxnSpPr>
      <xdr:spPr>
        <a:xfrm>
          <a:off x="15481300" y="12898079"/>
          <a:ext cx="838200" cy="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4034</xdr:rowOff>
    </xdr:from>
    <xdr:to>
      <xdr:col>81</xdr:col>
      <xdr:colOff>50800</xdr:colOff>
      <xdr:row>75</xdr:row>
      <xdr:rowOff>39329</xdr:rowOff>
    </xdr:to>
    <xdr:cxnSp macro="">
      <xdr:nvCxnSpPr>
        <xdr:cNvPr id="634" name="直線コネクタ 633"/>
        <xdr:cNvCxnSpPr/>
      </xdr:nvCxnSpPr>
      <xdr:spPr>
        <a:xfrm>
          <a:off x="14592300" y="12862784"/>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36960</xdr:rowOff>
    </xdr:from>
    <xdr:to>
      <xdr:col>76</xdr:col>
      <xdr:colOff>114300</xdr:colOff>
      <xdr:row>75</xdr:row>
      <xdr:rowOff>4034</xdr:rowOff>
    </xdr:to>
    <xdr:cxnSp macro="">
      <xdr:nvCxnSpPr>
        <xdr:cNvPr id="637" name="直線コネクタ 636"/>
        <xdr:cNvCxnSpPr/>
      </xdr:nvCxnSpPr>
      <xdr:spPr>
        <a:xfrm>
          <a:off x="13703300" y="12724260"/>
          <a:ext cx="889000" cy="13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166363</xdr:rowOff>
    </xdr:from>
    <xdr:to>
      <xdr:col>71</xdr:col>
      <xdr:colOff>177800</xdr:colOff>
      <xdr:row>74</xdr:row>
      <xdr:rowOff>36960</xdr:rowOff>
    </xdr:to>
    <xdr:cxnSp macro="">
      <xdr:nvCxnSpPr>
        <xdr:cNvPr id="640" name="直線コネクタ 639"/>
        <xdr:cNvCxnSpPr/>
      </xdr:nvCxnSpPr>
      <xdr:spPr>
        <a:xfrm>
          <a:off x="12814300" y="12682213"/>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128264</xdr:rowOff>
    </xdr:from>
    <xdr:ext cx="534377" cy="259045"/>
    <xdr:sp macro="" textlink="">
      <xdr:nvSpPr>
        <xdr:cNvPr id="642" name="テキスト ボックス 641"/>
        <xdr:cNvSpPr txBox="1"/>
      </xdr:nvSpPr>
      <xdr:spPr>
        <a:xfrm>
          <a:off x="13436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149486</xdr:rowOff>
    </xdr:from>
    <xdr:ext cx="534377" cy="259045"/>
    <xdr:sp macro="" textlink="">
      <xdr:nvSpPr>
        <xdr:cNvPr id="644" name="テキスト ボックス 643"/>
        <xdr:cNvSpPr txBox="1"/>
      </xdr:nvSpPr>
      <xdr:spPr>
        <a:xfrm>
          <a:off x="12547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21212</xdr:rowOff>
    </xdr:from>
    <xdr:to>
      <xdr:col>85</xdr:col>
      <xdr:colOff>177800</xdr:colOff>
      <xdr:row>75</xdr:row>
      <xdr:rowOff>122812</xdr:rowOff>
    </xdr:to>
    <xdr:sp macro="" textlink="">
      <xdr:nvSpPr>
        <xdr:cNvPr id="650" name="楕円 649"/>
        <xdr:cNvSpPr/>
      </xdr:nvSpPr>
      <xdr:spPr>
        <a:xfrm>
          <a:off x="16268700" y="1287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44089</xdr:rowOff>
    </xdr:from>
    <xdr:ext cx="534377" cy="259045"/>
    <xdr:sp macro="" textlink="">
      <xdr:nvSpPr>
        <xdr:cNvPr id="651" name="公債費該当値テキスト"/>
        <xdr:cNvSpPr txBox="1"/>
      </xdr:nvSpPr>
      <xdr:spPr>
        <a:xfrm>
          <a:off x="16370300" y="127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159979</xdr:rowOff>
    </xdr:from>
    <xdr:to>
      <xdr:col>81</xdr:col>
      <xdr:colOff>101600</xdr:colOff>
      <xdr:row>75</xdr:row>
      <xdr:rowOff>90129</xdr:rowOff>
    </xdr:to>
    <xdr:sp macro="" textlink="">
      <xdr:nvSpPr>
        <xdr:cNvPr id="652" name="楕円 651"/>
        <xdr:cNvSpPr/>
      </xdr:nvSpPr>
      <xdr:spPr>
        <a:xfrm>
          <a:off x="15430500" y="1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106656</xdr:rowOff>
    </xdr:from>
    <xdr:ext cx="534377" cy="259045"/>
    <xdr:sp macro="" textlink="">
      <xdr:nvSpPr>
        <xdr:cNvPr id="653" name="テキスト ボックス 652"/>
        <xdr:cNvSpPr txBox="1"/>
      </xdr:nvSpPr>
      <xdr:spPr>
        <a:xfrm>
          <a:off x="15214111" y="12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124684</xdr:rowOff>
    </xdr:from>
    <xdr:to>
      <xdr:col>76</xdr:col>
      <xdr:colOff>165100</xdr:colOff>
      <xdr:row>75</xdr:row>
      <xdr:rowOff>54834</xdr:rowOff>
    </xdr:to>
    <xdr:sp macro="" textlink="">
      <xdr:nvSpPr>
        <xdr:cNvPr id="654" name="楕円 653"/>
        <xdr:cNvSpPr/>
      </xdr:nvSpPr>
      <xdr:spPr>
        <a:xfrm>
          <a:off x="14541500" y="128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71361</xdr:rowOff>
    </xdr:from>
    <xdr:ext cx="534377" cy="259045"/>
    <xdr:sp macro="" textlink="">
      <xdr:nvSpPr>
        <xdr:cNvPr id="655" name="テキスト ボックス 654"/>
        <xdr:cNvSpPr txBox="1"/>
      </xdr:nvSpPr>
      <xdr:spPr>
        <a:xfrm>
          <a:off x="14325111" y="125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157610</xdr:rowOff>
    </xdr:from>
    <xdr:to>
      <xdr:col>72</xdr:col>
      <xdr:colOff>38100</xdr:colOff>
      <xdr:row>74</xdr:row>
      <xdr:rowOff>87760</xdr:rowOff>
    </xdr:to>
    <xdr:sp macro="" textlink="">
      <xdr:nvSpPr>
        <xdr:cNvPr id="656" name="楕円 655"/>
        <xdr:cNvSpPr/>
      </xdr:nvSpPr>
      <xdr:spPr>
        <a:xfrm>
          <a:off x="13652500" y="126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104287</xdr:rowOff>
    </xdr:from>
    <xdr:ext cx="599010" cy="259045"/>
    <xdr:sp macro="" textlink="">
      <xdr:nvSpPr>
        <xdr:cNvPr id="657" name="テキスト ボックス 656"/>
        <xdr:cNvSpPr txBox="1"/>
      </xdr:nvSpPr>
      <xdr:spPr>
        <a:xfrm>
          <a:off x="13403795" y="124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115563</xdr:rowOff>
    </xdr:from>
    <xdr:to>
      <xdr:col>67</xdr:col>
      <xdr:colOff>101600</xdr:colOff>
      <xdr:row>74</xdr:row>
      <xdr:rowOff>45713</xdr:rowOff>
    </xdr:to>
    <xdr:sp macro="" textlink="">
      <xdr:nvSpPr>
        <xdr:cNvPr id="658" name="楕円 657"/>
        <xdr:cNvSpPr/>
      </xdr:nvSpPr>
      <xdr:spPr>
        <a:xfrm>
          <a:off x="12763500" y="126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62240</xdr:rowOff>
    </xdr:from>
    <xdr:ext cx="599010" cy="259045"/>
    <xdr:sp macro="" textlink="">
      <xdr:nvSpPr>
        <xdr:cNvPr id="659" name="テキスト ボックス 658"/>
        <xdr:cNvSpPr txBox="1"/>
      </xdr:nvSpPr>
      <xdr:spPr>
        <a:xfrm>
          <a:off x="12514795" y="124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5069</xdr:rowOff>
    </xdr:from>
    <xdr:to>
      <xdr:col>85</xdr:col>
      <xdr:colOff>127000</xdr:colOff>
      <xdr:row>99</xdr:row>
      <xdr:rowOff>10435</xdr:rowOff>
    </xdr:to>
    <xdr:cxnSp macro="">
      <xdr:nvCxnSpPr>
        <xdr:cNvPr id="688" name="直線コネクタ 687"/>
        <xdr:cNvCxnSpPr/>
      </xdr:nvCxnSpPr>
      <xdr:spPr>
        <a:xfrm flipV="1">
          <a:off x="15481300" y="16978619"/>
          <a:ext cx="8382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126296</xdr:rowOff>
    </xdr:from>
    <xdr:to>
      <xdr:col>81</xdr:col>
      <xdr:colOff>50800</xdr:colOff>
      <xdr:row>99</xdr:row>
      <xdr:rowOff>10435</xdr:rowOff>
    </xdr:to>
    <xdr:cxnSp macro="">
      <xdr:nvCxnSpPr>
        <xdr:cNvPr id="691" name="直線コネクタ 690"/>
        <xdr:cNvCxnSpPr/>
      </xdr:nvCxnSpPr>
      <xdr:spPr>
        <a:xfrm>
          <a:off x="14592300" y="16928396"/>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93180</xdr:rowOff>
    </xdr:from>
    <xdr:to>
      <xdr:col>76</xdr:col>
      <xdr:colOff>114300</xdr:colOff>
      <xdr:row>98</xdr:row>
      <xdr:rowOff>126296</xdr:rowOff>
    </xdr:to>
    <xdr:cxnSp macro="">
      <xdr:nvCxnSpPr>
        <xdr:cNvPr id="694" name="直線コネクタ 693"/>
        <xdr:cNvCxnSpPr/>
      </xdr:nvCxnSpPr>
      <xdr:spPr>
        <a:xfrm>
          <a:off x="13703300" y="16895280"/>
          <a:ext cx="889000" cy="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77902</xdr:rowOff>
    </xdr:from>
    <xdr:to>
      <xdr:col>71</xdr:col>
      <xdr:colOff>177800</xdr:colOff>
      <xdr:row>98</xdr:row>
      <xdr:rowOff>93180</xdr:rowOff>
    </xdr:to>
    <xdr:cxnSp macro="">
      <xdr:nvCxnSpPr>
        <xdr:cNvPr id="697" name="直線コネクタ 696"/>
        <xdr:cNvCxnSpPr/>
      </xdr:nvCxnSpPr>
      <xdr:spPr>
        <a:xfrm>
          <a:off x="12814300" y="16880002"/>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125719</xdr:rowOff>
    </xdr:from>
    <xdr:to>
      <xdr:col>85</xdr:col>
      <xdr:colOff>177800</xdr:colOff>
      <xdr:row>99</xdr:row>
      <xdr:rowOff>55869</xdr:rowOff>
    </xdr:to>
    <xdr:sp macro="" textlink="">
      <xdr:nvSpPr>
        <xdr:cNvPr id="707" name="楕円 706"/>
        <xdr:cNvSpPr/>
      </xdr:nvSpPr>
      <xdr:spPr>
        <a:xfrm>
          <a:off x="16268700" y="169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40646</xdr:rowOff>
    </xdr:from>
    <xdr:ext cx="469744" cy="259045"/>
    <xdr:sp macro="" textlink="">
      <xdr:nvSpPr>
        <xdr:cNvPr id="708" name="積立金該当値テキスト"/>
        <xdr:cNvSpPr txBox="1"/>
      </xdr:nvSpPr>
      <xdr:spPr>
        <a:xfrm>
          <a:off x="16370300" y="1684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131085</xdr:rowOff>
    </xdr:from>
    <xdr:to>
      <xdr:col>81</xdr:col>
      <xdr:colOff>101600</xdr:colOff>
      <xdr:row>99</xdr:row>
      <xdr:rowOff>61235</xdr:rowOff>
    </xdr:to>
    <xdr:sp macro="" textlink="">
      <xdr:nvSpPr>
        <xdr:cNvPr id="709" name="楕円 708"/>
        <xdr:cNvSpPr/>
      </xdr:nvSpPr>
      <xdr:spPr>
        <a:xfrm>
          <a:off x="15430500" y="169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52362</xdr:rowOff>
    </xdr:from>
    <xdr:ext cx="469744" cy="259045"/>
    <xdr:sp macro="" textlink="">
      <xdr:nvSpPr>
        <xdr:cNvPr id="710" name="テキスト ボックス 709"/>
        <xdr:cNvSpPr txBox="1"/>
      </xdr:nvSpPr>
      <xdr:spPr>
        <a:xfrm>
          <a:off x="15246428" y="170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75496</xdr:rowOff>
    </xdr:from>
    <xdr:to>
      <xdr:col>76</xdr:col>
      <xdr:colOff>165100</xdr:colOff>
      <xdr:row>99</xdr:row>
      <xdr:rowOff>5646</xdr:rowOff>
    </xdr:to>
    <xdr:sp macro="" textlink="">
      <xdr:nvSpPr>
        <xdr:cNvPr id="711" name="楕円 710"/>
        <xdr:cNvSpPr/>
      </xdr:nvSpPr>
      <xdr:spPr>
        <a:xfrm>
          <a:off x="14541500" y="168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168223</xdr:rowOff>
    </xdr:from>
    <xdr:ext cx="534377" cy="259045"/>
    <xdr:sp macro="" textlink="">
      <xdr:nvSpPr>
        <xdr:cNvPr id="712" name="テキスト ボックス 711"/>
        <xdr:cNvSpPr txBox="1"/>
      </xdr:nvSpPr>
      <xdr:spPr>
        <a:xfrm>
          <a:off x="14325111" y="169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42380</xdr:rowOff>
    </xdr:from>
    <xdr:to>
      <xdr:col>72</xdr:col>
      <xdr:colOff>38100</xdr:colOff>
      <xdr:row>98</xdr:row>
      <xdr:rowOff>143980</xdr:rowOff>
    </xdr:to>
    <xdr:sp macro="" textlink="">
      <xdr:nvSpPr>
        <xdr:cNvPr id="713" name="楕円 712"/>
        <xdr:cNvSpPr/>
      </xdr:nvSpPr>
      <xdr:spPr>
        <a:xfrm>
          <a:off x="13652500" y="168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135107</xdr:rowOff>
    </xdr:from>
    <xdr:ext cx="534377" cy="259045"/>
    <xdr:sp macro="" textlink="">
      <xdr:nvSpPr>
        <xdr:cNvPr id="714" name="テキスト ボックス 713"/>
        <xdr:cNvSpPr txBox="1"/>
      </xdr:nvSpPr>
      <xdr:spPr>
        <a:xfrm>
          <a:off x="13436111" y="169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27102</xdr:rowOff>
    </xdr:from>
    <xdr:to>
      <xdr:col>67</xdr:col>
      <xdr:colOff>101600</xdr:colOff>
      <xdr:row>98</xdr:row>
      <xdr:rowOff>128702</xdr:rowOff>
    </xdr:to>
    <xdr:sp macro="" textlink="">
      <xdr:nvSpPr>
        <xdr:cNvPr id="715" name="楕円 714"/>
        <xdr:cNvSpPr/>
      </xdr:nvSpPr>
      <xdr:spPr>
        <a:xfrm>
          <a:off x="12763500" y="168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119829</xdr:rowOff>
    </xdr:from>
    <xdr:ext cx="534377" cy="259045"/>
    <xdr:sp macro="" textlink="">
      <xdr:nvSpPr>
        <xdr:cNvPr id="716" name="テキスト ボックス 715"/>
        <xdr:cNvSpPr txBox="1"/>
      </xdr:nvSpPr>
      <xdr:spPr>
        <a:xfrm>
          <a:off x="12547111" y="1692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27320</xdr:rowOff>
    </xdr:from>
    <xdr:to>
      <xdr:col>116</xdr:col>
      <xdr:colOff>63500</xdr:colOff>
      <xdr:row>38</xdr:row>
      <xdr:rowOff>139700</xdr:rowOff>
    </xdr:to>
    <xdr:cxnSp macro="">
      <xdr:nvCxnSpPr>
        <xdr:cNvPr id="743" name="直線コネクタ 742"/>
        <xdr:cNvCxnSpPr/>
      </xdr:nvCxnSpPr>
      <xdr:spPr>
        <a:xfrm flipV="1">
          <a:off x="21323300" y="6542420"/>
          <a:ext cx="838200" cy="1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147970</xdr:rowOff>
    </xdr:from>
    <xdr:to>
      <xdr:col>116</xdr:col>
      <xdr:colOff>114300</xdr:colOff>
      <xdr:row>38</xdr:row>
      <xdr:rowOff>78121</xdr:rowOff>
    </xdr:to>
    <xdr:sp macro="" textlink="">
      <xdr:nvSpPr>
        <xdr:cNvPr id="762" name="楕円 761"/>
        <xdr:cNvSpPr/>
      </xdr:nvSpPr>
      <xdr:spPr>
        <a:xfrm>
          <a:off x="22110700" y="6491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62897</xdr:rowOff>
    </xdr:from>
    <xdr:ext cx="469744" cy="259045"/>
    <xdr:sp macro="" textlink="">
      <xdr:nvSpPr>
        <xdr:cNvPr id="763" name="投資及び出資金該当値テキスト"/>
        <xdr:cNvSpPr txBox="1"/>
      </xdr:nvSpPr>
      <xdr:spPr>
        <a:xfrm>
          <a:off x="22212300" y="640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1" name="直線コネクタ 81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9" name="楕円 82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0" name="テキスト ボックス 82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72737</xdr:rowOff>
    </xdr:from>
    <xdr:to>
      <xdr:col>116</xdr:col>
      <xdr:colOff>63500</xdr:colOff>
      <xdr:row>75</xdr:row>
      <xdr:rowOff>102014</xdr:rowOff>
    </xdr:to>
    <xdr:cxnSp macro="">
      <xdr:nvCxnSpPr>
        <xdr:cNvPr id="862" name="直線コネクタ 861"/>
        <xdr:cNvCxnSpPr/>
      </xdr:nvCxnSpPr>
      <xdr:spPr>
        <a:xfrm flipV="1">
          <a:off x="21323300" y="12931487"/>
          <a:ext cx="8382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102014</xdr:rowOff>
    </xdr:from>
    <xdr:to>
      <xdr:col>111</xdr:col>
      <xdr:colOff>177800</xdr:colOff>
      <xdr:row>75</xdr:row>
      <xdr:rowOff>141186</xdr:rowOff>
    </xdr:to>
    <xdr:cxnSp macro="">
      <xdr:nvCxnSpPr>
        <xdr:cNvPr id="865" name="直線コネクタ 864"/>
        <xdr:cNvCxnSpPr/>
      </xdr:nvCxnSpPr>
      <xdr:spPr>
        <a:xfrm flipV="1">
          <a:off x="20434300" y="12960764"/>
          <a:ext cx="8890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135030</xdr:rowOff>
    </xdr:from>
    <xdr:to>
      <xdr:col>107</xdr:col>
      <xdr:colOff>50800</xdr:colOff>
      <xdr:row>75</xdr:row>
      <xdr:rowOff>141186</xdr:rowOff>
    </xdr:to>
    <xdr:cxnSp macro="">
      <xdr:nvCxnSpPr>
        <xdr:cNvPr id="868" name="直線コネクタ 867"/>
        <xdr:cNvCxnSpPr/>
      </xdr:nvCxnSpPr>
      <xdr:spPr>
        <a:xfrm>
          <a:off x="19545300" y="12993780"/>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135030</xdr:rowOff>
    </xdr:from>
    <xdr:to>
      <xdr:col>102</xdr:col>
      <xdr:colOff>114300</xdr:colOff>
      <xdr:row>75</xdr:row>
      <xdr:rowOff>144680</xdr:rowOff>
    </xdr:to>
    <xdr:cxnSp macro="">
      <xdr:nvCxnSpPr>
        <xdr:cNvPr id="871" name="直線コネクタ 870"/>
        <xdr:cNvCxnSpPr/>
      </xdr:nvCxnSpPr>
      <xdr:spPr>
        <a:xfrm flipV="1">
          <a:off x="18656300" y="12993780"/>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21937</xdr:rowOff>
    </xdr:from>
    <xdr:to>
      <xdr:col>116</xdr:col>
      <xdr:colOff>114300</xdr:colOff>
      <xdr:row>75</xdr:row>
      <xdr:rowOff>123537</xdr:rowOff>
    </xdr:to>
    <xdr:sp macro="" textlink="">
      <xdr:nvSpPr>
        <xdr:cNvPr id="881" name="楕円 880"/>
        <xdr:cNvSpPr/>
      </xdr:nvSpPr>
      <xdr:spPr>
        <a:xfrm>
          <a:off x="22110700" y="12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44814</xdr:rowOff>
    </xdr:from>
    <xdr:ext cx="534377" cy="259045"/>
    <xdr:sp macro="" textlink="">
      <xdr:nvSpPr>
        <xdr:cNvPr id="882" name="繰出金該当値テキスト"/>
        <xdr:cNvSpPr txBox="1"/>
      </xdr:nvSpPr>
      <xdr:spPr>
        <a:xfrm>
          <a:off x="22212300" y="127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51214</xdr:rowOff>
    </xdr:from>
    <xdr:to>
      <xdr:col>112</xdr:col>
      <xdr:colOff>38100</xdr:colOff>
      <xdr:row>75</xdr:row>
      <xdr:rowOff>152814</xdr:rowOff>
    </xdr:to>
    <xdr:sp macro="" textlink="">
      <xdr:nvSpPr>
        <xdr:cNvPr id="883" name="楕円 882"/>
        <xdr:cNvSpPr/>
      </xdr:nvSpPr>
      <xdr:spPr>
        <a:xfrm>
          <a:off x="21272500" y="129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169341</xdr:rowOff>
    </xdr:from>
    <xdr:ext cx="534377" cy="259045"/>
    <xdr:sp macro="" textlink="">
      <xdr:nvSpPr>
        <xdr:cNvPr id="884" name="テキスト ボックス 883"/>
        <xdr:cNvSpPr txBox="1"/>
      </xdr:nvSpPr>
      <xdr:spPr>
        <a:xfrm>
          <a:off x="21056111" y="1268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90386</xdr:rowOff>
    </xdr:from>
    <xdr:to>
      <xdr:col>107</xdr:col>
      <xdr:colOff>101600</xdr:colOff>
      <xdr:row>76</xdr:row>
      <xdr:rowOff>20535</xdr:rowOff>
    </xdr:to>
    <xdr:sp macro="" textlink="">
      <xdr:nvSpPr>
        <xdr:cNvPr id="885" name="楕円 884"/>
        <xdr:cNvSpPr/>
      </xdr:nvSpPr>
      <xdr:spPr>
        <a:xfrm>
          <a:off x="20383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37063</xdr:rowOff>
    </xdr:from>
    <xdr:ext cx="534377" cy="259045"/>
    <xdr:sp macro="" textlink="">
      <xdr:nvSpPr>
        <xdr:cNvPr id="886" name="テキスト ボックス 885"/>
        <xdr:cNvSpPr txBox="1"/>
      </xdr:nvSpPr>
      <xdr:spPr>
        <a:xfrm>
          <a:off x="20167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84230</xdr:rowOff>
    </xdr:from>
    <xdr:to>
      <xdr:col>102</xdr:col>
      <xdr:colOff>165100</xdr:colOff>
      <xdr:row>76</xdr:row>
      <xdr:rowOff>14381</xdr:rowOff>
    </xdr:to>
    <xdr:sp macro="" textlink="">
      <xdr:nvSpPr>
        <xdr:cNvPr id="887" name="楕円 886"/>
        <xdr:cNvSpPr/>
      </xdr:nvSpPr>
      <xdr:spPr>
        <a:xfrm>
          <a:off x="19494500" y="129429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30907</xdr:rowOff>
    </xdr:from>
    <xdr:ext cx="534377" cy="259045"/>
    <xdr:sp macro="" textlink="">
      <xdr:nvSpPr>
        <xdr:cNvPr id="888" name="テキスト ボックス 887"/>
        <xdr:cNvSpPr txBox="1"/>
      </xdr:nvSpPr>
      <xdr:spPr>
        <a:xfrm>
          <a:off x="19278111" y="127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93880</xdr:rowOff>
    </xdr:from>
    <xdr:to>
      <xdr:col>98</xdr:col>
      <xdr:colOff>38100</xdr:colOff>
      <xdr:row>76</xdr:row>
      <xdr:rowOff>24030</xdr:rowOff>
    </xdr:to>
    <xdr:sp macro="" textlink="">
      <xdr:nvSpPr>
        <xdr:cNvPr id="889" name="楕円 888"/>
        <xdr:cNvSpPr/>
      </xdr:nvSpPr>
      <xdr:spPr>
        <a:xfrm>
          <a:off x="18605500" y="1295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40557</xdr:rowOff>
    </xdr:from>
    <xdr:ext cx="534377" cy="259045"/>
    <xdr:sp macro="" textlink="">
      <xdr:nvSpPr>
        <xdr:cNvPr id="890" name="テキスト ボックス 889"/>
        <xdr:cNvSpPr txBox="1"/>
      </xdr:nvSpPr>
      <xdr:spPr>
        <a:xfrm>
          <a:off x="18389111" y="127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主な構成項目である物件費は、住民一人当たり</a:t>
          </a:r>
          <a:r>
            <a:rPr kumimoji="1" lang="ja-JP" altLang="en-US" sz="1100">
              <a:solidFill>
                <a:schemeClr val="dk1"/>
              </a:solidFill>
              <a:effectLst/>
              <a:latin typeface="+mn-lt"/>
              <a:ea typeface="+mn-ea"/>
              <a:cs typeface="+mn-cs"/>
            </a:rPr>
            <a:t>１１６，８９１</a:t>
          </a:r>
          <a:r>
            <a:rPr kumimoji="1" lang="ja-JP" altLang="ja-JP" sz="1100">
              <a:solidFill>
                <a:schemeClr val="dk1"/>
              </a:solidFill>
              <a:effectLst/>
              <a:latin typeface="+mn-lt"/>
              <a:ea typeface="+mn-ea"/>
              <a:cs typeface="+mn-cs"/>
            </a:rPr>
            <a:t>円となっており、全国平均、和歌山県平均、類似団体平均と比べて高い水準にある。ごみ処理について、県内他団体に委託をしていることが大きな要因になっている。人件費については、合併後定員管理計画に則り、新規採用の抑制を行ってきことから住民一人当たり</a:t>
          </a:r>
          <a:r>
            <a:rPr kumimoji="1" lang="ja-JP" altLang="en-US" sz="1100">
              <a:solidFill>
                <a:schemeClr val="dk1"/>
              </a:solidFill>
              <a:effectLst/>
              <a:latin typeface="+mn-lt"/>
              <a:ea typeface="+mn-ea"/>
              <a:cs typeface="+mn-cs"/>
            </a:rPr>
            <a:t>９９，８７７</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全国平均、和歌山県平均よりは高いものの、</a:t>
          </a:r>
          <a:r>
            <a:rPr kumimoji="1" lang="ja-JP" altLang="ja-JP" sz="1100">
              <a:solidFill>
                <a:schemeClr val="dk1"/>
              </a:solidFill>
              <a:effectLst/>
              <a:latin typeface="+mn-lt"/>
              <a:ea typeface="+mn-ea"/>
              <a:cs typeface="+mn-cs"/>
            </a:rPr>
            <a:t>類似団体平均より低位にある。</a:t>
          </a:r>
          <a:endParaRPr lang="ja-JP" altLang="ja-JP" sz="1400">
            <a:effectLst/>
          </a:endParaRPr>
        </a:p>
        <a:p>
          <a:r>
            <a:rPr kumimoji="1" lang="ja-JP" altLang="ja-JP" sz="1100">
              <a:solidFill>
                <a:schemeClr val="dk1"/>
              </a:solidFill>
              <a:effectLst/>
              <a:latin typeface="+mn-lt"/>
              <a:ea typeface="+mn-ea"/>
              <a:cs typeface="+mn-cs"/>
            </a:rPr>
            <a:t>普通建設事業については、まちづくり計画に掲げる事業が終了してきているものの、普通建設事業費（うち更新整備）に係る住民一人当たりの額が、</a:t>
          </a:r>
          <a:r>
            <a:rPr kumimoji="1" lang="ja-JP" altLang="en-US" sz="1100">
              <a:solidFill>
                <a:schemeClr val="dk1"/>
              </a:solidFill>
              <a:effectLst/>
              <a:latin typeface="+mn-lt"/>
              <a:ea typeface="+mn-ea"/>
              <a:cs typeface="+mn-cs"/>
            </a:rPr>
            <a:t>１３３，２１１</a:t>
          </a:r>
          <a:r>
            <a:rPr kumimoji="1" lang="ja-JP" altLang="ja-JP" sz="1100">
              <a:solidFill>
                <a:schemeClr val="dk1"/>
              </a:solidFill>
              <a:effectLst/>
              <a:latin typeface="+mn-lt"/>
              <a:ea typeface="+mn-ea"/>
              <a:cs typeface="+mn-cs"/>
            </a:rPr>
            <a:t>円と全国平均、和歌山県平均</a:t>
          </a:r>
          <a:r>
            <a:rPr kumimoji="1" lang="ja-JP" altLang="en-US" sz="110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より高い額となってあり増加傾向にある。</a:t>
          </a:r>
          <a:r>
            <a:rPr kumimoji="1" lang="ja-JP" altLang="en-US" sz="1100">
              <a:solidFill>
                <a:schemeClr val="dk1"/>
              </a:solidFill>
              <a:effectLst/>
              <a:latin typeface="+mn-lt"/>
              <a:ea typeface="+mn-ea"/>
              <a:cs typeface="+mn-cs"/>
            </a:rPr>
            <a:t>要因としては、インフラ施設（道路等）の老朽化による更新や防災行政無線デジタル化事業の実施などによる。</a:t>
          </a:r>
          <a:r>
            <a:rPr kumimoji="1" lang="ja-JP" altLang="ja-JP" sz="1100">
              <a:solidFill>
                <a:schemeClr val="dk1"/>
              </a:solidFill>
              <a:effectLst/>
              <a:latin typeface="+mn-lt"/>
              <a:ea typeface="+mn-ea"/>
              <a:cs typeface="+mn-cs"/>
            </a:rPr>
            <a:t>このため、公共施設等総合管理計画に基づき、事業費の平準化を行い、計画的な公共施設の更新整備を進めていく。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和歌山県みなべ町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12,328
12,231
120.28
11,671,485
10,764,293
619,587
5,165,615
10,344,470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104757</xdr:rowOff>
    </xdr:from>
    <xdr:to>
      <xdr:col>24</xdr:col>
      <xdr:colOff>63500</xdr:colOff>
      <xdr:row>37</xdr:row>
      <xdr:rowOff>149171</xdr:rowOff>
    </xdr:to>
    <xdr:cxnSp macro="">
      <xdr:nvCxnSpPr>
        <xdr:cNvPr id="63" name="直線コネクタ 62"/>
        <xdr:cNvCxnSpPr/>
      </xdr:nvCxnSpPr>
      <xdr:spPr>
        <a:xfrm>
          <a:off x="3797300" y="6448407"/>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104757</xdr:rowOff>
    </xdr:from>
    <xdr:to>
      <xdr:col>19</xdr:col>
      <xdr:colOff>177800</xdr:colOff>
      <xdr:row>37</xdr:row>
      <xdr:rowOff>147864</xdr:rowOff>
    </xdr:to>
    <xdr:cxnSp macro="">
      <xdr:nvCxnSpPr>
        <xdr:cNvPr id="66" name="直線コネクタ 65"/>
        <xdr:cNvCxnSpPr/>
      </xdr:nvCxnSpPr>
      <xdr:spPr>
        <a:xfrm flipV="1">
          <a:off x="2908300" y="6448407"/>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147864</xdr:rowOff>
    </xdr:from>
    <xdr:to>
      <xdr:col>15</xdr:col>
      <xdr:colOff>50800</xdr:colOff>
      <xdr:row>37</xdr:row>
      <xdr:rowOff>154396</xdr:rowOff>
    </xdr:to>
    <xdr:cxnSp macro="">
      <xdr:nvCxnSpPr>
        <xdr:cNvPr id="69" name="直線コネクタ 68"/>
        <xdr:cNvCxnSpPr/>
      </xdr:nvCxnSpPr>
      <xdr:spPr>
        <a:xfrm flipV="1">
          <a:off x="2019300" y="64915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154396</xdr:rowOff>
    </xdr:from>
    <xdr:to>
      <xdr:col>10</xdr:col>
      <xdr:colOff>114300</xdr:colOff>
      <xdr:row>39</xdr:row>
      <xdr:rowOff>32911</xdr:rowOff>
    </xdr:to>
    <xdr:cxnSp macro="">
      <xdr:nvCxnSpPr>
        <xdr:cNvPr id="72" name="直線コネクタ 71"/>
        <xdr:cNvCxnSpPr/>
      </xdr:nvCxnSpPr>
      <xdr:spPr>
        <a:xfrm flipV="1">
          <a:off x="1130300" y="6498046"/>
          <a:ext cx="8890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98371</xdr:rowOff>
    </xdr:from>
    <xdr:to>
      <xdr:col>24</xdr:col>
      <xdr:colOff>114300</xdr:colOff>
      <xdr:row>38</xdr:row>
      <xdr:rowOff>28521</xdr:rowOff>
    </xdr:to>
    <xdr:sp macro="" textlink="">
      <xdr:nvSpPr>
        <xdr:cNvPr id="82" name="楕円 81"/>
        <xdr:cNvSpPr/>
      </xdr:nvSpPr>
      <xdr:spPr>
        <a:xfrm>
          <a:off x="45847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13298</xdr:rowOff>
    </xdr:from>
    <xdr:ext cx="469744" cy="259045"/>
    <xdr:sp macro="" textlink="">
      <xdr:nvSpPr>
        <xdr:cNvPr id="83" name="議会費該当値テキスト"/>
        <xdr:cNvSpPr txBox="1"/>
      </xdr:nvSpPr>
      <xdr:spPr>
        <a:xfrm>
          <a:off x="4686300" y="635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53957</xdr:rowOff>
    </xdr:from>
    <xdr:to>
      <xdr:col>20</xdr:col>
      <xdr:colOff>38100</xdr:colOff>
      <xdr:row>37</xdr:row>
      <xdr:rowOff>155557</xdr:rowOff>
    </xdr:to>
    <xdr:sp macro="" textlink="">
      <xdr:nvSpPr>
        <xdr:cNvPr id="84" name="楕円 83"/>
        <xdr:cNvSpPr/>
      </xdr:nvSpPr>
      <xdr:spPr>
        <a:xfrm>
          <a:off x="3746500" y="639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146684</xdr:rowOff>
    </xdr:from>
    <xdr:ext cx="469744" cy="259045"/>
    <xdr:sp macro="" textlink="">
      <xdr:nvSpPr>
        <xdr:cNvPr id="85" name="テキスト ボックス 84"/>
        <xdr:cNvSpPr txBox="1"/>
      </xdr:nvSpPr>
      <xdr:spPr>
        <a:xfrm>
          <a:off x="3562428"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97064</xdr:rowOff>
    </xdr:from>
    <xdr:to>
      <xdr:col>15</xdr:col>
      <xdr:colOff>101600</xdr:colOff>
      <xdr:row>38</xdr:row>
      <xdr:rowOff>27214</xdr:rowOff>
    </xdr:to>
    <xdr:sp macro="" textlink="">
      <xdr:nvSpPr>
        <xdr:cNvPr id="86" name="楕円 85"/>
        <xdr:cNvSpPr/>
      </xdr:nvSpPr>
      <xdr:spPr>
        <a:xfrm>
          <a:off x="2857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18342</xdr:rowOff>
    </xdr:from>
    <xdr:ext cx="469744" cy="259045"/>
    <xdr:sp macro="" textlink="">
      <xdr:nvSpPr>
        <xdr:cNvPr id="87" name="テキスト ボックス 86"/>
        <xdr:cNvSpPr txBox="1"/>
      </xdr:nvSpPr>
      <xdr:spPr>
        <a:xfrm>
          <a:off x="2673428"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24873</xdr:rowOff>
    </xdr:from>
    <xdr:ext cx="469744" cy="259045"/>
    <xdr:sp macro="" textlink="">
      <xdr:nvSpPr>
        <xdr:cNvPr id="89" name="テキスト ボックス 88"/>
        <xdr:cNvSpPr txBox="1"/>
      </xdr:nvSpPr>
      <xdr:spPr>
        <a:xfrm>
          <a:off x="1784428"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153561</xdr:rowOff>
    </xdr:from>
    <xdr:to>
      <xdr:col>6</xdr:col>
      <xdr:colOff>38100</xdr:colOff>
      <xdr:row>39</xdr:row>
      <xdr:rowOff>83711</xdr:rowOff>
    </xdr:to>
    <xdr:sp macro="" textlink="">
      <xdr:nvSpPr>
        <xdr:cNvPr id="90" name="楕円 89"/>
        <xdr:cNvSpPr/>
      </xdr:nvSpPr>
      <xdr:spPr>
        <a:xfrm>
          <a:off x="1079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74838</xdr:rowOff>
    </xdr:from>
    <xdr:ext cx="469744" cy="259045"/>
    <xdr:sp macro="" textlink="">
      <xdr:nvSpPr>
        <xdr:cNvPr id="91" name="テキスト ボックス 90"/>
        <xdr:cNvSpPr txBox="1"/>
      </xdr:nvSpPr>
      <xdr:spPr>
        <a:xfrm>
          <a:off x="895428" y="67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84232</xdr:rowOff>
    </xdr:from>
    <xdr:to>
      <xdr:col>24</xdr:col>
      <xdr:colOff>63500</xdr:colOff>
      <xdr:row>58</xdr:row>
      <xdr:rowOff>107338</xdr:rowOff>
    </xdr:to>
    <xdr:cxnSp macro="">
      <xdr:nvCxnSpPr>
        <xdr:cNvPr id="120" name="直線コネクタ 119"/>
        <xdr:cNvCxnSpPr/>
      </xdr:nvCxnSpPr>
      <xdr:spPr>
        <a:xfrm flipV="1">
          <a:off x="3797300" y="9856882"/>
          <a:ext cx="838200" cy="1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96832</xdr:rowOff>
    </xdr:from>
    <xdr:to>
      <xdr:col>19</xdr:col>
      <xdr:colOff>177800</xdr:colOff>
      <xdr:row>58</xdr:row>
      <xdr:rowOff>107338</xdr:rowOff>
    </xdr:to>
    <xdr:cxnSp macro="">
      <xdr:nvCxnSpPr>
        <xdr:cNvPr id="123" name="直線コネクタ 122"/>
        <xdr:cNvCxnSpPr/>
      </xdr:nvCxnSpPr>
      <xdr:spPr>
        <a:xfrm>
          <a:off x="2908300" y="10040932"/>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61861</xdr:rowOff>
    </xdr:from>
    <xdr:to>
      <xdr:col>15</xdr:col>
      <xdr:colOff>50800</xdr:colOff>
      <xdr:row>58</xdr:row>
      <xdr:rowOff>96832</xdr:rowOff>
    </xdr:to>
    <xdr:cxnSp macro="">
      <xdr:nvCxnSpPr>
        <xdr:cNvPr id="126" name="直線コネクタ 125"/>
        <xdr:cNvCxnSpPr/>
      </xdr:nvCxnSpPr>
      <xdr:spPr>
        <a:xfrm>
          <a:off x="2019300" y="10005961"/>
          <a:ext cx="889000" cy="3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61861</xdr:rowOff>
    </xdr:from>
    <xdr:to>
      <xdr:col>10</xdr:col>
      <xdr:colOff>114300</xdr:colOff>
      <xdr:row>58</xdr:row>
      <xdr:rowOff>85668</xdr:rowOff>
    </xdr:to>
    <xdr:cxnSp macro="">
      <xdr:nvCxnSpPr>
        <xdr:cNvPr id="129" name="直線コネクタ 128"/>
        <xdr:cNvCxnSpPr/>
      </xdr:nvCxnSpPr>
      <xdr:spPr>
        <a:xfrm flipV="1">
          <a:off x="1130300" y="1000596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33432</xdr:rowOff>
    </xdr:from>
    <xdr:to>
      <xdr:col>24</xdr:col>
      <xdr:colOff>114300</xdr:colOff>
      <xdr:row>57</xdr:row>
      <xdr:rowOff>135032</xdr:rowOff>
    </xdr:to>
    <xdr:sp macro="" textlink="">
      <xdr:nvSpPr>
        <xdr:cNvPr id="139" name="楕円 138"/>
        <xdr:cNvSpPr/>
      </xdr:nvSpPr>
      <xdr:spPr>
        <a:xfrm>
          <a:off x="4584700" y="980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119809</xdr:rowOff>
    </xdr:from>
    <xdr:ext cx="599010" cy="259045"/>
    <xdr:sp macro="" textlink="">
      <xdr:nvSpPr>
        <xdr:cNvPr id="140" name="総務費該当値テキスト"/>
        <xdr:cNvSpPr txBox="1"/>
      </xdr:nvSpPr>
      <xdr:spPr>
        <a:xfrm>
          <a:off x="4686300" y="972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56538</xdr:rowOff>
    </xdr:from>
    <xdr:to>
      <xdr:col>20</xdr:col>
      <xdr:colOff>38100</xdr:colOff>
      <xdr:row>58</xdr:row>
      <xdr:rowOff>158138</xdr:rowOff>
    </xdr:to>
    <xdr:sp macro="" textlink="">
      <xdr:nvSpPr>
        <xdr:cNvPr id="141" name="楕円 140"/>
        <xdr:cNvSpPr/>
      </xdr:nvSpPr>
      <xdr:spPr>
        <a:xfrm>
          <a:off x="37465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149265</xdr:rowOff>
    </xdr:from>
    <xdr:ext cx="534377" cy="259045"/>
    <xdr:sp macro="" textlink="">
      <xdr:nvSpPr>
        <xdr:cNvPr id="142" name="テキスト ボックス 141"/>
        <xdr:cNvSpPr txBox="1"/>
      </xdr:nvSpPr>
      <xdr:spPr>
        <a:xfrm>
          <a:off x="3530111" y="100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46032</xdr:rowOff>
    </xdr:from>
    <xdr:to>
      <xdr:col>15</xdr:col>
      <xdr:colOff>101600</xdr:colOff>
      <xdr:row>58</xdr:row>
      <xdr:rowOff>147632</xdr:rowOff>
    </xdr:to>
    <xdr:sp macro="" textlink="">
      <xdr:nvSpPr>
        <xdr:cNvPr id="143" name="楕円 142"/>
        <xdr:cNvSpPr/>
      </xdr:nvSpPr>
      <xdr:spPr>
        <a:xfrm>
          <a:off x="2857500" y="99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138759</xdr:rowOff>
    </xdr:from>
    <xdr:ext cx="534377" cy="259045"/>
    <xdr:sp macro="" textlink="">
      <xdr:nvSpPr>
        <xdr:cNvPr id="144" name="テキスト ボックス 143"/>
        <xdr:cNvSpPr txBox="1"/>
      </xdr:nvSpPr>
      <xdr:spPr>
        <a:xfrm>
          <a:off x="2641111" y="100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11061</xdr:rowOff>
    </xdr:from>
    <xdr:to>
      <xdr:col>10</xdr:col>
      <xdr:colOff>165100</xdr:colOff>
      <xdr:row>58</xdr:row>
      <xdr:rowOff>112661</xdr:rowOff>
    </xdr:to>
    <xdr:sp macro="" textlink="">
      <xdr:nvSpPr>
        <xdr:cNvPr id="145" name="楕円 144"/>
        <xdr:cNvSpPr/>
      </xdr:nvSpPr>
      <xdr:spPr>
        <a:xfrm>
          <a:off x="1968500" y="9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103788</xdr:rowOff>
    </xdr:from>
    <xdr:ext cx="534377" cy="259045"/>
    <xdr:sp macro="" textlink="">
      <xdr:nvSpPr>
        <xdr:cNvPr id="146" name="テキスト ボックス 145"/>
        <xdr:cNvSpPr txBox="1"/>
      </xdr:nvSpPr>
      <xdr:spPr>
        <a:xfrm>
          <a:off x="1752111" y="100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34868</xdr:rowOff>
    </xdr:from>
    <xdr:to>
      <xdr:col>6</xdr:col>
      <xdr:colOff>38100</xdr:colOff>
      <xdr:row>58</xdr:row>
      <xdr:rowOff>136468</xdr:rowOff>
    </xdr:to>
    <xdr:sp macro="" textlink="">
      <xdr:nvSpPr>
        <xdr:cNvPr id="147" name="楕円 146"/>
        <xdr:cNvSpPr/>
      </xdr:nvSpPr>
      <xdr:spPr>
        <a:xfrm>
          <a:off x="1079500" y="99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127595</xdr:rowOff>
    </xdr:from>
    <xdr:ext cx="534377" cy="259045"/>
    <xdr:sp macro="" textlink="">
      <xdr:nvSpPr>
        <xdr:cNvPr id="148" name="テキスト ボックス 147"/>
        <xdr:cNvSpPr txBox="1"/>
      </xdr:nvSpPr>
      <xdr:spPr>
        <a:xfrm>
          <a:off x="863111" y="100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106249</xdr:rowOff>
    </xdr:from>
    <xdr:to>
      <xdr:col>24</xdr:col>
      <xdr:colOff>63500</xdr:colOff>
      <xdr:row>77</xdr:row>
      <xdr:rowOff>21819</xdr:rowOff>
    </xdr:to>
    <xdr:cxnSp macro="">
      <xdr:nvCxnSpPr>
        <xdr:cNvPr id="180" name="直線コネクタ 179"/>
        <xdr:cNvCxnSpPr/>
      </xdr:nvCxnSpPr>
      <xdr:spPr>
        <a:xfrm flipV="1">
          <a:off x="3797300" y="12964999"/>
          <a:ext cx="838200" cy="2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21819</xdr:rowOff>
    </xdr:from>
    <xdr:to>
      <xdr:col>19</xdr:col>
      <xdr:colOff>177800</xdr:colOff>
      <xdr:row>77</xdr:row>
      <xdr:rowOff>89833</xdr:rowOff>
    </xdr:to>
    <xdr:cxnSp macro="">
      <xdr:nvCxnSpPr>
        <xdr:cNvPr id="183" name="直線コネクタ 182"/>
        <xdr:cNvCxnSpPr/>
      </xdr:nvCxnSpPr>
      <xdr:spPr>
        <a:xfrm flipV="1">
          <a:off x="2908300" y="13223469"/>
          <a:ext cx="889000" cy="6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45963</xdr:rowOff>
    </xdr:from>
    <xdr:to>
      <xdr:col>15</xdr:col>
      <xdr:colOff>50800</xdr:colOff>
      <xdr:row>77</xdr:row>
      <xdr:rowOff>89833</xdr:rowOff>
    </xdr:to>
    <xdr:cxnSp macro="">
      <xdr:nvCxnSpPr>
        <xdr:cNvPr id="186" name="直線コネクタ 185"/>
        <xdr:cNvCxnSpPr/>
      </xdr:nvCxnSpPr>
      <xdr:spPr>
        <a:xfrm>
          <a:off x="2019300" y="13247613"/>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45963</xdr:rowOff>
    </xdr:from>
    <xdr:to>
      <xdr:col>10</xdr:col>
      <xdr:colOff>114300</xdr:colOff>
      <xdr:row>77</xdr:row>
      <xdr:rowOff>92467</xdr:rowOff>
    </xdr:to>
    <xdr:cxnSp macro="">
      <xdr:nvCxnSpPr>
        <xdr:cNvPr id="189" name="直線コネクタ 188"/>
        <xdr:cNvCxnSpPr/>
      </xdr:nvCxnSpPr>
      <xdr:spPr>
        <a:xfrm flipV="1">
          <a:off x="1130300" y="13247613"/>
          <a:ext cx="8890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55449</xdr:rowOff>
    </xdr:from>
    <xdr:to>
      <xdr:col>24</xdr:col>
      <xdr:colOff>114300</xdr:colOff>
      <xdr:row>75</xdr:row>
      <xdr:rowOff>157048</xdr:rowOff>
    </xdr:to>
    <xdr:sp macro="" textlink="">
      <xdr:nvSpPr>
        <xdr:cNvPr id="199" name="楕円 198"/>
        <xdr:cNvSpPr/>
      </xdr:nvSpPr>
      <xdr:spPr>
        <a:xfrm>
          <a:off x="4584700" y="12914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78326</xdr:rowOff>
    </xdr:from>
    <xdr:ext cx="599010" cy="259045"/>
    <xdr:sp macro="" textlink="">
      <xdr:nvSpPr>
        <xdr:cNvPr id="200" name="民生費該当値テキスト"/>
        <xdr:cNvSpPr txBox="1"/>
      </xdr:nvSpPr>
      <xdr:spPr>
        <a:xfrm>
          <a:off x="4686300" y="1276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142469</xdr:rowOff>
    </xdr:from>
    <xdr:to>
      <xdr:col>20</xdr:col>
      <xdr:colOff>38100</xdr:colOff>
      <xdr:row>77</xdr:row>
      <xdr:rowOff>72619</xdr:rowOff>
    </xdr:to>
    <xdr:sp macro="" textlink="">
      <xdr:nvSpPr>
        <xdr:cNvPr id="201" name="楕円 200"/>
        <xdr:cNvSpPr/>
      </xdr:nvSpPr>
      <xdr:spPr>
        <a:xfrm>
          <a:off x="3746500" y="131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63746</xdr:rowOff>
    </xdr:from>
    <xdr:ext cx="599010" cy="259045"/>
    <xdr:sp macro="" textlink="">
      <xdr:nvSpPr>
        <xdr:cNvPr id="202" name="テキスト ボックス 201"/>
        <xdr:cNvSpPr txBox="1"/>
      </xdr:nvSpPr>
      <xdr:spPr>
        <a:xfrm>
          <a:off x="3497795" y="1326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39033</xdr:rowOff>
    </xdr:from>
    <xdr:to>
      <xdr:col>15</xdr:col>
      <xdr:colOff>101600</xdr:colOff>
      <xdr:row>77</xdr:row>
      <xdr:rowOff>140633</xdr:rowOff>
    </xdr:to>
    <xdr:sp macro="" textlink="">
      <xdr:nvSpPr>
        <xdr:cNvPr id="203" name="楕円 202"/>
        <xdr:cNvSpPr/>
      </xdr:nvSpPr>
      <xdr:spPr>
        <a:xfrm>
          <a:off x="2857500" y="132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131760</xdr:rowOff>
    </xdr:from>
    <xdr:ext cx="599010" cy="259045"/>
    <xdr:sp macro="" textlink="">
      <xdr:nvSpPr>
        <xdr:cNvPr id="204" name="テキスト ボックス 203"/>
        <xdr:cNvSpPr txBox="1"/>
      </xdr:nvSpPr>
      <xdr:spPr>
        <a:xfrm>
          <a:off x="2608795" y="1333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166613</xdr:rowOff>
    </xdr:from>
    <xdr:to>
      <xdr:col>10</xdr:col>
      <xdr:colOff>165100</xdr:colOff>
      <xdr:row>77</xdr:row>
      <xdr:rowOff>96763</xdr:rowOff>
    </xdr:to>
    <xdr:sp macro="" textlink="">
      <xdr:nvSpPr>
        <xdr:cNvPr id="205" name="楕円 204"/>
        <xdr:cNvSpPr/>
      </xdr:nvSpPr>
      <xdr:spPr>
        <a:xfrm>
          <a:off x="1968500" y="13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87890</xdr:rowOff>
    </xdr:from>
    <xdr:ext cx="599010" cy="259045"/>
    <xdr:sp macro="" textlink="">
      <xdr:nvSpPr>
        <xdr:cNvPr id="206" name="テキスト ボックス 205"/>
        <xdr:cNvSpPr txBox="1"/>
      </xdr:nvSpPr>
      <xdr:spPr>
        <a:xfrm>
          <a:off x="1719795" y="1328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41667</xdr:rowOff>
    </xdr:from>
    <xdr:to>
      <xdr:col>6</xdr:col>
      <xdr:colOff>38100</xdr:colOff>
      <xdr:row>77</xdr:row>
      <xdr:rowOff>143267</xdr:rowOff>
    </xdr:to>
    <xdr:sp macro="" textlink="">
      <xdr:nvSpPr>
        <xdr:cNvPr id="207" name="楕円 206"/>
        <xdr:cNvSpPr/>
      </xdr:nvSpPr>
      <xdr:spPr>
        <a:xfrm>
          <a:off x="1079500" y="132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134394</xdr:rowOff>
    </xdr:from>
    <xdr:ext cx="599010" cy="259045"/>
    <xdr:sp macro="" textlink="">
      <xdr:nvSpPr>
        <xdr:cNvPr id="208" name="テキスト ボックス 207"/>
        <xdr:cNvSpPr txBox="1"/>
      </xdr:nvSpPr>
      <xdr:spPr>
        <a:xfrm>
          <a:off x="830795" y="1333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43893</xdr:rowOff>
    </xdr:from>
    <xdr:to>
      <xdr:col>24</xdr:col>
      <xdr:colOff>63500</xdr:colOff>
      <xdr:row>97</xdr:row>
      <xdr:rowOff>79829</xdr:rowOff>
    </xdr:to>
    <xdr:cxnSp macro="">
      <xdr:nvCxnSpPr>
        <xdr:cNvPr id="237" name="直線コネクタ 236"/>
        <xdr:cNvCxnSpPr/>
      </xdr:nvCxnSpPr>
      <xdr:spPr>
        <a:xfrm flipV="1">
          <a:off x="3797300" y="16674543"/>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79829</xdr:rowOff>
    </xdr:from>
    <xdr:to>
      <xdr:col>19</xdr:col>
      <xdr:colOff>177800</xdr:colOff>
      <xdr:row>97</xdr:row>
      <xdr:rowOff>101645</xdr:rowOff>
    </xdr:to>
    <xdr:cxnSp macro="">
      <xdr:nvCxnSpPr>
        <xdr:cNvPr id="240" name="直線コネクタ 239"/>
        <xdr:cNvCxnSpPr/>
      </xdr:nvCxnSpPr>
      <xdr:spPr>
        <a:xfrm flipV="1">
          <a:off x="2908300" y="16710479"/>
          <a:ext cx="8890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84751</xdr:rowOff>
    </xdr:from>
    <xdr:to>
      <xdr:col>15</xdr:col>
      <xdr:colOff>50800</xdr:colOff>
      <xdr:row>97</xdr:row>
      <xdr:rowOff>101645</xdr:rowOff>
    </xdr:to>
    <xdr:cxnSp macro="">
      <xdr:nvCxnSpPr>
        <xdr:cNvPr id="243" name="直線コネクタ 242"/>
        <xdr:cNvCxnSpPr/>
      </xdr:nvCxnSpPr>
      <xdr:spPr>
        <a:xfrm>
          <a:off x="2019300" y="16715401"/>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84751</xdr:rowOff>
    </xdr:from>
    <xdr:to>
      <xdr:col>10</xdr:col>
      <xdr:colOff>114300</xdr:colOff>
      <xdr:row>97</xdr:row>
      <xdr:rowOff>94490</xdr:rowOff>
    </xdr:to>
    <xdr:cxnSp macro="">
      <xdr:nvCxnSpPr>
        <xdr:cNvPr id="246" name="直線コネクタ 245"/>
        <xdr:cNvCxnSpPr/>
      </xdr:nvCxnSpPr>
      <xdr:spPr>
        <a:xfrm flipV="1">
          <a:off x="1130300" y="16715401"/>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164543</xdr:rowOff>
    </xdr:from>
    <xdr:to>
      <xdr:col>24</xdr:col>
      <xdr:colOff>114300</xdr:colOff>
      <xdr:row>97</xdr:row>
      <xdr:rowOff>94693</xdr:rowOff>
    </xdr:to>
    <xdr:sp macro="" textlink="">
      <xdr:nvSpPr>
        <xdr:cNvPr id="256" name="楕円 255"/>
        <xdr:cNvSpPr/>
      </xdr:nvSpPr>
      <xdr:spPr>
        <a:xfrm>
          <a:off x="4584700" y="16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142970</xdr:rowOff>
    </xdr:from>
    <xdr:ext cx="534377" cy="259045"/>
    <xdr:sp macro="" textlink="">
      <xdr:nvSpPr>
        <xdr:cNvPr id="257" name="衛生費該当値テキスト"/>
        <xdr:cNvSpPr txBox="1"/>
      </xdr:nvSpPr>
      <xdr:spPr>
        <a:xfrm>
          <a:off x="4686300" y="166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29029</xdr:rowOff>
    </xdr:from>
    <xdr:to>
      <xdr:col>20</xdr:col>
      <xdr:colOff>38100</xdr:colOff>
      <xdr:row>97</xdr:row>
      <xdr:rowOff>130629</xdr:rowOff>
    </xdr:to>
    <xdr:sp macro="" textlink="">
      <xdr:nvSpPr>
        <xdr:cNvPr id="258" name="楕円 257"/>
        <xdr:cNvSpPr/>
      </xdr:nvSpPr>
      <xdr:spPr>
        <a:xfrm>
          <a:off x="37465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121756</xdr:rowOff>
    </xdr:from>
    <xdr:ext cx="534377" cy="259045"/>
    <xdr:sp macro="" textlink="">
      <xdr:nvSpPr>
        <xdr:cNvPr id="259" name="テキスト ボックス 258"/>
        <xdr:cNvSpPr txBox="1"/>
      </xdr:nvSpPr>
      <xdr:spPr>
        <a:xfrm>
          <a:off x="3530111" y="16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50845</xdr:rowOff>
    </xdr:from>
    <xdr:to>
      <xdr:col>15</xdr:col>
      <xdr:colOff>101600</xdr:colOff>
      <xdr:row>97</xdr:row>
      <xdr:rowOff>152445</xdr:rowOff>
    </xdr:to>
    <xdr:sp macro="" textlink="">
      <xdr:nvSpPr>
        <xdr:cNvPr id="260" name="楕円 259"/>
        <xdr:cNvSpPr/>
      </xdr:nvSpPr>
      <xdr:spPr>
        <a:xfrm>
          <a:off x="2857500" y="166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143572</xdr:rowOff>
    </xdr:from>
    <xdr:ext cx="534377" cy="259045"/>
    <xdr:sp macro="" textlink="">
      <xdr:nvSpPr>
        <xdr:cNvPr id="261" name="テキスト ボックス 260"/>
        <xdr:cNvSpPr txBox="1"/>
      </xdr:nvSpPr>
      <xdr:spPr>
        <a:xfrm>
          <a:off x="2641111" y="1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33951</xdr:rowOff>
    </xdr:from>
    <xdr:to>
      <xdr:col>10</xdr:col>
      <xdr:colOff>165100</xdr:colOff>
      <xdr:row>97</xdr:row>
      <xdr:rowOff>135551</xdr:rowOff>
    </xdr:to>
    <xdr:sp macro="" textlink="">
      <xdr:nvSpPr>
        <xdr:cNvPr id="262" name="楕円 261"/>
        <xdr:cNvSpPr/>
      </xdr:nvSpPr>
      <xdr:spPr>
        <a:xfrm>
          <a:off x="1968500" y="166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126678</xdr:rowOff>
    </xdr:from>
    <xdr:ext cx="534377" cy="259045"/>
    <xdr:sp macro="" textlink="">
      <xdr:nvSpPr>
        <xdr:cNvPr id="263" name="テキスト ボックス 262"/>
        <xdr:cNvSpPr txBox="1"/>
      </xdr:nvSpPr>
      <xdr:spPr>
        <a:xfrm>
          <a:off x="1752111" y="1675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43690</xdr:rowOff>
    </xdr:from>
    <xdr:to>
      <xdr:col>6</xdr:col>
      <xdr:colOff>38100</xdr:colOff>
      <xdr:row>97</xdr:row>
      <xdr:rowOff>145290</xdr:rowOff>
    </xdr:to>
    <xdr:sp macro="" textlink="">
      <xdr:nvSpPr>
        <xdr:cNvPr id="264" name="楕円 263"/>
        <xdr:cNvSpPr/>
      </xdr:nvSpPr>
      <xdr:spPr>
        <a:xfrm>
          <a:off x="1079500" y="1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136417</xdr:rowOff>
    </xdr:from>
    <xdr:ext cx="534377" cy="259045"/>
    <xdr:sp macro="" textlink="">
      <xdr:nvSpPr>
        <xdr:cNvPr id="265" name="テキスト ボックス 264"/>
        <xdr:cNvSpPr txBox="1"/>
      </xdr:nvSpPr>
      <xdr:spPr>
        <a:xfrm>
          <a:off x="863111" y="167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4566</xdr:rowOff>
    </xdr:from>
    <xdr:to>
      <xdr:col>55</xdr:col>
      <xdr:colOff>0</xdr:colOff>
      <xdr:row>57</xdr:row>
      <xdr:rowOff>30809</xdr:rowOff>
    </xdr:to>
    <xdr:cxnSp macro="">
      <xdr:nvCxnSpPr>
        <xdr:cNvPr id="347" name="直線コネクタ 346"/>
        <xdr:cNvCxnSpPr/>
      </xdr:nvCxnSpPr>
      <xdr:spPr>
        <a:xfrm>
          <a:off x="9639300" y="9777216"/>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117036</xdr:rowOff>
    </xdr:from>
    <xdr:to>
      <xdr:col>50</xdr:col>
      <xdr:colOff>114300</xdr:colOff>
      <xdr:row>57</xdr:row>
      <xdr:rowOff>4566</xdr:rowOff>
    </xdr:to>
    <xdr:cxnSp macro="">
      <xdr:nvCxnSpPr>
        <xdr:cNvPr id="350" name="直線コネクタ 349"/>
        <xdr:cNvCxnSpPr/>
      </xdr:nvCxnSpPr>
      <xdr:spPr>
        <a:xfrm>
          <a:off x="8750300" y="9718236"/>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117036</xdr:rowOff>
    </xdr:from>
    <xdr:to>
      <xdr:col>45</xdr:col>
      <xdr:colOff>177800</xdr:colOff>
      <xdr:row>56</xdr:row>
      <xdr:rowOff>156959</xdr:rowOff>
    </xdr:to>
    <xdr:cxnSp macro="">
      <xdr:nvCxnSpPr>
        <xdr:cNvPr id="353" name="直線コネクタ 352"/>
        <xdr:cNvCxnSpPr/>
      </xdr:nvCxnSpPr>
      <xdr:spPr>
        <a:xfrm flipV="1">
          <a:off x="7861300" y="9718236"/>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149192</xdr:rowOff>
    </xdr:from>
    <xdr:to>
      <xdr:col>41</xdr:col>
      <xdr:colOff>50800</xdr:colOff>
      <xdr:row>56</xdr:row>
      <xdr:rowOff>156959</xdr:rowOff>
    </xdr:to>
    <xdr:cxnSp macro="">
      <xdr:nvCxnSpPr>
        <xdr:cNvPr id="356" name="直線コネクタ 355"/>
        <xdr:cNvCxnSpPr/>
      </xdr:nvCxnSpPr>
      <xdr:spPr>
        <a:xfrm>
          <a:off x="6972300" y="9750392"/>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151459</xdr:rowOff>
    </xdr:from>
    <xdr:to>
      <xdr:col>55</xdr:col>
      <xdr:colOff>50800</xdr:colOff>
      <xdr:row>57</xdr:row>
      <xdr:rowOff>81609</xdr:rowOff>
    </xdr:to>
    <xdr:sp macro="" textlink="">
      <xdr:nvSpPr>
        <xdr:cNvPr id="366" name="楕円 365"/>
        <xdr:cNvSpPr/>
      </xdr:nvSpPr>
      <xdr:spPr>
        <a:xfrm>
          <a:off x="10426700" y="97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129886</xdr:rowOff>
    </xdr:from>
    <xdr:ext cx="534377" cy="259045"/>
    <xdr:sp macro="" textlink="">
      <xdr:nvSpPr>
        <xdr:cNvPr id="367" name="農林水産業費該当値テキスト"/>
        <xdr:cNvSpPr txBox="1"/>
      </xdr:nvSpPr>
      <xdr:spPr>
        <a:xfrm>
          <a:off x="10528300" y="97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125216</xdr:rowOff>
    </xdr:from>
    <xdr:to>
      <xdr:col>50</xdr:col>
      <xdr:colOff>165100</xdr:colOff>
      <xdr:row>57</xdr:row>
      <xdr:rowOff>55366</xdr:rowOff>
    </xdr:to>
    <xdr:sp macro="" textlink="">
      <xdr:nvSpPr>
        <xdr:cNvPr id="368" name="楕円 367"/>
        <xdr:cNvSpPr/>
      </xdr:nvSpPr>
      <xdr:spPr>
        <a:xfrm>
          <a:off x="9588500" y="97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46493</xdr:rowOff>
    </xdr:from>
    <xdr:ext cx="534377" cy="259045"/>
    <xdr:sp macro="" textlink="">
      <xdr:nvSpPr>
        <xdr:cNvPr id="369" name="テキスト ボックス 368"/>
        <xdr:cNvSpPr txBox="1"/>
      </xdr:nvSpPr>
      <xdr:spPr>
        <a:xfrm>
          <a:off x="9372111" y="98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66236</xdr:rowOff>
    </xdr:from>
    <xdr:to>
      <xdr:col>46</xdr:col>
      <xdr:colOff>38100</xdr:colOff>
      <xdr:row>56</xdr:row>
      <xdr:rowOff>167836</xdr:rowOff>
    </xdr:to>
    <xdr:sp macro="" textlink="">
      <xdr:nvSpPr>
        <xdr:cNvPr id="370" name="楕円 369"/>
        <xdr:cNvSpPr/>
      </xdr:nvSpPr>
      <xdr:spPr>
        <a:xfrm>
          <a:off x="8699500" y="9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12913</xdr:rowOff>
    </xdr:from>
    <xdr:ext cx="534377" cy="259045"/>
    <xdr:sp macro="" textlink="">
      <xdr:nvSpPr>
        <xdr:cNvPr id="371" name="テキスト ボックス 370"/>
        <xdr:cNvSpPr txBox="1"/>
      </xdr:nvSpPr>
      <xdr:spPr>
        <a:xfrm>
          <a:off x="8483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106159</xdr:rowOff>
    </xdr:from>
    <xdr:to>
      <xdr:col>41</xdr:col>
      <xdr:colOff>101600</xdr:colOff>
      <xdr:row>57</xdr:row>
      <xdr:rowOff>36309</xdr:rowOff>
    </xdr:to>
    <xdr:sp macro="" textlink="">
      <xdr:nvSpPr>
        <xdr:cNvPr id="372" name="楕円 371"/>
        <xdr:cNvSpPr/>
      </xdr:nvSpPr>
      <xdr:spPr>
        <a:xfrm>
          <a:off x="7810500" y="97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52836</xdr:rowOff>
    </xdr:from>
    <xdr:ext cx="534377" cy="259045"/>
    <xdr:sp macro="" textlink="">
      <xdr:nvSpPr>
        <xdr:cNvPr id="373" name="テキスト ボックス 372"/>
        <xdr:cNvSpPr txBox="1"/>
      </xdr:nvSpPr>
      <xdr:spPr>
        <a:xfrm>
          <a:off x="7594111" y="94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98392</xdr:rowOff>
    </xdr:from>
    <xdr:to>
      <xdr:col>36</xdr:col>
      <xdr:colOff>165100</xdr:colOff>
      <xdr:row>57</xdr:row>
      <xdr:rowOff>28542</xdr:rowOff>
    </xdr:to>
    <xdr:sp macro="" textlink="">
      <xdr:nvSpPr>
        <xdr:cNvPr id="374" name="楕円 373"/>
        <xdr:cNvSpPr/>
      </xdr:nvSpPr>
      <xdr:spPr>
        <a:xfrm>
          <a:off x="6921500" y="96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45069</xdr:rowOff>
    </xdr:from>
    <xdr:ext cx="534377" cy="259045"/>
    <xdr:sp macro="" textlink="">
      <xdr:nvSpPr>
        <xdr:cNvPr id="375" name="テキスト ボックス 374"/>
        <xdr:cNvSpPr txBox="1"/>
      </xdr:nvSpPr>
      <xdr:spPr>
        <a:xfrm>
          <a:off x="6705111" y="94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94200</xdr:rowOff>
    </xdr:from>
    <xdr:to>
      <xdr:col>55</xdr:col>
      <xdr:colOff>0</xdr:colOff>
      <xdr:row>79</xdr:row>
      <xdr:rowOff>13219</xdr:rowOff>
    </xdr:to>
    <xdr:cxnSp macro="">
      <xdr:nvCxnSpPr>
        <xdr:cNvPr id="404" name="直線コネクタ 403"/>
        <xdr:cNvCxnSpPr/>
      </xdr:nvCxnSpPr>
      <xdr:spPr>
        <a:xfrm flipV="1">
          <a:off x="9639300" y="13467300"/>
          <a:ext cx="838200" cy="9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13219</xdr:rowOff>
    </xdr:from>
    <xdr:to>
      <xdr:col>50</xdr:col>
      <xdr:colOff>114300</xdr:colOff>
      <xdr:row>79</xdr:row>
      <xdr:rowOff>17049</xdr:rowOff>
    </xdr:to>
    <xdr:cxnSp macro="">
      <xdr:nvCxnSpPr>
        <xdr:cNvPr id="407" name="直線コネクタ 406"/>
        <xdr:cNvCxnSpPr/>
      </xdr:nvCxnSpPr>
      <xdr:spPr>
        <a:xfrm flipV="1">
          <a:off x="8750300" y="13557769"/>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12781</xdr:rowOff>
    </xdr:from>
    <xdr:to>
      <xdr:col>45</xdr:col>
      <xdr:colOff>177800</xdr:colOff>
      <xdr:row>79</xdr:row>
      <xdr:rowOff>17049</xdr:rowOff>
    </xdr:to>
    <xdr:cxnSp macro="">
      <xdr:nvCxnSpPr>
        <xdr:cNvPr id="410" name="直線コネクタ 409"/>
        <xdr:cNvCxnSpPr/>
      </xdr:nvCxnSpPr>
      <xdr:spPr>
        <a:xfrm>
          <a:off x="7861300" y="13557331"/>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11547</xdr:rowOff>
    </xdr:from>
    <xdr:to>
      <xdr:col>41</xdr:col>
      <xdr:colOff>50800</xdr:colOff>
      <xdr:row>79</xdr:row>
      <xdr:rowOff>12781</xdr:rowOff>
    </xdr:to>
    <xdr:cxnSp macro="">
      <xdr:nvCxnSpPr>
        <xdr:cNvPr id="413" name="直線コネクタ 412"/>
        <xdr:cNvCxnSpPr/>
      </xdr:nvCxnSpPr>
      <xdr:spPr>
        <a:xfrm>
          <a:off x="6972300" y="1355609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43400</xdr:rowOff>
    </xdr:from>
    <xdr:to>
      <xdr:col>55</xdr:col>
      <xdr:colOff>50800</xdr:colOff>
      <xdr:row>78</xdr:row>
      <xdr:rowOff>145000</xdr:rowOff>
    </xdr:to>
    <xdr:sp macro="" textlink="">
      <xdr:nvSpPr>
        <xdr:cNvPr id="423" name="楕円 422"/>
        <xdr:cNvSpPr/>
      </xdr:nvSpPr>
      <xdr:spPr>
        <a:xfrm>
          <a:off x="10426700" y="13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137861</xdr:rowOff>
    </xdr:from>
    <xdr:ext cx="534377" cy="259045"/>
    <xdr:sp macro="" textlink="">
      <xdr:nvSpPr>
        <xdr:cNvPr id="424" name="商工費該当値テキスト"/>
        <xdr:cNvSpPr txBox="1"/>
      </xdr:nvSpPr>
      <xdr:spPr>
        <a:xfrm>
          <a:off x="10528300" y="1333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133869</xdr:rowOff>
    </xdr:from>
    <xdr:to>
      <xdr:col>50</xdr:col>
      <xdr:colOff>165100</xdr:colOff>
      <xdr:row>79</xdr:row>
      <xdr:rowOff>64019</xdr:rowOff>
    </xdr:to>
    <xdr:sp macro="" textlink="">
      <xdr:nvSpPr>
        <xdr:cNvPr id="425" name="楕円 424"/>
        <xdr:cNvSpPr/>
      </xdr:nvSpPr>
      <xdr:spPr>
        <a:xfrm>
          <a:off x="9588500" y="135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55146</xdr:rowOff>
    </xdr:from>
    <xdr:ext cx="469744" cy="259045"/>
    <xdr:sp macro="" textlink="">
      <xdr:nvSpPr>
        <xdr:cNvPr id="426" name="テキスト ボックス 425"/>
        <xdr:cNvSpPr txBox="1"/>
      </xdr:nvSpPr>
      <xdr:spPr>
        <a:xfrm>
          <a:off x="9404428" y="135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137699</xdr:rowOff>
    </xdr:from>
    <xdr:to>
      <xdr:col>46</xdr:col>
      <xdr:colOff>38100</xdr:colOff>
      <xdr:row>79</xdr:row>
      <xdr:rowOff>67849</xdr:rowOff>
    </xdr:to>
    <xdr:sp macro="" textlink="">
      <xdr:nvSpPr>
        <xdr:cNvPr id="427" name="楕円 426"/>
        <xdr:cNvSpPr/>
      </xdr:nvSpPr>
      <xdr:spPr>
        <a:xfrm>
          <a:off x="8699500" y="135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58976</xdr:rowOff>
    </xdr:from>
    <xdr:ext cx="469744" cy="259045"/>
    <xdr:sp macro="" textlink="">
      <xdr:nvSpPr>
        <xdr:cNvPr id="428" name="テキスト ボックス 427"/>
        <xdr:cNvSpPr txBox="1"/>
      </xdr:nvSpPr>
      <xdr:spPr>
        <a:xfrm>
          <a:off x="8515428" y="1360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133431</xdr:rowOff>
    </xdr:from>
    <xdr:to>
      <xdr:col>41</xdr:col>
      <xdr:colOff>101600</xdr:colOff>
      <xdr:row>79</xdr:row>
      <xdr:rowOff>63581</xdr:rowOff>
    </xdr:to>
    <xdr:sp macro="" textlink="">
      <xdr:nvSpPr>
        <xdr:cNvPr id="429" name="楕円 428"/>
        <xdr:cNvSpPr/>
      </xdr:nvSpPr>
      <xdr:spPr>
        <a:xfrm>
          <a:off x="7810500" y="135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54708</xdr:rowOff>
    </xdr:from>
    <xdr:ext cx="469744" cy="259045"/>
    <xdr:sp macro="" textlink="">
      <xdr:nvSpPr>
        <xdr:cNvPr id="430" name="テキスト ボックス 429"/>
        <xdr:cNvSpPr txBox="1"/>
      </xdr:nvSpPr>
      <xdr:spPr>
        <a:xfrm>
          <a:off x="7626428" y="1359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132197</xdr:rowOff>
    </xdr:from>
    <xdr:to>
      <xdr:col>36</xdr:col>
      <xdr:colOff>165100</xdr:colOff>
      <xdr:row>79</xdr:row>
      <xdr:rowOff>62347</xdr:rowOff>
    </xdr:to>
    <xdr:sp macro="" textlink="">
      <xdr:nvSpPr>
        <xdr:cNvPr id="431" name="楕円 430"/>
        <xdr:cNvSpPr/>
      </xdr:nvSpPr>
      <xdr:spPr>
        <a:xfrm>
          <a:off x="6921500" y="135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53474</xdr:rowOff>
    </xdr:from>
    <xdr:ext cx="469744" cy="259045"/>
    <xdr:sp macro="" textlink="">
      <xdr:nvSpPr>
        <xdr:cNvPr id="432" name="テキスト ボックス 431"/>
        <xdr:cNvSpPr txBox="1"/>
      </xdr:nvSpPr>
      <xdr:spPr>
        <a:xfrm>
          <a:off x="6737428" y="135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70137</xdr:rowOff>
    </xdr:from>
    <xdr:to>
      <xdr:col>55</xdr:col>
      <xdr:colOff>0</xdr:colOff>
      <xdr:row>96</xdr:row>
      <xdr:rowOff>98022</xdr:rowOff>
    </xdr:to>
    <xdr:cxnSp macro="">
      <xdr:nvCxnSpPr>
        <xdr:cNvPr id="459" name="直線コネクタ 458"/>
        <xdr:cNvCxnSpPr/>
      </xdr:nvCxnSpPr>
      <xdr:spPr>
        <a:xfrm>
          <a:off x="9639300" y="16529337"/>
          <a:ext cx="838200" cy="2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121321</xdr:rowOff>
    </xdr:from>
    <xdr:to>
      <xdr:col>50</xdr:col>
      <xdr:colOff>114300</xdr:colOff>
      <xdr:row>96</xdr:row>
      <xdr:rowOff>70137</xdr:rowOff>
    </xdr:to>
    <xdr:cxnSp macro="">
      <xdr:nvCxnSpPr>
        <xdr:cNvPr id="462" name="直線コネクタ 461"/>
        <xdr:cNvCxnSpPr/>
      </xdr:nvCxnSpPr>
      <xdr:spPr>
        <a:xfrm>
          <a:off x="8750300" y="16409071"/>
          <a:ext cx="889000" cy="1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64" name="テキスト ボックス 463"/>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121321</xdr:rowOff>
    </xdr:from>
    <xdr:to>
      <xdr:col>45</xdr:col>
      <xdr:colOff>177800</xdr:colOff>
      <xdr:row>96</xdr:row>
      <xdr:rowOff>81713</xdr:rowOff>
    </xdr:to>
    <xdr:cxnSp macro="">
      <xdr:nvCxnSpPr>
        <xdr:cNvPr id="465" name="直線コネクタ 464"/>
        <xdr:cNvCxnSpPr/>
      </xdr:nvCxnSpPr>
      <xdr:spPr>
        <a:xfrm flipV="1">
          <a:off x="7861300" y="16409071"/>
          <a:ext cx="889000" cy="1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67" name="テキスト ボックス 466"/>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81713</xdr:rowOff>
    </xdr:from>
    <xdr:to>
      <xdr:col>41</xdr:col>
      <xdr:colOff>50800</xdr:colOff>
      <xdr:row>96</xdr:row>
      <xdr:rowOff>160717</xdr:rowOff>
    </xdr:to>
    <xdr:cxnSp macro="">
      <xdr:nvCxnSpPr>
        <xdr:cNvPr id="468" name="直線コネクタ 467"/>
        <xdr:cNvCxnSpPr/>
      </xdr:nvCxnSpPr>
      <xdr:spPr>
        <a:xfrm flipV="1">
          <a:off x="6972300" y="16540913"/>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47222</xdr:rowOff>
    </xdr:from>
    <xdr:to>
      <xdr:col>55</xdr:col>
      <xdr:colOff>50800</xdr:colOff>
      <xdr:row>96</xdr:row>
      <xdr:rowOff>148822</xdr:rowOff>
    </xdr:to>
    <xdr:sp macro="" textlink="">
      <xdr:nvSpPr>
        <xdr:cNvPr id="478" name="楕円 477"/>
        <xdr:cNvSpPr/>
      </xdr:nvSpPr>
      <xdr:spPr>
        <a:xfrm>
          <a:off x="10426700" y="165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70099</xdr:rowOff>
    </xdr:from>
    <xdr:ext cx="534377" cy="259045"/>
    <xdr:sp macro="" textlink="">
      <xdr:nvSpPr>
        <xdr:cNvPr id="479" name="土木費該当値テキスト"/>
        <xdr:cNvSpPr txBox="1"/>
      </xdr:nvSpPr>
      <xdr:spPr>
        <a:xfrm>
          <a:off x="10528300" y="163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19337</xdr:rowOff>
    </xdr:from>
    <xdr:to>
      <xdr:col>50</xdr:col>
      <xdr:colOff>165100</xdr:colOff>
      <xdr:row>96</xdr:row>
      <xdr:rowOff>120937</xdr:rowOff>
    </xdr:to>
    <xdr:sp macro="" textlink="">
      <xdr:nvSpPr>
        <xdr:cNvPr id="480" name="楕円 479"/>
        <xdr:cNvSpPr/>
      </xdr:nvSpPr>
      <xdr:spPr>
        <a:xfrm>
          <a:off x="9588500" y="164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137464</xdr:rowOff>
    </xdr:from>
    <xdr:ext cx="534377" cy="259045"/>
    <xdr:sp macro="" textlink="">
      <xdr:nvSpPr>
        <xdr:cNvPr id="481" name="テキスト ボックス 480"/>
        <xdr:cNvSpPr txBox="1"/>
      </xdr:nvSpPr>
      <xdr:spPr>
        <a:xfrm>
          <a:off x="9372111" y="162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70521</xdr:rowOff>
    </xdr:from>
    <xdr:to>
      <xdr:col>46</xdr:col>
      <xdr:colOff>38100</xdr:colOff>
      <xdr:row>96</xdr:row>
      <xdr:rowOff>671</xdr:rowOff>
    </xdr:to>
    <xdr:sp macro="" textlink="">
      <xdr:nvSpPr>
        <xdr:cNvPr id="482" name="楕円 481"/>
        <xdr:cNvSpPr/>
      </xdr:nvSpPr>
      <xdr:spPr>
        <a:xfrm>
          <a:off x="8699500" y="163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17198</xdr:rowOff>
    </xdr:from>
    <xdr:ext cx="599010" cy="259045"/>
    <xdr:sp macro="" textlink="">
      <xdr:nvSpPr>
        <xdr:cNvPr id="483" name="テキスト ボックス 482"/>
        <xdr:cNvSpPr txBox="1"/>
      </xdr:nvSpPr>
      <xdr:spPr>
        <a:xfrm>
          <a:off x="8450795" y="1613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30913</xdr:rowOff>
    </xdr:from>
    <xdr:to>
      <xdr:col>41</xdr:col>
      <xdr:colOff>101600</xdr:colOff>
      <xdr:row>96</xdr:row>
      <xdr:rowOff>132513</xdr:rowOff>
    </xdr:to>
    <xdr:sp macro="" textlink="">
      <xdr:nvSpPr>
        <xdr:cNvPr id="484" name="楕円 483"/>
        <xdr:cNvSpPr/>
      </xdr:nvSpPr>
      <xdr:spPr>
        <a:xfrm>
          <a:off x="7810500" y="164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149040</xdr:rowOff>
    </xdr:from>
    <xdr:ext cx="534377" cy="259045"/>
    <xdr:sp macro="" textlink="">
      <xdr:nvSpPr>
        <xdr:cNvPr id="485" name="テキスト ボックス 484"/>
        <xdr:cNvSpPr txBox="1"/>
      </xdr:nvSpPr>
      <xdr:spPr>
        <a:xfrm>
          <a:off x="7594111" y="162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109917</xdr:rowOff>
    </xdr:from>
    <xdr:to>
      <xdr:col>36</xdr:col>
      <xdr:colOff>165100</xdr:colOff>
      <xdr:row>97</xdr:row>
      <xdr:rowOff>40067</xdr:rowOff>
    </xdr:to>
    <xdr:sp macro="" textlink="">
      <xdr:nvSpPr>
        <xdr:cNvPr id="486" name="楕円 485"/>
        <xdr:cNvSpPr/>
      </xdr:nvSpPr>
      <xdr:spPr>
        <a:xfrm>
          <a:off x="6921500" y="165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31194</xdr:rowOff>
    </xdr:from>
    <xdr:ext cx="534377" cy="259045"/>
    <xdr:sp macro="" textlink="">
      <xdr:nvSpPr>
        <xdr:cNvPr id="487" name="テキスト ボックス 486"/>
        <xdr:cNvSpPr txBox="1"/>
      </xdr:nvSpPr>
      <xdr:spPr>
        <a:xfrm>
          <a:off x="6705111" y="166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7569</xdr:rowOff>
    </xdr:from>
    <xdr:to>
      <xdr:col>85</xdr:col>
      <xdr:colOff>127000</xdr:colOff>
      <xdr:row>34</xdr:row>
      <xdr:rowOff>27544</xdr:rowOff>
    </xdr:to>
    <xdr:cxnSp macro="">
      <xdr:nvCxnSpPr>
        <xdr:cNvPr id="518" name="直線コネクタ 517"/>
        <xdr:cNvCxnSpPr/>
      </xdr:nvCxnSpPr>
      <xdr:spPr>
        <a:xfrm flipV="1">
          <a:off x="15481300" y="5322519"/>
          <a:ext cx="838200" cy="5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27544</xdr:rowOff>
    </xdr:from>
    <xdr:to>
      <xdr:col>81</xdr:col>
      <xdr:colOff>50800</xdr:colOff>
      <xdr:row>35</xdr:row>
      <xdr:rowOff>77597</xdr:rowOff>
    </xdr:to>
    <xdr:cxnSp macro="">
      <xdr:nvCxnSpPr>
        <xdr:cNvPr id="521" name="直線コネクタ 520"/>
        <xdr:cNvCxnSpPr/>
      </xdr:nvCxnSpPr>
      <xdr:spPr>
        <a:xfrm flipV="1">
          <a:off x="14592300" y="5856844"/>
          <a:ext cx="889000" cy="2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77597</xdr:rowOff>
    </xdr:from>
    <xdr:to>
      <xdr:col>76</xdr:col>
      <xdr:colOff>114300</xdr:colOff>
      <xdr:row>36</xdr:row>
      <xdr:rowOff>81266</xdr:rowOff>
    </xdr:to>
    <xdr:cxnSp macro="">
      <xdr:nvCxnSpPr>
        <xdr:cNvPr id="524" name="直線コネクタ 523"/>
        <xdr:cNvCxnSpPr/>
      </xdr:nvCxnSpPr>
      <xdr:spPr>
        <a:xfrm flipV="1">
          <a:off x="13703300" y="6078347"/>
          <a:ext cx="889000" cy="1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81266</xdr:rowOff>
    </xdr:from>
    <xdr:to>
      <xdr:col>71</xdr:col>
      <xdr:colOff>177800</xdr:colOff>
      <xdr:row>37</xdr:row>
      <xdr:rowOff>8277</xdr:rowOff>
    </xdr:to>
    <xdr:cxnSp macro="">
      <xdr:nvCxnSpPr>
        <xdr:cNvPr id="527" name="直線コネクタ 526"/>
        <xdr:cNvCxnSpPr/>
      </xdr:nvCxnSpPr>
      <xdr:spPr>
        <a:xfrm flipV="1">
          <a:off x="12814300" y="6253466"/>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82164</xdr:rowOff>
    </xdr:from>
    <xdr:ext cx="534377" cy="259045"/>
    <xdr:sp macro="" textlink="">
      <xdr:nvSpPr>
        <xdr:cNvPr id="531" name="テキスト ボックス 530"/>
        <xdr:cNvSpPr txBox="1"/>
      </xdr:nvSpPr>
      <xdr:spPr>
        <a:xfrm>
          <a:off x="12547111" y="64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128219</xdr:rowOff>
    </xdr:from>
    <xdr:to>
      <xdr:col>85</xdr:col>
      <xdr:colOff>177800</xdr:colOff>
      <xdr:row>31</xdr:row>
      <xdr:rowOff>58369</xdr:rowOff>
    </xdr:to>
    <xdr:sp macro="" textlink="">
      <xdr:nvSpPr>
        <xdr:cNvPr id="537" name="楕円 536"/>
        <xdr:cNvSpPr/>
      </xdr:nvSpPr>
      <xdr:spPr>
        <a:xfrm>
          <a:off x="16268700" y="52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81246</xdr:rowOff>
    </xdr:from>
    <xdr:ext cx="599010" cy="259045"/>
    <xdr:sp macro="" textlink="">
      <xdr:nvSpPr>
        <xdr:cNvPr id="538" name="消防費該当値テキスト"/>
        <xdr:cNvSpPr txBox="1"/>
      </xdr:nvSpPr>
      <xdr:spPr>
        <a:xfrm>
          <a:off x="16370300" y="522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148194</xdr:rowOff>
    </xdr:from>
    <xdr:to>
      <xdr:col>81</xdr:col>
      <xdr:colOff>101600</xdr:colOff>
      <xdr:row>34</xdr:row>
      <xdr:rowOff>78344</xdr:rowOff>
    </xdr:to>
    <xdr:sp macro="" textlink="">
      <xdr:nvSpPr>
        <xdr:cNvPr id="539" name="楕円 538"/>
        <xdr:cNvSpPr/>
      </xdr:nvSpPr>
      <xdr:spPr>
        <a:xfrm>
          <a:off x="15430500" y="58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94871</xdr:rowOff>
    </xdr:from>
    <xdr:ext cx="534377" cy="259045"/>
    <xdr:sp macro="" textlink="">
      <xdr:nvSpPr>
        <xdr:cNvPr id="540" name="テキスト ボックス 539"/>
        <xdr:cNvSpPr txBox="1"/>
      </xdr:nvSpPr>
      <xdr:spPr>
        <a:xfrm>
          <a:off x="15214111" y="5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26797</xdr:rowOff>
    </xdr:from>
    <xdr:to>
      <xdr:col>76</xdr:col>
      <xdr:colOff>165100</xdr:colOff>
      <xdr:row>35</xdr:row>
      <xdr:rowOff>128397</xdr:rowOff>
    </xdr:to>
    <xdr:sp macro="" textlink="">
      <xdr:nvSpPr>
        <xdr:cNvPr id="541" name="楕円 540"/>
        <xdr:cNvSpPr/>
      </xdr:nvSpPr>
      <xdr:spPr>
        <a:xfrm>
          <a:off x="14541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144924</xdr:rowOff>
    </xdr:from>
    <xdr:ext cx="534377" cy="259045"/>
    <xdr:sp macro="" textlink="">
      <xdr:nvSpPr>
        <xdr:cNvPr id="542" name="テキスト ボックス 541"/>
        <xdr:cNvSpPr txBox="1"/>
      </xdr:nvSpPr>
      <xdr:spPr>
        <a:xfrm>
          <a:off x="14325111" y="5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30466</xdr:rowOff>
    </xdr:from>
    <xdr:to>
      <xdr:col>72</xdr:col>
      <xdr:colOff>38100</xdr:colOff>
      <xdr:row>36</xdr:row>
      <xdr:rowOff>132066</xdr:rowOff>
    </xdr:to>
    <xdr:sp macro="" textlink="">
      <xdr:nvSpPr>
        <xdr:cNvPr id="543" name="楕円 542"/>
        <xdr:cNvSpPr/>
      </xdr:nvSpPr>
      <xdr:spPr>
        <a:xfrm>
          <a:off x="13652500" y="62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148593</xdr:rowOff>
    </xdr:from>
    <xdr:ext cx="534377" cy="259045"/>
    <xdr:sp macro="" textlink="">
      <xdr:nvSpPr>
        <xdr:cNvPr id="544" name="テキスト ボックス 543"/>
        <xdr:cNvSpPr txBox="1"/>
      </xdr:nvSpPr>
      <xdr:spPr>
        <a:xfrm>
          <a:off x="13436111" y="59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128927</xdr:rowOff>
    </xdr:from>
    <xdr:to>
      <xdr:col>67</xdr:col>
      <xdr:colOff>101600</xdr:colOff>
      <xdr:row>37</xdr:row>
      <xdr:rowOff>59077</xdr:rowOff>
    </xdr:to>
    <xdr:sp macro="" textlink="">
      <xdr:nvSpPr>
        <xdr:cNvPr id="545" name="楕円 544"/>
        <xdr:cNvSpPr/>
      </xdr:nvSpPr>
      <xdr:spPr>
        <a:xfrm>
          <a:off x="12763500" y="63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75604</xdr:rowOff>
    </xdr:from>
    <xdr:ext cx="534377" cy="259045"/>
    <xdr:sp macro="" textlink="">
      <xdr:nvSpPr>
        <xdr:cNvPr id="546" name="テキスト ボックス 545"/>
        <xdr:cNvSpPr txBox="1"/>
      </xdr:nvSpPr>
      <xdr:spPr>
        <a:xfrm>
          <a:off x="12547111" y="6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32959</xdr:rowOff>
    </xdr:from>
    <xdr:to>
      <xdr:col>85</xdr:col>
      <xdr:colOff>127000</xdr:colOff>
      <xdr:row>59</xdr:row>
      <xdr:rowOff>3439</xdr:rowOff>
    </xdr:to>
    <xdr:cxnSp macro="">
      <xdr:nvCxnSpPr>
        <xdr:cNvPr id="576" name="直線コネクタ 575"/>
        <xdr:cNvCxnSpPr/>
      </xdr:nvCxnSpPr>
      <xdr:spPr>
        <a:xfrm flipV="1">
          <a:off x="15481300" y="9977059"/>
          <a:ext cx="838200" cy="1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141339</xdr:rowOff>
    </xdr:from>
    <xdr:to>
      <xdr:col>81</xdr:col>
      <xdr:colOff>50800</xdr:colOff>
      <xdr:row>59</xdr:row>
      <xdr:rowOff>3439</xdr:rowOff>
    </xdr:to>
    <xdr:cxnSp macro="">
      <xdr:nvCxnSpPr>
        <xdr:cNvPr id="579" name="直線コネクタ 578"/>
        <xdr:cNvCxnSpPr/>
      </xdr:nvCxnSpPr>
      <xdr:spPr>
        <a:xfrm>
          <a:off x="14592300" y="9913989"/>
          <a:ext cx="889000" cy="20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141339</xdr:rowOff>
    </xdr:from>
    <xdr:to>
      <xdr:col>76</xdr:col>
      <xdr:colOff>114300</xdr:colOff>
      <xdr:row>58</xdr:row>
      <xdr:rowOff>82908</xdr:rowOff>
    </xdr:to>
    <xdr:cxnSp macro="">
      <xdr:nvCxnSpPr>
        <xdr:cNvPr id="582" name="直線コネクタ 581"/>
        <xdr:cNvCxnSpPr/>
      </xdr:nvCxnSpPr>
      <xdr:spPr>
        <a:xfrm flipV="1">
          <a:off x="13703300" y="9913989"/>
          <a:ext cx="889000" cy="1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67540</xdr:rowOff>
    </xdr:from>
    <xdr:ext cx="534377" cy="259045"/>
    <xdr:sp macro="" textlink="">
      <xdr:nvSpPr>
        <xdr:cNvPr id="584" name="テキスト ボックス 583"/>
        <xdr:cNvSpPr txBox="1"/>
      </xdr:nvSpPr>
      <xdr:spPr>
        <a:xfrm>
          <a:off x="14325111" y="100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82908</xdr:rowOff>
    </xdr:from>
    <xdr:to>
      <xdr:col>71</xdr:col>
      <xdr:colOff>177800</xdr:colOff>
      <xdr:row>58</xdr:row>
      <xdr:rowOff>169921</xdr:rowOff>
    </xdr:to>
    <xdr:cxnSp macro="">
      <xdr:nvCxnSpPr>
        <xdr:cNvPr id="585" name="直線コネクタ 584"/>
        <xdr:cNvCxnSpPr/>
      </xdr:nvCxnSpPr>
      <xdr:spPr>
        <a:xfrm flipV="1">
          <a:off x="12814300" y="10027008"/>
          <a:ext cx="8890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159453</xdr:rowOff>
    </xdr:from>
    <xdr:ext cx="534377" cy="259045"/>
    <xdr:sp macro="" textlink="">
      <xdr:nvSpPr>
        <xdr:cNvPr id="587" name="テキスト ボックス 586"/>
        <xdr:cNvSpPr txBox="1"/>
      </xdr:nvSpPr>
      <xdr:spPr>
        <a:xfrm>
          <a:off x="13436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153609</xdr:rowOff>
    </xdr:from>
    <xdr:to>
      <xdr:col>85</xdr:col>
      <xdr:colOff>177800</xdr:colOff>
      <xdr:row>58</xdr:row>
      <xdr:rowOff>83759</xdr:rowOff>
    </xdr:to>
    <xdr:sp macro="" textlink="">
      <xdr:nvSpPr>
        <xdr:cNvPr id="595" name="楕円 594"/>
        <xdr:cNvSpPr/>
      </xdr:nvSpPr>
      <xdr:spPr>
        <a:xfrm>
          <a:off x="16268700" y="99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132036</xdr:rowOff>
    </xdr:from>
    <xdr:ext cx="534377" cy="259045"/>
    <xdr:sp macro="" textlink="">
      <xdr:nvSpPr>
        <xdr:cNvPr id="596" name="教育費該当値テキスト"/>
        <xdr:cNvSpPr txBox="1"/>
      </xdr:nvSpPr>
      <xdr:spPr>
        <a:xfrm>
          <a:off x="16370300" y="99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124089</xdr:rowOff>
    </xdr:from>
    <xdr:to>
      <xdr:col>81</xdr:col>
      <xdr:colOff>101600</xdr:colOff>
      <xdr:row>59</xdr:row>
      <xdr:rowOff>54239</xdr:rowOff>
    </xdr:to>
    <xdr:sp macro="" textlink="">
      <xdr:nvSpPr>
        <xdr:cNvPr id="597" name="楕円 596"/>
        <xdr:cNvSpPr/>
      </xdr:nvSpPr>
      <xdr:spPr>
        <a:xfrm>
          <a:off x="15430500" y="100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45366</xdr:rowOff>
    </xdr:from>
    <xdr:ext cx="534377" cy="259045"/>
    <xdr:sp macro="" textlink="">
      <xdr:nvSpPr>
        <xdr:cNvPr id="598" name="テキスト ボックス 597"/>
        <xdr:cNvSpPr txBox="1"/>
      </xdr:nvSpPr>
      <xdr:spPr>
        <a:xfrm>
          <a:off x="15214111" y="101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90539</xdr:rowOff>
    </xdr:from>
    <xdr:to>
      <xdr:col>76</xdr:col>
      <xdr:colOff>165100</xdr:colOff>
      <xdr:row>58</xdr:row>
      <xdr:rowOff>20689</xdr:rowOff>
    </xdr:to>
    <xdr:sp macro="" textlink="">
      <xdr:nvSpPr>
        <xdr:cNvPr id="599" name="楕円 598"/>
        <xdr:cNvSpPr/>
      </xdr:nvSpPr>
      <xdr:spPr>
        <a:xfrm>
          <a:off x="14541500" y="98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37216</xdr:rowOff>
    </xdr:from>
    <xdr:ext cx="534377" cy="259045"/>
    <xdr:sp macro="" textlink="">
      <xdr:nvSpPr>
        <xdr:cNvPr id="600" name="テキスト ボックス 599"/>
        <xdr:cNvSpPr txBox="1"/>
      </xdr:nvSpPr>
      <xdr:spPr>
        <a:xfrm>
          <a:off x="14325111" y="96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32108</xdr:rowOff>
    </xdr:from>
    <xdr:to>
      <xdr:col>72</xdr:col>
      <xdr:colOff>38100</xdr:colOff>
      <xdr:row>58</xdr:row>
      <xdr:rowOff>133708</xdr:rowOff>
    </xdr:to>
    <xdr:sp macro="" textlink="">
      <xdr:nvSpPr>
        <xdr:cNvPr id="601" name="楕円 600"/>
        <xdr:cNvSpPr/>
      </xdr:nvSpPr>
      <xdr:spPr>
        <a:xfrm>
          <a:off x="13652500" y="99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150235</xdr:rowOff>
    </xdr:from>
    <xdr:ext cx="534377" cy="259045"/>
    <xdr:sp macro="" textlink="">
      <xdr:nvSpPr>
        <xdr:cNvPr id="602" name="テキスト ボックス 601"/>
        <xdr:cNvSpPr txBox="1"/>
      </xdr:nvSpPr>
      <xdr:spPr>
        <a:xfrm>
          <a:off x="13436111" y="975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119121</xdr:rowOff>
    </xdr:from>
    <xdr:to>
      <xdr:col>67</xdr:col>
      <xdr:colOff>101600</xdr:colOff>
      <xdr:row>59</xdr:row>
      <xdr:rowOff>49271</xdr:rowOff>
    </xdr:to>
    <xdr:sp macro="" textlink="">
      <xdr:nvSpPr>
        <xdr:cNvPr id="603" name="楕円 602"/>
        <xdr:cNvSpPr/>
      </xdr:nvSpPr>
      <xdr:spPr>
        <a:xfrm>
          <a:off x="12763500" y="100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40398</xdr:rowOff>
    </xdr:from>
    <xdr:ext cx="534377" cy="259045"/>
    <xdr:sp macro="" textlink="">
      <xdr:nvSpPr>
        <xdr:cNvPr id="604" name="テキスト ボックス 603"/>
        <xdr:cNvSpPr txBox="1"/>
      </xdr:nvSpPr>
      <xdr:spPr>
        <a:xfrm>
          <a:off x="12547111" y="101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10976</xdr:rowOff>
    </xdr:from>
    <xdr:to>
      <xdr:col>85</xdr:col>
      <xdr:colOff>127000</xdr:colOff>
      <xdr:row>79</xdr:row>
      <xdr:rowOff>28074</xdr:rowOff>
    </xdr:to>
    <xdr:cxnSp macro="">
      <xdr:nvCxnSpPr>
        <xdr:cNvPr id="633" name="直線コネクタ 632"/>
        <xdr:cNvCxnSpPr/>
      </xdr:nvCxnSpPr>
      <xdr:spPr>
        <a:xfrm>
          <a:off x="15481300" y="13555526"/>
          <a:ext cx="8382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10976</xdr:rowOff>
    </xdr:from>
    <xdr:to>
      <xdr:col>81</xdr:col>
      <xdr:colOff>50800</xdr:colOff>
      <xdr:row>79</xdr:row>
      <xdr:rowOff>21819</xdr:rowOff>
    </xdr:to>
    <xdr:cxnSp macro="">
      <xdr:nvCxnSpPr>
        <xdr:cNvPr id="636" name="直線コネクタ 635"/>
        <xdr:cNvCxnSpPr/>
      </xdr:nvCxnSpPr>
      <xdr:spPr>
        <a:xfrm flipV="1">
          <a:off x="14592300" y="13555526"/>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21819</xdr:rowOff>
    </xdr:from>
    <xdr:to>
      <xdr:col>76</xdr:col>
      <xdr:colOff>114300</xdr:colOff>
      <xdr:row>79</xdr:row>
      <xdr:rowOff>24619</xdr:rowOff>
    </xdr:to>
    <xdr:cxnSp macro="">
      <xdr:nvCxnSpPr>
        <xdr:cNvPr id="639" name="直線コネクタ 638"/>
        <xdr:cNvCxnSpPr/>
      </xdr:nvCxnSpPr>
      <xdr:spPr>
        <a:xfrm flipV="1">
          <a:off x="13703300" y="13566369"/>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6607</xdr:rowOff>
    </xdr:from>
    <xdr:to>
      <xdr:col>71</xdr:col>
      <xdr:colOff>177800</xdr:colOff>
      <xdr:row>79</xdr:row>
      <xdr:rowOff>24619</xdr:rowOff>
    </xdr:to>
    <xdr:cxnSp macro="">
      <xdr:nvCxnSpPr>
        <xdr:cNvPr id="642" name="直線コネクタ 641"/>
        <xdr:cNvCxnSpPr/>
      </xdr:nvCxnSpPr>
      <xdr:spPr>
        <a:xfrm>
          <a:off x="12814300" y="13551157"/>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67724</xdr:rowOff>
    </xdr:from>
    <xdr:ext cx="469744" cy="259045"/>
    <xdr:sp macro="" textlink="">
      <xdr:nvSpPr>
        <xdr:cNvPr id="646" name="テキスト ボックス 645"/>
        <xdr:cNvSpPr txBox="1"/>
      </xdr:nvSpPr>
      <xdr:spPr>
        <a:xfrm>
          <a:off x="12579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148724</xdr:rowOff>
    </xdr:from>
    <xdr:to>
      <xdr:col>85</xdr:col>
      <xdr:colOff>177800</xdr:colOff>
      <xdr:row>79</xdr:row>
      <xdr:rowOff>78874</xdr:rowOff>
    </xdr:to>
    <xdr:sp macro="" textlink="">
      <xdr:nvSpPr>
        <xdr:cNvPr id="652" name="楕円 651"/>
        <xdr:cNvSpPr/>
      </xdr:nvSpPr>
      <xdr:spPr>
        <a:xfrm>
          <a:off x="16268700" y="135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469744" cy="259045"/>
    <xdr:sp macro="" textlink="">
      <xdr:nvSpPr>
        <xdr:cNvPr id="653" name="災害復旧費該当値テキスト"/>
        <xdr:cNvSpPr txBox="1"/>
      </xdr:nvSpPr>
      <xdr:spPr>
        <a:xfrm>
          <a:off x="16370300" y="134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131626</xdr:rowOff>
    </xdr:from>
    <xdr:to>
      <xdr:col>81</xdr:col>
      <xdr:colOff>101600</xdr:colOff>
      <xdr:row>79</xdr:row>
      <xdr:rowOff>61776</xdr:rowOff>
    </xdr:to>
    <xdr:sp macro="" textlink="">
      <xdr:nvSpPr>
        <xdr:cNvPr id="654" name="楕円 653"/>
        <xdr:cNvSpPr/>
      </xdr:nvSpPr>
      <xdr:spPr>
        <a:xfrm>
          <a:off x="15430500" y="135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78303</xdr:rowOff>
    </xdr:from>
    <xdr:ext cx="534377" cy="259045"/>
    <xdr:sp macro="" textlink="">
      <xdr:nvSpPr>
        <xdr:cNvPr id="655" name="テキスト ボックス 654"/>
        <xdr:cNvSpPr txBox="1"/>
      </xdr:nvSpPr>
      <xdr:spPr>
        <a:xfrm>
          <a:off x="15214111" y="132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142469</xdr:rowOff>
    </xdr:from>
    <xdr:to>
      <xdr:col>76</xdr:col>
      <xdr:colOff>165100</xdr:colOff>
      <xdr:row>79</xdr:row>
      <xdr:rowOff>72619</xdr:rowOff>
    </xdr:to>
    <xdr:sp macro="" textlink="">
      <xdr:nvSpPr>
        <xdr:cNvPr id="656" name="楕円 655"/>
        <xdr:cNvSpPr/>
      </xdr:nvSpPr>
      <xdr:spPr>
        <a:xfrm>
          <a:off x="14541500" y="13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89146</xdr:rowOff>
    </xdr:from>
    <xdr:ext cx="534377" cy="259045"/>
    <xdr:sp macro="" textlink="">
      <xdr:nvSpPr>
        <xdr:cNvPr id="657" name="テキスト ボックス 656"/>
        <xdr:cNvSpPr txBox="1"/>
      </xdr:nvSpPr>
      <xdr:spPr>
        <a:xfrm>
          <a:off x="14325111" y="132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145269</xdr:rowOff>
    </xdr:from>
    <xdr:to>
      <xdr:col>72</xdr:col>
      <xdr:colOff>38100</xdr:colOff>
      <xdr:row>79</xdr:row>
      <xdr:rowOff>75419</xdr:rowOff>
    </xdr:to>
    <xdr:sp macro="" textlink="">
      <xdr:nvSpPr>
        <xdr:cNvPr id="658" name="楕円 657"/>
        <xdr:cNvSpPr/>
      </xdr:nvSpPr>
      <xdr:spPr>
        <a:xfrm>
          <a:off x="13652500" y="135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66546</xdr:rowOff>
    </xdr:from>
    <xdr:ext cx="534377" cy="259045"/>
    <xdr:sp macro="" textlink="">
      <xdr:nvSpPr>
        <xdr:cNvPr id="659" name="テキスト ボックス 658"/>
        <xdr:cNvSpPr txBox="1"/>
      </xdr:nvSpPr>
      <xdr:spPr>
        <a:xfrm>
          <a:off x="13436111" y="136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127257</xdr:rowOff>
    </xdr:from>
    <xdr:to>
      <xdr:col>67</xdr:col>
      <xdr:colOff>101600</xdr:colOff>
      <xdr:row>79</xdr:row>
      <xdr:rowOff>57407</xdr:rowOff>
    </xdr:to>
    <xdr:sp macro="" textlink="">
      <xdr:nvSpPr>
        <xdr:cNvPr id="660" name="楕円 659"/>
        <xdr:cNvSpPr/>
      </xdr:nvSpPr>
      <xdr:spPr>
        <a:xfrm>
          <a:off x="12763500" y="135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73934</xdr:rowOff>
    </xdr:from>
    <xdr:ext cx="534377" cy="259045"/>
    <xdr:sp macro="" textlink="">
      <xdr:nvSpPr>
        <xdr:cNvPr id="661" name="テキスト ボックス 660"/>
        <xdr:cNvSpPr txBox="1"/>
      </xdr:nvSpPr>
      <xdr:spPr>
        <a:xfrm>
          <a:off x="12547111" y="132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38903</xdr:rowOff>
    </xdr:from>
    <xdr:to>
      <xdr:col>85</xdr:col>
      <xdr:colOff>127000</xdr:colOff>
      <xdr:row>95</xdr:row>
      <xdr:rowOff>72011</xdr:rowOff>
    </xdr:to>
    <xdr:cxnSp macro="">
      <xdr:nvCxnSpPr>
        <xdr:cNvPr id="690" name="直線コネクタ 689"/>
        <xdr:cNvCxnSpPr/>
      </xdr:nvCxnSpPr>
      <xdr:spPr>
        <a:xfrm>
          <a:off x="15481300" y="16326653"/>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4034</xdr:rowOff>
    </xdr:from>
    <xdr:to>
      <xdr:col>81</xdr:col>
      <xdr:colOff>50800</xdr:colOff>
      <xdr:row>95</xdr:row>
      <xdr:rowOff>38903</xdr:rowOff>
    </xdr:to>
    <xdr:cxnSp macro="">
      <xdr:nvCxnSpPr>
        <xdr:cNvPr id="693" name="直線コネクタ 692"/>
        <xdr:cNvCxnSpPr/>
      </xdr:nvCxnSpPr>
      <xdr:spPr>
        <a:xfrm>
          <a:off x="14592300" y="16291784"/>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36959</xdr:rowOff>
    </xdr:from>
    <xdr:to>
      <xdr:col>76</xdr:col>
      <xdr:colOff>114300</xdr:colOff>
      <xdr:row>95</xdr:row>
      <xdr:rowOff>4034</xdr:rowOff>
    </xdr:to>
    <xdr:cxnSp macro="">
      <xdr:nvCxnSpPr>
        <xdr:cNvPr id="696" name="直線コネクタ 695"/>
        <xdr:cNvCxnSpPr/>
      </xdr:nvCxnSpPr>
      <xdr:spPr>
        <a:xfrm>
          <a:off x="13703300" y="16153259"/>
          <a:ext cx="889000" cy="13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166362</xdr:rowOff>
    </xdr:from>
    <xdr:to>
      <xdr:col>71</xdr:col>
      <xdr:colOff>177800</xdr:colOff>
      <xdr:row>94</xdr:row>
      <xdr:rowOff>36959</xdr:rowOff>
    </xdr:to>
    <xdr:cxnSp macro="">
      <xdr:nvCxnSpPr>
        <xdr:cNvPr id="699" name="直線コネクタ 698"/>
        <xdr:cNvCxnSpPr/>
      </xdr:nvCxnSpPr>
      <xdr:spPr>
        <a:xfrm>
          <a:off x="12814300" y="16111212"/>
          <a:ext cx="889000" cy="4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128126</xdr:rowOff>
    </xdr:from>
    <xdr:ext cx="534377" cy="259045"/>
    <xdr:sp macro="" textlink="">
      <xdr:nvSpPr>
        <xdr:cNvPr id="701" name="テキスト ボックス 700"/>
        <xdr:cNvSpPr txBox="1"/>
      </xdr:nvSpPr>
      <xdr:spPr>
        <a:xfrm>
          <a:off x="13436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149303</xdr:rowOff>
    </xdr:from>
    <xdr:ext cx="534377" cy="259045"/>
    <xdr:sp macro="" textlink="">
      <xdr:nvSpPr>
        <xdr:cNvPr id="703" name="テキスト ボックス 702"/>
        <xdr:cNvSpPr txBox="1"/>
      </xdr:nvSpPr>
      <xdr:spPr>
        <a:xfrm>
          <a:off x="12547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21211</xdr:rowOff>
    </xdr:from>
    <xdr:to>
      <xdr:col>85</xdr:col>
      <xdr:colOff>177800</xdr:colOff>
      <xdr:row>95</xdr:row>
      <xdr:rowOff>122811</xdr:rowOff>
    </xdr:to>
    <xdr:sp macro="" textlink="">
      <xdr:nvSpPr>
        <xdr:cNvPr id="709" name="楕円 708"/>
        <xdr:cNvSpPr/>
      </xdr:nvSpPr>
      <xdr:spPr>
        <a:xfrm>
          <a:off x="16268700" y="163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44088</xdr:rowOff>
    </xdr:from>
    <xdr:ext cx="534377" cy="259045"/>
    <xdr:sp macro="" textlink="">
      <xdr:nvSpPr>
        <xdr:cNvPr id="710" name="公債費該当値テキスト"/>
        <xdr:cNvSpPr txBox="1"/>
      </xdr:nvSpPr>
      <xdr:spPr>
        <a:xfrm>
          <a:off x="16370300" y="1616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159553</xdr:rowOff>
    </xdr:from>
    <xdr:to>
      <xdr:col>81</xdr:col>
      <xdr:colOff>101600</xdr:colOff>
      <xdr:row>95</xdr:row>
      <xdr:rowOff>89703</xdr:rowOff>
    </xdr:to>
    <xdr:sp macro="" textlink="">
      <xdr:nvSpPr>
        <xdr:cNvPr id="711" name="楕円 710"/>
        <xdr:cNvSpPr/>
      </xdr:nvSpPr>
      <xdr:spPr>
        <a:xfrm>
          <a:off x="15430500" y="162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106230</xdr:rowOff>
    </xdr:from>
    <xdr:ext cx="534377" cy="259045"/>
    <xdr:sp macro="" textlink="">
      <xdr:nvSpPr>
        <xdr:cNvPr id="712" name="テキスト ボックス 711"/>
        <xdr:cNvSpPr txBox="1"/>
      </xdr:nvSpPr>
      <xdr:spPr>
        <a:xfrm>
          <a:off x="15214111" y="160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124684</xdr:rowOff>
    </xdr:from>
    <xdr:to>
      <xdr:col>76</xdr:col>
      <xdr:colOff>165100</xdr:colOff>
      <xdr:row>95</xdr:row>
      <xdr:rowOff>54834</xdr:rowOff>
    </xdr:to>
    <xdr:sp macro="" textlink="">
      <xdr:nvSpPr>
        <xdr:cNvPr id="713" name="楕円 712"/>
        <xdr:cNvSpPr/>
      </xdr:nvSpPr>
      <xdr:spPr>
        <a:xfrm>
          <a:off x="14541500" y="162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71361</xdr:rowOff>
    </xdr:from>
    <xdr:ext cx="534377" cy="259045"/>
    <xdr:sp macro="" textlink="">
      <xdr:nvSpPr>
        <xdr:cNvPr id="714" name="テキスト ボックス 713"/>
        <xdr:cNvSpPr txBox="1"/>
      </xdr:nvSpPr>
      <xdr:spPr>
        <a:xfrm>
          <a:off x="14325111" y="1601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157609</xdr:rowOff>
    </xdr:from>
    <xdr:to>
      <xdr:col>72</xdr:col>
      <xdr:colOff>38100</xdr:colOff>
      <xdr:row>94</xdr:row>
      <xdr:rowOff>87759</xdr:rowOff>
    </xdr:to>
    <xdr:sp macro="" textlink="">
      <xdr:nvSpPr>
        <xdr:cNvPr id="715" name="楕円 714"/>
        <xdr:cNvSpPr/>
      </xdr:nvSpPr>
      <xdr:spPr>
        <a:xfrm>
          <a:off x="13652500" y="1610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104286</xdr:rowOff>
    </xdr:from>
    <xdr:ext cx="599010" cy="259045"/>
    <xdr:sp macro="" textlink="">
      <xdr:nvSpPr>
        <xdr:cNvPr id="716" name="テキスト ボックス 715"/>
        <xdr:cNvSpPr txBox="1"/>
      </xdr:nvSpPr>
      <xdr:spPr>
        <a:xfrm>
          <a:off x="13403795" y="1587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115562</xdr:rowOff>
    </xdr:from>
    <xdr:to>
      <xdr:col>67</xdr:col>
      <xdr:colOff>101600</xdr:colOff>
      <xdr:row>94</xdr:row>
      <xdr:rowOff>45712</xdr:rowOff>
    </xdr:to>
    <xdr:sp macro="" textlink="">
      <xdr:nvSpPr>
        <xdr:cNvPr id="717" name="楕円 716"/>
        <xdr:cNvSpPr/>
      </xdr:nvSpPr>
      <xdr:spPr>
        <a:xfrm>
          <a:off x="12763500" y="16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62239</xdr:rowOff>
    </xdr:from>
    <xdr:ext cx="599010" cy="259045"/>
    <xdr:sp macro="" textlink="">
      <xdr:nvSpPr>
        <xdr:cNvPr id="718" name="テキスト ボックス 717"/>
        <xdr:cNvSpPr txBox="1"/>
      </xdr:nvSpPr>
      <xdr:spPr>
        <a:xfrm>
          <a:off x="12514795" y="15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民生費に係る住民一人あたりの額については、最も高く、</a:t>
          </a:r>
          <a:r>
            <a:rPr kumimoji="1" lang="ja-JP" altLang="en-US" sz="1100">
              <a:solidFill>
                <a:schemeClr val="dk1"/>
              </a:solidFill>
              <a:effectLst/>
              <a:latin typeface="+mn-lt"/>
              <a:ea typeface="+mn-ea"/>
              <a:cs typeface="+mn-cs"/>
            </a:rPr>
            <a:t>１８２，３２３</a:t>
          </a:r>
          <a:r>
            <a:rPr kumimoji="1" lang="ja-JP" altLang="ja-JP" sz="1100">
              <a:solidFill>
                <a:schemeClr val="dk1"/>
              </a:solidFill>
              <a:effectLst/>
              <a:latin typeface="+mn-lt"/>
              <a:ea typeface="+mn-ea"/>
              <a:cs typeface="+mn-cs"/>
            </a:rPr>
            <a:t>円となっている。障害者自立支援給付費などの扶助費の自然増や、町単独で高校生までの医療費を無料とする事業の実施が主な要因である。</a:t>
          </a:r>
          <a:endParaRPr lang="ja-JP" altLang="ja-JP" sz="1400">
            <a:effectLst/>
          </a:endParaRPr>
        </a:p>
        <a:p>
          <a:r>
            <a:rPr kumimoji="1" lang="ja-JP" altLang="ja-JP" sz="1100">
              <a:solidFill>
                <a:schemeClr val="dk1"/>
              </a:solidFill>
              <a:effectLst/>
              <a:latin typeface="+mn-lt"/>
              <a:ea typeface="+mn-ea"/>
              <a:cs typeface="+mn-cs"/>
            </a:rPr>
            <a:t>また土木費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係る住民一人あたりの額について、全国平均、県平均よりも高い数値となっており、今後も施設の更新費用に係る普通建設事業の増高が予想されるため、公共施設等総合管理計画に基づき、事業費の平準化を行う。</a:t>
          </a:r>
          <a:endParaRPr lang="ja-JP" altLang="ja-JP" sz="1400">
            <a:effectLst/>
          </a:endParaRPr>
        </a:p>
        <a:p>
          <a:r>
            <a:rPr kumimoji="1" lang="ja-JP" altLang="ja-JP" sz="1100">
              <a:solidFill>
                <a:schemeClr val="dk1"/>
              </a:solidFill>
              <a:effectLst/>
              <a:latin typeface="+mn-lt"/>
              <a:ea typeface="+mn-ea"/>
              <a:cs typeface="+mn-cs"/>
            </a:rPr>
            <a:t>消防費に係る住民一人あたりの額についても全国平均、県平均、類似団体平均よりも高い数値となっている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要因は防災拠点の整備に要する事業</a:t>
          </a:r>
          <a:r>
            <a:rPr kumimoji="1" lang="ja-JP" altLang="en-US" sz="1100">
              <a:solidFill>
                <a:schemeClr val="dk1"/>
              </a:solidFill>
              <a:effectLst/>
              <a:latin typeface="+mn-lt"/>
              <a:ea typeface="+mn-ea"/>
              <a:cs typeface="+mn-cs"/>
            </a:rPr>
            <a:t>や防災行政無線デジタル化</a:t>
          </a:r>
          <a:r>
            <a:rPr kumimoji="1" lang="ja-JP" altLang="ja-JP" sz="1100">
              <a:solidFill>
                <a:schemeClr val="dk1"/>
              </a:solidFill>
              <a:effectLst/>
              <a:latin typeface="+mn-lt"/>
              <a:ea typeface="+mn-ea"/>
              <a:cs typeface="+mn-cs"/>
            </a:rPr>
            <a:t>を実施したこと</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教育費に係る住民一人あたりの額については、</a:t>
          </a:r>
          <a:r>
            <a:rPr kumimoji="1" lang="ja-JP" altLang="en-US" sz="1100">
              <a:solidFill>
                <a:schemeClr val="dk1"/>
              </a:solidFill>
              <a:effectLst/>
              <a:latin typeface="+mn-lt"/>
              <a:ea typeface="+mn-ea"/>
              <a:cs typeface="+mn-cs"/>
            </a:rPr>
            <a:t>ギガスクール関連事業の実施により、</a:t>
          </a:r>
          <a:r>
            <a:rPr kumimoji="1" lang="ja-JP" altLang="ja-JP" sz="1100">
              <a:solidFill>
                <a:schemeClr val="dk1"/>
              </a:solidFill>
              <a:effectLst/>
              <a:latin typeface="+mn-lt"/>
              <a:ea typeface="+mn-ea"/>
              <a:cs typeface="+mn-cs"/>
            </a:rPr>
            <a:t>数値は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し、全国平均、県平均よりも高い数値となっている。</a:t>
          </a:r>
          <a:endParaRPr lang="ja-JP" altLang="ja-JP" sz="1400">
            <a:effectLst/>
          </a:endParaRPr>
        </a:p>
        <a:p>
          <a:r>
            <a:rPr kumimoji="1" lang="ja-JP" altLang="ja-JP" sz="1100">
              <a:solidFill>
                <a:schemeClr val="dk1"/>
              </a:solidFill>
              <a:effectLst/>
              <a:latin typeface="+mn-lt"/>
              <a:ea typeface="+mn-ea"/>
              <a:cs typeface="+mn-cs"/>
            </a:rPr>
            <a:t>公債費に住民一人あたりの額についても全国平均、県平均、類似団体平均よりも高い数値となっている。要因としては、合併後新町まづくり計画による事業実施による合併特例債を発行し、償還額</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が影響している。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財政調整基金残高については、適切な財源確保と歳出の精査により、取崩しを回避しており、前年度とほぼ同額を維持している。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実質収支額については、形式収支は前年度とほぼ変わりないが、大型事業であるこども園整備補助事業などの繰越があり、翌年度へ繰り越すべき財源が前年度より増えたことにより、実質収支が減少した。それに伴い実質単年度収支も減少した。</a:t>
          </a:r>
          <a:endParaRPr lang="ja-JP" altLang="ja-JP" sz="1400">
            <a:effectLst/>
          </a:endParaRPr>
        </a:p>
        <a:p>
          <a:r>
            <a:rPr kumimoji="1" lang="ja-JP" altLang="ja-JP" sz="1100">
              <a:solidFill>
                <a:schemeClr val="dk1"/>
              </a:solidFill>
              <a:effectLst/>
              <a:latin typeface="+mn-lt"/>
              <a:ea typeface="+mn-ea"/>
              <a:cs typeface="+mn-cs"/>
            </a:rPr>
            <a:t>今後も引き続き事務事業の見直し・統廃合など歳出の合理化など行財政改革を推進するとともに健全な財政運営に努め</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和歌山県みなべ町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黒字であるが、今後普通交付税の合併算定替えが終了し、普通交付税額が減少が見込まれる中、一般会計では、扶助費の増加、国保会計などの公営事業に係る特別会計については、給付費の増による繰出金の増加が見込まれる。</a:t>
          </a:r>
          <a:endParaRPr lang="ja-JP" altLang="ja-JP" sz="1400">
            <a:effectLst/>
          </a:endParaRPr>
        </a:p>
        <a:p>
          <a:r>
            <a:rPr kumimoji="1" lang="ja-JP" altLang="ja-JP" sz="1100">
              <a:solidFill>
                <a:schemeClr val="dk1"/>
              </a:solidFill>
              <a:effectLst/>
              <a:latin typeface="+mn-lt"/>
              <a:ea typeface="+mn-ea"/>
              <a:cs typeface="+mn-cs"/>
            </a:rPr>
            <a:t>一般会計及び農業集落排水事業等の公営企業に係る特別会計については、施設の更新に要する経費が増加することなど厳しい財政運営が予想される。</a:t>
          </a:r>
          <a:endParaRPr lang="ja-JP" altLang="ja-JP" sz="1400">
            <a:effectLst/>
          </a:endParaRPr>
        </a:p>
        <a:p>
          <a:r>
            <a:rPr kumimoji="1" lang="ja-JP" altLang="ja-JP" sz="1100">
              <a:solidFill>
                <a:schemeClr val="dk1"/>
              </a:solidFill>
              <a:effectLst/>
              <a:latin typeface="+mn-lt"/>
              <a:ea typeface="+mn-ea"/>
              <a:cs typeface="+mn-cs"/>
            </a:rPr>
            <a:t>今後は、一般会計、特別会計とも、扶助費については、各種扶助制度の資格審査等の適正化や各種手当への独自加算等を見直しを進めていくことで、財政を圧迫する上昇傾向に歯止めをかけるように努める。施設更新については、公共施設等総合管理計画に基づき、計画的な施設の更新を計画的に進めていく。また、事務の効率化による経常経費の削減、自主財源の確保に努め、より一層、健全な財政運営を進めていき、現在の水準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11671485</v>
      </c>
      <c r="BO4" s="464"/>
      <c r="BP4" s="464"/>
      <c r="BQ4" s="464"/>
      <c r="BR4" s="464"/>
      <c r="BS4" s="464"/>
      <c r="BT4" s="464"/>
      <c r="BU4" s="465"/>
      <c r="BV4" s="463">
        <v>9413933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v>
      </c>
      <c r="CU4" s="648"/>
      <c r="CV4" s="648"/>
      <c r="CW4" s="648"/>
      <c r="CX4" s="648"/>
      <c r="CY4" s="648"/>
      <c r="CZ4" s="648"/>
      <c r="DA4" s="649"/>
      <c r="DB4" s="647">
        <v>14.9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10764293</v>
      </c>
      <c r="BO5" s="469"/>
      <c r="BP5" s="469"/>
      <c r="BQ5" s="469"/>
      <c r="BR5" s="469"/>
      <c r="BS5" s="469"/>
      <c r="BT5" s="469"/>
      <c r="BU5" s="470"/>
      <c r="BV5" s="468">
        <v>8512621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91.1</v>
      </c>
      <c r="CU5" s="439"/>
      <c r="CV5" s="439"/>
      <c r="CW5" s="439"/>
      <c r="CX5" s="439"/>
      <c r="CY5" s="439"/>
      <c r="CZ5" s="439"/>
      <c r="DA5" s="440"/>
      <c r="DB5" s="438">
        <v>91.4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907192</v>
      </c>
      <c r="BO6" s="469"/>
      <c r="BP6" s="469"/>
      <c r="BQ6" s="469"/>
      <c r="BR6" s="469"/>
      <c r="BS6" s="469"/>
      <c r="BT6" s="469"/>
      <c r="BU6" s="470"/>
      <c r="BV6" s="468">
        <v>901312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v>
      </c>
      <c r="CU6" s="622"/>
      <c r="CV6" s="622"/>
      <c r="CW6" s="622"/>
      <c r="CX6" s="622"/>
      <c r="CY6" s="622"/>
      <c r="CZ6" s="622"/>
      <c r="DA6" s="623"/>
      <c r="DB6" s="621">
        <v>94.3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287605</v>
      </c>
      <c r="BO7" s="469"/>
      <c r="BP7" s="469"/>
      <c r="BQ7" s="469"/>
      <c r="BR7" s="469"/>
      <c r="BS7" s="469"/>
      <c r="BT7" s="469"/>
      <c r="BU7" s="470"/>
      <c r="BV7" s="468">
        <v>149158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5165615</v>
      </c>
      <c r="CU7" s="469"/>
      <c r="CV7" s="469"/>
      <c r="CW7" s="469"/>
      <c r="CX7" s="469"/>
      <c r="CY7" s="469"/>
      <c r="CZ7" s="469"/>
      <c r="DA7" s="470"/>
      <c r="DB7" s="468">
        <v>5050726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619587</v>
      </c>
      <c r="BO8" s="469"/>
      <c r="BP8" s="469"/>
      <c r="BQ8" s="469"/>
      <c r="BR8" s="469"/>
      <c r="BS8" s="469"/>
      <c r="BT8" s="469"/>
      <c r="BU8" s="470"/>
      <c r="BV8" s="468">
        <v>752154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11818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93</v>
      </c>
      <c r="AV9" s="526"/>
      <c r="AW9" s="526"/>
      <c r="AX9" s="526"/>
      <c r="AY9" s="448" t="s">
        <v>115</v>
      </c>
      <c r="AZ9" s="449"/>
      <c r="BA9" s="449"/>
      <c r="BB9" s="449"/>
      <c r="BC9" s="449"/>
      <c r="BD9" s="449"/>
      <c r="BE9" s="449"/>
      <c r="BF9" s="449"/>
      <c r="BG9" s="449"/>
      <c r="BH9" s="449"/>
      <c r="BI9" s="449"/>
      <c r="BJ9" s="449"/>
      <c r="BK9" s="449"/>
      <c r="BL9" s="449"/>
      <c r="BM9" s="450"/>
      <c r="BN9" s="468">
        <v>-132567</v>
      </c>
      <c r="BO9" s="469"/>
      <c r="BP9" s="469"/>
      <c r="BQ9" s="469"/>
      <c r="BR9" s="469"/>
      <c r="BS9" s="469"/>
      <c r="BT9" s="469"/>
      <c r="BU9" s="470"/>
      <c r="BV9" s="468">
        <v>262405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15.1</v>
      </c>
      <c r="CU9" s="439"/>
      <c r="CV9" s="439"/>
      <c r="CW9" s="439"/>
      <c r="CX9" s="439"/>
      <c r="CY9" s="439"/>
      <c r="CZ9" s="439"/>
      <c r="DA9" s="440"/>
      <c r="DB9" s="438">
        <v>17.899999999999999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12742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435</v>
      </c>
      <c r="BO10" s="469"/>
      <c r="BP10" s="469"/>
      <c r="BQ10" s="469"/>
      <c r="BR10" s="469"/>
      <c r="BS10" s="469"/>
      <c r="BT10" s="469"/>
      <c r="BU10" s="470"/>
      <c r="BV10" s="468">
        <v>590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12328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12231</v>
      </c>
      <c r="S13" s="572"/>
      <c r="T13" s="572"/>
      <c r="U13" s="572"/>
      <c r="V13" s="573"/>
      <c r="W13" s="559" t="s">
        <v>139</v>
      </c>
      <c r="X13" s="481"/>
      <c r="Y13" s="481"/>
      <c r="Z13" s="481"/>
      <c r="AA13" s="481"/>
      <c r="AB13" s="482"/>
      <c r="AC13" s="444">
        <v>2648</v>
      </c>
      <c r="AD13" s="445"/>
      <c r="AE13" s="445"/>
      <c r="AF13" s="445"/>
      <c r="AG13" s="446"/>
      <c r="AH13" s="444">
        <v>2834</v>
      </c>
      <c r="AI13" s="445"/>
      <c r="AJ13" s="445"/>
      <c r="AK13" s="445"/>
      <c r="AL13" s="447"/>
      <c r="AM13" s="537" t="s">
        <v>140</v>
      </c>
      <c r="AN13" s="442"/>
      <c r="AO13" s="442"/>
      <c r="AP13" s="442"/>
      <c r="AQ13" s="442"/>
      <c r="AR13" s="442"/>
      <c r="AS13" s="442"/>
      <c r="AT13" s="443"/>
      <c r="AU13" s="525" t="s">
        <v>108</v>
      </c>
      <c r="AV13" s="526"/>
      <c r="AW13" s="526"/>
      <c r="AX13" s="526"/>
      <c r="AY13" s="448" t="s">
        <v>141</v>
      </c>
      <c r="AZ13" s="449"/>
      <c r="BA13" s="449"/>
      <c r="BB13" s="449"/>
      <c r="BC13" s="449"/>
      <c r="BD13" s="449"/>
      <c r="BE13" s="449"/>
      <c r="BF13" s="449"/>
      <c r="BG13" s="449"/>
      <c r="BH13" s="449"/>
      <c r="BI13" s="449"/>
      <c r="BJ13" s="449"/>
      <c r="BK13" s="449"/>
      <c r="BL13" s="449"/>
      <c r="BM13" s="450"/>
      <c r="BN13" s="468">
        <v>-132132</v>
      </c>
      <c r="BO13" s="469"/>
      <c r="BP13" s="469"/>
      <c r="BQ13" s="469"/>
      <c r="BR13" s="469"/>
      <c r="BS13" s="469"/>
      <c r="BT13" s="469"/>
      <c r="BU13" s="470"/>
      <c r="BV13" s="468">
        <v>262995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10.6</v>
      </c>
      <c r="CU13" s="439"/>
      <c r="CV13" s="439"/>
      <c r="CW13" s="439"/>
      <c r="CX13" s="439"/>
      <c r="CY13" s="439"/>
      <c r="CZ13" s="439"/>
      <c r="DA13" s="440"/>
      <c r="DB13" s="438">
        <v>11.8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12585</v>
      </c>
      <c r="S14" s="572"/>
      <c r="T14" s="572"/>
      <c r="U14" s="572"/>
      <c r="V14" s="573"/>
      <c r="W14" s="574"/>
      <c r="X14" s="484"/>
      <c r="Y14" s="484"/>
      <c r="Z14" s="484"/>
      <c r="AA14" s="484"/>
      <c r="AB14" s="485"/>
      <c r="AC14" s="564">
        <v>36.5</v>
      </c>
      <c r="AD14" s="565"/>
      <c r="AE14" s="565"/>
      <c r="AF14" s="565"/>
      <c r="AG14" s="566"/>
      <c r="AH14" s="564">
        <v>38.799999999999997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27.2</v>
      </c>
      <c r="CU14" s="576"/>
      <c r="CV14" s="576"/>
      <c r="CW14" s="576"/>
      <c r="CX14" s="576"/>
      <c r="CY14" s="576"/>
      <c r="CZ14" s="576"/>
      <c r="DA14" s="577"/>
      <c r="DB14" s="575">
        <v>21.7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12485</v>
      </c>
      <c r="S15" s="572"/>
      <c r="T15" s="572"/>
      <c r="U15" s="572"/>
      <c r="V15" s="573"/>
      <c r="W15" s="559" t="s">
        <v>145</v>
      </c>
      <c r="X15" s="481"/>
      <c r="Y15" s="481"/>
      <c r="Z15" s="481"/>
      <c r="AA15" s="481"/>
      <c r="AB15" s="482"/>
      <c r="AC15" s="444">
        <v>1462</v>
      </c>
      <c r="AD15" s="445"/>
      <c r="AE15" s="445"/>
      <c r="AF15" s="445"/>
      <c r="AG15" s="446"/>
      <c r="AH15" s="444">
        <v>1508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1538598</v>
      </c>
      <c r="BO15" s="464"/>
      <c r="BP15" s="464"/>
      <c r="BQ15" s="464"/>
      <c r="BR15" s="464"/>
      <c r="BS15" s="464"/>
      <c r="BT15" s="464"/>
      <c r="BU15" s="465"/>
      <c r="BV15" s="463">
        <v>1434298</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20.2</v>
      </c>
      <c r="AD16" s="565"/>
      <c r="AE16" s="565"/>
      <c r="AF16" s="565"/>
      <c r="AG16" s="566"/>
      <c r="AH16" s="564">
        <v>20.7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4601707</v>
      </c>
      <c r="BO16" s="469"/>
      <c r="BP16" s="469"/>
      <c r="BQ16" s="469"/>
      <c r="BR16" s="469"/>
      <c r="BS16" s="469"/>
      <c r="BT16" s="469"/>
      <c r="BU16" s="470"/>
      <c r="BV16" s="468">
        <v>4455866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3140</v>
      </c>
      <c r="AD17" s="445"/>
      <c r="AE17" s="445"/>
      <c r="AF17" s="445"/>
      <c r="AG17" s="446"/>
      <c r="AH17" s="444">
        <v>2956</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1950381</v>
      </c>
      <c r="BO17" s="469"/>
      <c r="BP17" s="469"/>
      <c r="BQ17" s="469"/>
      <c r="BR17" s="469"/>
      <c r="BS17" s="469"/>
      <c r="BT17" s="469"/>
      <c r="BU17" s="470"/>
      <c r="BV17" s="468">
        <v>1842053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120.28</v>
      </c>
      <c r="M18" s="533"/>
      <c r="N18" s="533"/>
      <c r="O18" s="533"/>
      <c r="P18" s="533"/>
      <c r="Q18" s="533"/>
      <c r="R18" s="534"/>
      <c r="S18" s="534"/>
      <c r="T18" s="534"/>
      <c r="U18" s="534"/>
      <c r="V18" s="535"/>
      <c r="W18" s="549"/>
      <c r="X18" s="550"/>
      <c r="Y18" s="550"/>
      <c r="Z18" s="550"/>
      <c r="AA18" s="550"/>
      <c r="AB18" s="560"/>
      <c r="AC18" s="432">
        <v>43.3</v>
      </c>
      <c r="AD18" s="433"/>
      <c r="AE18" s="433"/>
      <c r="AF18" s="433"/>
      <c r="AG18" s="536"/>
      <c r="AH18" s="432">
        <v>40.5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4753244</v>
      </c>
      <c r="BO18" s="469"/>
      <c r="BP18" s="469"/>
      <c r="BQ18" s="469"/>
      <c r="BR18" s="469"/>
      <c r="BS18" s="469"/>
      <c r="BT18" s="469"/>
      <c r="BU18" s="470"/>
      <c r="BV18" s="468">
        <v>4721000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98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7023246</v>
      </c>
      <c r="BO19" s="469"/>
      <c r="BP19" s="469"/>
      <c r="BQ19" s="469"/>
      <c r="BR19" s="469"/>
      <c r="BS19" s="469"/>
      <c r="BT19" s="469"/>
      <c r="BU19" s="470"/>
      <c r="BV19" s="468">
        <v>6364463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4277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10344470</v>
      </c>
      <c r="BO23" s="469"/>
      <c r="BP23" s="469"/>
      <c r="BQ23" s="469"/>
      <c r="BR23" s="469"/>
      <c r="BS23" s="469"/>
      <c r="BT23" s="469"/>
      <c r="BU23" s="470"/>
      <c r="BV23" s="468">
        <v>9731300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7200</v>
      </c>
      <c r="R24" s="445"/>
      <c r="S24" s="445"/>
      <c r="T24" s="445"/>
      <c r="U24" s="445"/>
      <c r="V24" s="446"/>
      <c r="W24" s="510"/>
      <c r="X24" s="501"/>
      <c r="Y24" s="502"/>
      <c r="Z24" s="441" t="s">
        <v>169</v>
      </c>
      <c r="AA24" s="442"/>
      <c r="AB24" s="442"/>
      <c r="AC24" s="442"/>
      <c r="AD24" s="442"/>
      <c r="AE24" s="442"/>
      <c r="AF24" s="442"/>
      <c r="AG24" s="443"/>
      <c r="AH24" s="444">
        <v>112</v>
      </c>
      <c r="AI24" s="445"/>
      <c r="AJ24" s="445"/>
      <c r="AK24" s="445"/>
      <c r="AL24" s="446"/>
      <c r="AM24" s="444">
        <v>326816</v>
      </c>
      <c r="AN24" s="445"/>
      <c r="AO24" s="445"/>
      <c r="AP24" s="445"/>
      <c r="AQ24" s="445"/>
      <c r="AR24" s="446"/>
      <c r="AS24" s="444">
        <v>2918</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8820978</v>
      </c>
      <c r="BO24" s="469"/>
      <c r="BP24" s="469"/>
      <c r="BQ24" s="469"/>
      <c r="BR24" s="469"/>
      <c r="BS24" s="469"/>
      <c r="BT24" s="469"/>
      <c r="BU24" s="470"/>
      <c r="BV24" s="468">
        <v>8714886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5900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25951</v>
      </c>
      <c r="BO25" s="464"/>
      <c r="BP25" s="464"/>
      <c r="BQ25" s="464"/>
      <c r="BR25" s="464"/>
      <c r="BS25" s="464"/>
      <c r="BT25" s="464"/>
      <c r="BU25" s="465"/>
      <c r="BV25" s="463">
        <v>62372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5300</v>
      </c>
      <c r="R26" s="445"/>
      <c r="S26" s="445"/>
      <c r="T26" s="445"/>
      <c r="U26" s="445"/>
      <c r="V26" s="446"/>
      <c r="W26" s="510"/>
      <c r="X26" s="501"/>
      <c r="Y26" s="502"/>
      <c r="Z26" s="441" t="s">
        <v>177</v>
      </c>
      <c r="AA26" s="523"/>
      <c r="AB26" s="523"/>
      <c r="AC26" s="523"/>
      <c r="AD26" s="523"/>
      <c r="AE26" s="523"/>
      <c r="AF26" s="523"/>
      <c r="AG26" s="524"/>
      <c r="AH26" s="444">
        <v>2</v>
      </c>
      <c r="AI26" s="445"/>
      <c r="AJ26" s="445"/>
      <c r="AK26" s="445"/>
      <c r="AL26" s="446"/>
      <c r="AM26" s="444" t="s">
        <v>178</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181</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2800</v>
      </c>
      <c r="R27" s="445"/>
      <c r="S27" s="445"/>
      <c r="T27" s="445"/>
      <c r="U27" s="445"/>
      <c r="V27" s="446"/>
      <c r="W27" s="510"/>
      <c r="X27" s="501"/>
      <c r="Y27" s="502"/>
      <c r="Z27" s="441" t="s">
        <v>183</v>
      </c>
      <c r="AA27" s="442"/>
      <c r="AB27" s="442"/>
      <c r="AC27" s="442"/>
      <c r="AD27" s="442"/>
      <c r="AE27" s="442"/>
      <c r="AF27" s="442"/>
      <c r="AG27" s="443"/>
      <c r="AH27" s="444">
        <v>5</v>
      </c>
      <c r="AI27" s="445"/>
      <c r="AJ27" s="445"/>
      <c r="AK27" s="445"/>
      <c r="AL27" s="446"/>
      <c r="AM27" s="444">
        <v>17017</v>
      </c>
      <c r="AN27" s="445"/>
      <c r="AO27" s="445"/>
      <c r="AP27" s="445"/>
      <c r="AQ27" s="445"/>
      <c r="AR27" s="446"/>
      <c r="AS27" s="444">
        <v>3403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486722</v>
      </c>
      <c r="BO27" s="472"/>
      <c r="BP27" s="472"/>
      <c r="BQ27" s="472"/>
      <c r="BR27" s="472"/>
      <c r="BS27" s="472"/>
      <c r="BT27" s="472"/>
      <c r="BU27" s="473"/>
      <c r="BV27" s="471">
        <v>486722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2200</v>
      </c>
      <c r="R28" s="445"/>
      <c r="S28" s="445"/>
      <c r="T28" s="445"/>
      <c r="U28" s="445"/>
      <c r="V28" s="446"/>
      <c r="W28" s="510"/>
      <c r="X28" s="501"/>
      <c r="Y28" s="502"/>
      <c r="Z28" s="441" t="s">
        <v>186</v>
      </c>
      <c r="AA28" s="442"/>
      <c r="AB28" s="442"/>
      <c r="AC28" s="442"/>
      <c r="AD28" s="442"/>
      <c r="AE28" s="442"/>
      <c r="AF28" s="442"/>
      <c r="AG28" s="443"/>
      <c r="AH28" s="444" t="s">
        <v>137</v>
      </c>
      <c r="AI28" s="445"/>
      <c r="AJ28" s="445"/>
      <c r="AK28" s="445"/>
      <c r="AL28" s="446"/>
      <c r="AM28" s="444" t="s">
        <v>181</v>
      </c>
      <c r="AN28" s="445"/>
      <c r="AO28" s="445"/>
      <c r="AP28" s="445"/>
      <c r="AQ28" s="445"/>
      <c r="AR28" s="446"/>
      <c r="AS28" s="444" t="s">
        <v>173</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1484227</v>
      </c>
      <c r="BO28" s="464"/>
      <c r="BP28" s="464"/>
      <c r="BQ28" s="464"/>
      <c r="BR28" s="464"/>
      <c r="BS28" s="464"/>
      <c r="BT28" s="464"/>
      <c r="BU28" s="465"/>
      <c r="BV28" s="463">
        <v>1483792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12</v>
      </c>
      <c r="M29" s="445"/>
      <c r="N29" s="445"/>
      <c r="O29" s="445"/>
      <c r="P29" s="446"/>
      <c r="Q29" s="444">
        <v>2000</v>
      </c>
      <c r="R29" s="445"/>
      <c r="S29" s="445"/>
      <c r="T29" s="445"/>
      <c r="U29" s="445"/>
      <c r="V29" s="446"/>
      <c r="W29" s="511"/>
      <c r="X29" s="512"/>
      <c r="Y29" s="513"/>
      <c r="Z29" s="441" t="s">
        <v>189</v>
      </c>
      <c r="AA29" s="442"/>
      <c r="AB29" s="442"/>
      <c r="AC29" s="442"/>
      <c r="AD29" s="442"/>
      <c r="AE29" s="442"/>
      <c r="AF29" s="442"/>
      <c r="AG29" s="443"/>
      <c r="AH29" s="444">
        <v>117</v>
      </c>
      <c r="AI29" s="445"/>
      <c r="AJ29" s="445"/>
      <c r="AK29" s="445"/>
      <c r="AL29" s="446"/>
      <c r="AM29" s="444">
        <v>343833</v>
      </c>
      <c r="AN29" s="445"/>
      <c r="AO29" s="445"/>
      <c r="AP29" s="445"/>
      <c r="AQ29" s="445"/>
      <c r="AR29" s="446"/>
      <c r="AS29" s="444">
        <v>2939</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483706</v>
      </c>
      <c r="BO29" s="469"/>
      <c r="BP29" s="469"/>
      <c r="BQ29" s="469"/>
      <c r="BR29" s="469"/>
      <c r="BS29" s="469"/>
      <c r="BT29" s="469"/>
      <c r="BU29" s="470"/>
      <c r="BV29" s="468">
        <v>483648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92.8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3730369</v>
      </c>
      <c r="BO30" s="472"/>
      <c r="BP30" s="472"/>
      <c r="BQ30" s="472"/>
      <c r="BR30" s="472"/>
      <c r="BS30" s="472"/>
      <c r="BT30" s="472"/>
      <c r="BU30" s="473"/>
      <c r="BV30" s="471">
        <v>3677387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198</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和歌山県市町村総合事務組合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みなべ町開発公社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和歌山県地方税回収機構</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田辺周辺広域市町村組合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御坊日高老人福祉施設事務組合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田辺市周辺衛生施設事務組合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和歌山県住宅新築資金等貸付金回収管理組合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日高広域消防事務組合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後期高齢者医療広域連合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紀南環境広域施設組合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公立紀南病院組合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sUA2uFT7KKUhEZoywUUAUIkyy6oLjuk6EJxotUdKV60W5Wr65I+saomwpPWGjBoUpH82ONc0bPh8t+YdVQeBVw==" saltValue="QgdnBtFqXr57yfWBaGN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11.4</v>
      </c>
      <c r="G34" s="33">
        <v>11.05</v>
      </c>
      <c r="H34" s="33">
        <v>9.4600000000000009</v>
      </c>
      <c r="I34" s="33">
        <v>14.89</v>
      </c>
      <c r="J34" s="34">
        <v>11.99</v>
      </c>
      <c r="K34" s="22"/>
      <c r="L34" s="22"/>
      <c r="M34" s="22"/>
      <c r="N34" s="22"/>
      <c r="O34" s="22"/>
      <c r="P34" s="22"/>
    </row>
    <row r="35" spans="1:16" ht="39" customHeight="1" x14ac:dyDescent="0.15">
      <c r="A35" s="22"/>
      <c r="B35" s="35"/>
      <c r="C35" s="1244" t="s">
        <v>569</v>
      </c>
      <c r="D35" s="1245"/>
      <c r="E35" s="1246"/>
      <c r="F35" s="36">
        <v>5.58</v>
      </c>
      <c r="G35" s="37">
        <v>5.89</v>
      </c>
      <c r="H35" s="37">
        <v>6.13</v>
      </c>
      <c r="I35" s="37">
        <v>6.34</v>
      </c>
      <c r="J35" s="38">
        <v>6.3</v>
      </c>
      <c r="K35" s="22"/>
      <c r="L35" s="22"/>
      <c r="M35" s="22"/>
      <c r="N35" s="22"/>
      <c r="O35" s="22"/>
      <c r="P35" s="22"/>
    </row>
    <row r="36" spans="1:16" ht="39" customHeight="1" x14ac:dyDescent="0.15">
      <c r="A36" s="22"/>
      <c r="B36" s="35"/>
      <c r="C36" s="1244" t="s">
        <v>570</v>
      </c>
      <c r="D36" s="1245"/>
      <c r="E36" s="1246"/>
      <c r="F36" s="36">
        <v>1.96</v>
      </c>
      <c r="G36" s="37">
        <v>3.71</v>
      </c>
      <c r="H36" s="37">
        <v>3.56</v>
      </c>
      <c r="I36" s="37">
        <v>3.95</v>
      </c>
      <c r="J36" s="38">
        <v>2.66</v>
      </c>
      <c r="K36" s="22"/>
      <c r="L36" s="22"/>
      <c r="M36" s="22"/>
      <c r="N36" s="22"/>
      <c r="O36" s="22"/>
      <c r="P36" s="22"/>
    </row>
    <row r="37" spans="1:16" ht="39" customHeight="1" x14ac:dyDescent="0.15">
      <c r="A37" s="22"/>
      <c r="B37" s="35"/>
      <c r="C37" s="1244" t="s">
        <v>571</v>
      </c>
      <c r="D37" s="1245"/>
      <c r="E37" s="1246"/>
      <c r="F37" s="36">
        <v>0.46</v>
      </c>
      <c r="G37" s="37">
        <v>0.14000000000000001</v>
      </c>
      <c r="H37" s="37">
        <v>1.1100000000000001</v>
      </c>
      <c r="I37" s="37">
        <v>1.88</v>
      </c>
      <c r="J37" s="38">
        <v>2.58</v>
      </c>
      <c r="K37" s="22"/>
      <c r="L37" s="22"/>
      <c r="M37" s="22"/>
      <c r="N37" s="22"/>
      <c r="O37" s="22"/>
      <c r="P37" s="22"/>
    </row>
    <row r="38" spans="1:16" ht="39" customHeight="1" x14ac:dyDescent="0.15">
      <c r="A38" s="22"/>
      <c r="B38" s="35"/>
      <c r="C38" s="1244" t="s">
        <v>572</v>
      </c>
      <c r="D38" s="1245"/>
      <c r="E38" s="1246"/>
      <c r="F38" s="36">
        <v>0.09</v>
      </c>
      <c r="G38" s="37">
        <v>0.05</v>
      </c>
      <c r="H38" s="37">
        <v>0.11</v>
      </c>
      <c r="I38" s="37">
        <v>0.09</v>
      </c>
      <c r="J38" s="38">
        <v>0.24</v>
      </c>
      <c r="K38" s="22"/>
      <c r="L38" s="22"/>
      <c r="M38" s="22"/>
      <c r="N38" s="22"/>
      <c r="O38" s="22"/>
      <c r="P38" s="22"/>
    </row>
    <row r="39" spans="1:16" ht="39" customHeight="1" x14ac:dyDescent="0.15">
      <c r="A39" s="22"/>
      <c r="B39" s="35"/>
      <c r="C39" s="1244" t="s">
        <v>573</v>
      </c>
      <c r="D39" s="1245"/>
      <c r="E39" s="1246"/>
      <c r="F39" s="36">
        <v>0.08</v>
      </c>
      <c r="G39" s="37">
        <v>0.11</v>
      </c>
      <c r="H39" s="37">
        <v>0.15</v>
      </c>
      <c r="I39" s="37">
        <v>0.15</v>
      </c>
      <c r="J39" s="38">
        <v>0.18</v>
      </c>
      <c r="K39" s="22"/>
      <c r="L39" s="22"/>
      <c r="M39" s="22"/>
      <c r="N39" s="22"/>
      <c r="O39" s="22"/>
      <c r="P39" s="22"/>
    </row>
    <row r="40" spans="1:16" ht="39" customHeight="1" x14ac:dyDescent="0.15">
      <c r="A40" s="22"/>
      <c r="B40" s="35"/>
      <c r="C40" s="1244" t="s">
        <v>574</v>
      </c>
      <c r="D40" s="1245"/>
      <c r="E40" s="1246"/>
      <c r="F40" s="36">
        <v>7.0000000000000007E-2</v>
      </c>
      <c r="G40" s="37">
        <v>0.06</v>
      </c>
      <c r="H40" s="37">
        <v>0.12</v>
      </c>
      <c r="I40" s="37">
        <v>0.1</v>
      </c>
      <c r="J40" s="38">
        <v>0.11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0.16</v>
      </c>
      <c r="G43" s="42">
        <v>0.21</v>
      </c>
      <c r="H43" s="42">
        <v>0.28000000000000003</v>
      </c>
      <c r="I43" s="42">
        <v>0.28000000000000003</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KHuDblD+UGJt4QTh0lyxNs+JIAuH2SfYOniwgyNYuI8RzCBCfYxJWt62ZVGlZefh+tiWu3+EpUe59rVzQYgA==" saltValue="edLrod03cLLDEBn0AfeS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1580</v>
      </c>
      <c r="L45" s="60">
        <v>1479</v>
      </c>
      <c r="M45" s="60">
        <v>1220</v>
      </c>
      <c r="N45" s="60">
        <v>1098</v>
      </c>
      <c r="O45" s="61">
        <v>1065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352</v>
      </c>
      <c r="L48" s="64">
        <v>371</v>
      </c>
      <c r="M48" s="64">
        <v>409</v>
      </c>
      <c r="N48" s="64">
        <v>411</v>
      </c>
      <c r="O48" s="65">
        <v>408</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v>
      </c>
      <c r="L49" s="64">
        <v>43</v>
      </c>
      <c r="M49" s="64">
        <v>45</v>
      </c>
      <c r="N49" s="64">
        <v>45</v>
      </c>
      <c r="O49" s="65">
        <v>44</v>
      </c>
      <c r="P49" s="48"/>
      <c r="Q49" s="48"/>
      <c r="R49" s="48"/>
      <c r="S49" s="48"/>
      <c r="T49" s="48"/>
      <c r="U49" s="48"/>
    </row>
    <row r="50" spans="1:21" ht="30.75" customHeight="1" x14ac:dyDescent="0.15">
      <c r="A50" s="48"/>
      <c r="B50" s="1272"/>
      <c r="C50" s="1273"/>
      <c r="D50" s="62"/>
      <c r="E50" s="1254" t="s">
        <v>17</v>
      </c>
      <c r="F50" s="1254"/>
      <c r="G50" s="1254"/>
      <c r="H50" s="1254"/>
      <c r="I50" s="1254"/>
      <c r="J50" s="1255"/>
      <c r="K50" s="63">
        <v>2</v>
      </c>
      <c r="L50" s="64">
        <v>2</v>
      </c>
      <c r="M50" s="64">
        <v>2</v>
      </c>
      <c r="N50" s="64">
        <v>2</v>
      </c>
      <c r="O50" s="65">
        <v>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1418</v>
      </c>
      <c r="L52" s="64">
        <v>1352</v>
      </c>
      <c r="M52" s="64">
        <v>1224</v>
      </c>
      <c r="N52" s="64">
        <v>1147</v>
      </c>
      <c r="O52" s="65">
        <v>1115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542</v>
      </c>
      <c r="L53" s="69">
        <v>543</v>
      </c>
      <c r="M53" s="69">
        <v>452</v>
      </c>
      <c r="N53" s="69">
        <v>409</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I8feHsrMI/qJ27BZEwwlneWavIhtVszQY8v60/elsl4AGo7vhPAPGNiY7NSsPFIWGRatM67mefZKSW5anmQ==" saltValue="s33WAvdkrtREaQcuGnIi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90" t="s">
        <v>30</v>
      </c>
      <c r="C41" s="1291"/>
      <c r="D41" s="102"/>
      <c r="E41" s="1292" t="s">
        <v>31</v>
      </c>
      <c r="F41" s="1292"/>
      <c r="G41" s="1292"/>
      <c r="H41" s="1293"/>
      <c r="I41" s="103">
        <v>10348</v>
      </c>
      <c r="J41" s="104">
        <v>9926</v>
      </c>
      <c r="K41" s="104">
        <v>9877</v>
      </c>
      <c r="L41" s="104">
        <v>9731</v>
      </c>
      <c r="M41" s="105">
        <v>10344</v>
      </c>
    </row>
    <row r="42" spans="2:13" ht="27.75" customHeight="1" x14ac:dyDescent="0.15">
      <c r="B42" s="1280"/>
      <c r="C42" s="1281"/>
      <c r="D42" s="106"/>
      <c r="E42" s="1284" t="s">
        <v>32</v>
      </c>
      <c r="F42" s="1284"/>
      <c r="G42" s="1284"/>
      <c r="H42" s="1285"/>
      <c r="I42" s="107">
        <v>17</v>
      </c>
      <c r="J42" s="108">
        <v>15</v>
      </c>
      <c r="K42" s="108">
        <v>15</v>
      </c>
      <c r="L42" s="108">
        <v>14</v>
      </c>
      <c r="M42" s="109">
        <v>11</v>
      </c>
    </row>
    <row r="43" spans="2:13" ht="27.75" customHeight="1" x14ac:dyDescent="0.15">
      <c r="B43" s="1280"/>
      <c r="C43" s="1281"/>
      <c r="D43" s="106"/>
      <c r="E43" s="1284" t="s">
        <v>33</v>
      </c>
      <c r="F43" s="1284"/>
      <c r="G43" s="1284"/>
      <c r="H43" s="1285"/>
      <c r="I43" s="107">
        <v>5606</v>
      </c>
      <c r="J43" s="108">
        <v>5411</v>
      </c>
      <c r="K43" s="108">
        <v>5389</v>
      </c>
      <c r="L43" s="108">
        <v>5316</v>
      </c>
      <c r="M43" s="109">
        <v>5013</v>
      </c>
    </row>
    <row r="44" spans="2:13" ht="27.75" customHeight="1" x14ac:dyDescent="0.15">
      <c r="B44" s="1280"/>
      <c r="C44" s="1281"/>
      <c r="D44" s="106"/>
      <c r="E44" s="1284" t="s">
        <v>34</v>
      </c>
      <c r="F44" s="1284"/>
      <c r="G44" s="1284"/>
      <c r="H44" s="1285"/>
      <c r="I44" s="107">
        <v>755</v>
      </c>
      <c r="J44" s="108">
        <v>819</v>
      </c>
      <c r="K44" s="108">
        <v>793</v>
      </c>
      <c r="L44" s="108">
        <v>751</v>
      </c>
      <c r="M44" s="109">
        <v>702</v>
      </c>
    </row>
    <row r="45" spans="2:13" ht="27.75" customHeight="1" x14ac:dyDescent="0.15">
      <c r="B45" s="1280"/>
      <c r="C45" s="1281"/>
      <c r="D45" s="106"/>
      <c r="E45" s="1284" t="s">
        <v>35</v>
      </c>
      <c r="F45" s="1284"/>
      <c r="G45" s="1284"/>
      <c r="H45" s="1285"/>
      <c r="I45" s="107">
        <v>1401</v>
      </c>
      <c r="J45" s="108">
        <v>1179</v>
      </c>
      <c r="K45" s="108">
        <v>1181</v>
      </c>
      <c r="L45" s="108">
        <v>1144</v>
      </c>
      <c r="M45" s="109">
        <v>1105</v>
      </c>
    </row>
    <row r="46" spans="2:13" ht="27.75" customHeight="1" x14ac:dyDescent="0.15">
      <c r="B46" s="1280"/>
      <c r="C46" s="1281"/>
      <c r="D46" s="110"/>
      <c r="E46" s="1284" t="s">
        <v>36</v>
      </c>
      <c r="F46" s="1284"/>
      <c r="G46" s="1284"/>
      <c r="H46" s="1285"/>
      <c r="I46" s="107" t="s">
        <v>518</v>
      </c>
      <c r="J46" s="108" t="s">
        <v>518</v>
      </c>
      <c r="K46" s="108" t="s">
        <v>518</v>
      </c>
      <c r="L46" s="108" t="s">
        <v>518</v>
      </c>
      <c r="M46" s="109" t="s">
        <v>518</v>
      </c>
    </row>
    <row r="47" spans="2:13" ht="27.75" customHeight="1" x14ac:dyDescent="0.15">
      <c r="B47" s="1280"/>
      <c r="C47" s="1281"/>
      <c r="D47" s="111"/>
      <c r="E47" s="1294" t="s">
        <v>37</v>
      </c>
      <c r="F47" s="1295"/>
      <c r="G47" s="1295"/>
      <c r="H47" s="1296"/>
      <c r="I47" s="107" t="s">
        <v>518</v>
      </c>
      <c r="J47" s="108" t="s">
        <v>518</v>
      </c>
      <c r="K47" s="108" t="s">
        <v>518</v>
      </c>
      <c r="L47" s="108" t="s">
        <v>518</v>
      </c>
      <c r="M47" s="109" t="s">
        <v>518</v>
      </c>
    </row>
    <row r="48" spans="2:13" ht="27.75" customHeight="1" x14ac:dyDescent="0.15">
      <c r="B48" s="1280"/>
      <c r="C48" s="1281"/>
      <c r="D48" s="106"/>
      <c r="E48" s="1284" t="s">
        <v>38</v>
      </c>
      <c r="F48" s="1284"/>
      <c r="G48" s="1284"/>
      <c r="H48" s="1285"/>
      <c r="I48" s="107" t="s">
        <v>518</v>
      </c>
      <c r="J48" s="108" t="s">
        <v>518</v>
      </c>
      <c r="K48" s="108" t="s">
        <v>518</v>
      </c>
      <c r="L48" s="108" t="s">
        <v>518</v>
      </c>
      <c r="M48" s="109" t="s">
        <v>518</v>
      </c>
    </row>
    <row r="49" spans="2:13" ht="27.75" customHeight="1" x14ac:dyDescent="0.15">
      <c r="B49" s="1282"/>
      <c r="C49" s="1283"/>
      <c r="D49" s="106"/>
      <c r="E49" s="1284" t="s">
        <v>39</v>
      </c>
      <c r="F49" s="1284"/>
      <c r="G49" s="1284"/>
      <c r="H49" s="1285"/>
      <c r="I49" s="107" t="s">
        <v>518</v>
      </c>
      <c r="J49" s="108" t="s">
        <v>518</v>
      </c>
      <c r="K49" s="108" t="s">
        <v>518</v>
      </c>
      <c r="L49" s="108" t="s">
        <v>518</v>
      </c>
      <c r="M49" s="109" t="s">
        <v>518</v>
      </c>
    </row>
    <row r="50" spans="2:13" ht="27.75" customHeight="1" x14ac:dyDescent="0.15">
      <c r="B50" s="1278" t="s">
        <v>40</v>
      </c>
      <c r="C50" s="1279"/>
      <c r="D50" s="112"/>
      <c r="E50" s="1284" t="s">
        <v>41</v>
      </c>
      <c r="F50" s="1284"/>
      <c r="G50" s="1284"/>
      <c r="H50" s="1285"/>
      <c r="I50" s="107">
        <v>4828</v>
      </c>
      <c r="J50" s="108">
        <v>4862</v>
      </c>
      <c r="K50" s="108">
        <v>4971</v>
      </c>
      <c r="L50" s="108">
        <v>5044</v>
      </c>
      <c r="M50" s="109">
        <v>5122</v>
      </c>
    </row>
    <row r="51" spans="2:13" ht="27.75" customHeight="1" x14ac:dyDescent="0.15">
      <c r="B51" s="1280"/>
      <c r="C51" s="1281"/>
      <c r="D51" s="106"/>
      <c r="E51" s="1284" t="s">
        <v>42</v>
      </c>
      <c r="F51" s="1284"/>
      <c r="G51" s="1284"/>
      <c r="H51" s="1285"/>
      <c r="I51" s="107">
        <v>40</v>
      </c>
      <c r="J51" s="108">
        <v>37</v>
      </c>
      <c r="K51" s="108">
        <v>35</v>
      </c>
      <c r="L51" s="108">
        <v>33</v>
      </c>
      <c r="M51" s="109">
        <v>31</v>
      </c>
    </row>
    <row r="52" spans="2:13" ht="27.75" customHeight="1" x14ac:dyDescent="0.15">
      <c r="B52" s="1282"/>
      <c r="C52" s="1283"/>
      <c r="D52" s="106"/>
      <c r="E52" s="1284" t="s">
        <v>43</v>
      </c>
      <c r="F52" s="1284"/>
      <c r="G52" s="1284"/>
      <c r="H52" s="1285"/>
      <c r="I52" s="107">
        <v>11748</v>
      </c>
      <c r="J52" s="108">
        <v>11432</v>
      </c>
      <c r="K52" s="108">
        <v>10706</v>
      </c>
      <c r="L52" s="108">
        <v>11030</v>
      </c>
      <c r="M52" s="109">
        <v>10918</v>
      </c>
    </row>
    <row r="53" spans="2:13" ht="27.75" customHeight="1" thickBot="1" x14ac:dyDescent="0.2">
      <c r="B53" s="1286" t="s">
        <v>21</v>
      </c>
      <c r="C53" s="1287"/>
      <c r="D53" s="113"/>
      <c r="E53" s="1288" t="s">
        <v>44</v>
      </c>
      <c r="F53" s="1288"/>
      <c r="G53" s="1288"/>
      <c r="H53" s="1289"/>
      <c r="I53" s="114">
        <v>1510</v>
      </c>
      <c r="J53" s="115">
        <v>1018</v>
      </c>
      <c r="K53" s="115">
        <v>1544</v>
      </c>
      <c r="L53" s="115">
        <v>849</v>
      </c>
      <c r="M53" s="116">
        <v>1104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aCbcryrvVvXgJpWRRqsxpSVQGI/CgEKde/lxuN2rhX7WZKBgjTyqu0XX8H9wzQbyMrsciZVcn92usR9SBvz/g==" saltValue="BxS3olQ8/X0KGJ+taly6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47</v>
      </c>
      <c r="D55" s="1305"/>
      <c r="E55" s="1306"/>
      <c r="F55" s="128">
        <v>1483</v>
      </c>
      <c r="G55" s="128">
        <v>1484</v>
      </c>
      <c r="H55" s="129">
        <v>1484</v>
      </c>
    </row>
    <row r="56" spans="2:8" ht="52.5" customHeight="1" x14ac:dyDescent="0.15">
      <c r="B56" s="130"/>
      <c r="C56" s="1307" t="s">
        <v>48</v>
      </c>
      <c r="D56" s="1307"/>
      <c r="E56" s="1308"/>
      <c r="F56" s="131">
        <v>484</v>
      </c>
      <c r="G56" s="131">
        <v>484</v>
      </c>
      <c r="H56" s="132">
        <v>484</v>
      </c>
    </row>
    <row r="57" spans="2:8" ht="53.25" customHeight="1" x14ac:dyDescent="0.15">
      <c r="B57" s="130"/>
      <c r="C57" s="1309" t="s">
        <v>49</v>
      </c>
      <c r="D57" s="1309"/>
      <c r="E57" s="1310"/>
      <c r="F57" s="133">
        <v>3623</v>
      </c>
      <c r="G57" s="133">
        <v>3677</v>
      </c>
      <c r="H57" s="134">
        <v>3730</v>
      </c>
    </row>
    <row r="58" spans="2:8" ht="45.75" customHeight="1" x14ac:dyDescent="0.15">
      <c r="B58" s="135"/>
      <c r="C58" s="1297" t="s">
        <v>584</v>
      </c>
      <c r="D58" s="1298"/>
      <c r="E58" s="1299"/>
      <c r="F58" s="136">
        <v>1117</v>
      </c>
      <c r="G58" s="136">
        <v>1118</v>
      </c>
      <c r="H58" s="137">
        <v>1119</v>
      </c>
    </row>
    <row r="59" spans="2:8" ht="45.75" customHeight="1" thickBot="1" x14ac:dyDescent="0.2">
      <c r="B59" s="135"/>
      <c r="C59" s="1300" t="s">
        <v>585</v>
      </c>
      <c r="D59" s="1301"/>
      <c r="E59" s="1302"/>
      <c r="F59" s="139">
        <v>943</v>
      </c>
      <c r="G59" s="139">
        <v>944</v>
      </c>
      <c r="H59" s="140">
        <v>944</v>
      </c>
    </row>
    <row r="60" spans="2:8" ht="45.75" customHeight="1" x14ac:dyDescent="0.15">
      <c r="B60" s="135"/>
      <c r="C60" s="1297" t="s">
        <v>583</v>
      </c>
      <c r="D60" s="1298"/>
      <c r="E60" s="1299"/>
      <c r="F60" s="136">
        <v>781</v>
      </c>
      <c r="G60" s="136">
        <v>811</v>
      </c>
      <c r="H60" s="137">
        <v>851</v>
      </c>
    </row>
    <row r="61" spans="2:8" ht="45.75" customHeight="1" x14ac:dyDescent="0.15">
      <c r="B61" s="135"/>
      <c r="C61" s="1297" t="s">
        <v>586</v>
      </c>
      <c r="D61" s="1298"/>
      <c r="E61" s="1299"/>
      <c r="F61" s="136">
        <v>322</v>
      </c>
      <c r="G61" s="136">
        <v>322</v>
      </c>
      <c r="H61" s="137">
        <v>322</v>
      </c>
    </row>
    <row r="62" spans="2:8" ht="45.75" customHeight="1" thickBot="1" x14ac:dyDescent="0.2">
      <c r="B62" s="138"/>
      <c r="C62" s="1300" t="s">
        <v>587</v>
      </c>
      <c r="D62" s="1301"/>
      <c r="E62" s="1302"/>
      <c r="F62" s="139">
        <v>150</v>
      </c>
      <c r="G62" s="139">
        <v>150</v>
      </c>
      <c r="H62" s="140">
        <v>150</v>
      </c>
    </row>
    <row r="63" spans="2:8" ht="52.5" customHeight="1" thickBot="1" x14ac:dyDescent="0.2">
      <c r="B63" s="141"/>
      <c r="C63" s="1303" t="s">
        <v>50</v>
      </c>
      <c r="D63" s="1303"/>
      <c r="E63" s="1304"/>
      <c r="F63" s="142">
        <v>5590</v>
      </c>
      <c r="G63" s="142">
        <v>5645</v>
      </c>
      <c r="H63" s="143">
        <v>5698</v>
      </c>
    </row>
    <row r="64" spans="2:8" ht="15" customHeight="1" x14ac:dyDescent="0.15"/>
  </sheetData>
  <sheetProtection algorithmName="SHA-512" hashValue="1OEquJ6Rl1pyjgA+dPGokV9NIhbnn35iAhUvP/XmJWBrhQOT02V06vFzIOaZG+e3uoVBiUm4pCcW2e1wSCuyQg==" saltValue="kPQpU9ogP0ZSAlJVdSp4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U70" sqref="AU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560</v>
      </c>
      <c r="BQ50" s="1326"/>
      <c r="BR50" s="1326"/>
      <c r="BS50" s="1326"/>
      <c r="BT50" s="1326"/>
      <c r="BU50" s="1326"/>
      <c r="BV50" s="1326"/>
      <c r="BW50" s="1326"/>
      <c r="BX50" s="1326" t="s">
        <v>561</v>
      </c>
      <c r="BY50" s="1326"/>
      <c r="BZ50" s="1326"/>
      <c r="CA50" s="1326"/>
      <c r="CB50" s="1326"/>
      <c r="CC50" s="1326"/>
      <c r="CD50" s="1326"/>
      <c r="CE50" s="1326"/>
      <c r="CF50" s="1326" t="s">
        <v>562</v>
      </c>
      <c r="CG50" s="1326"/>
      <c r="CH50" s="1326"/>
      <c r="CI50" s="1326"/>
      <c r="CJ50" s="1326"/>
      <c r="CK50" s="1326"/>
      <c r="CL50" s="1326"/>
      <c r="CM50" s="1326"/>
      <c r="CN50" s="1326" t="s">
        <v>563</v>
      </c>
      <c r="CO50" s="1326"/>
      <c r="CP50" s="1326"/>
      <c r="CQ50" s="1326"/>
      <c r="CR50" s="1326"/>
      <c r="CS50" s="1326"/>
      <c r="CT50" s="1326"/>
      <c r="CU50" s="1326"/>
      <c r="CV50" s="1326" t="s">
        <v>564</v>
      </c>
      <c r="CW50" s="1326"/>
      <c r="CX50" s="1326"/>
      <c r="CY50" s="1326"/>
      <c r="CZ50" s="1326"/>
      <c r="DA50" s="1326"/>
      <c r="DB50" s="1326"/>
      <c r="DC50" s="1326"/>
    </row>
    <row r="51" spans="1:109" ht="13.5" customHeight="1" x14ac:dyDescent="0.15">
      <c r="B51" s="389"/>
      <c r="G51" s="1312"/>
      <c r="H51" s="1312"/>
      <c r="I51" s="1330"/>
      <c r="J51" s="1330"/>
      <c r="K51" s="1327"/>
      <c r="L51" s="1327"/>
      <c r="M51" s="1327"/>
      <c r="N51" s="1327"/>
      <c r="AM51" s="396"/>
      <c r="AN51" s="1328" t="s">
        <v>608</v>
      </c>
      <c r="AO51" s="1328"/>
      <c r="AP51" s="1328"/>
      <c r="AQ51" s="1328"/>
      <c r="AR51" s="1328"/>
      <c r="AS51" s="1328"/>
      <c r="AT51" s="1328"/>
      <c r="AU51" s="1328"/>
      <c r="AV51" s="1328"/>
      <c r="AW51" s="1328"/>
      <c r="AX51" s="1328"/>
      <c r="AY51" s="1328"/>
      <c r="AZ51" s="1328"/>
      <c r="BA51" s="1328"/>
      <c r="BB51" s="1328" t="s">
        <v>606</v>
      </c>
      <c r="BC51" s="1328"/>
      <c r="BD51" s="1328"/>
      <c r="BE51" s="1328"/>
      <c r="BF51" s="1328"/>
      <c r="BG51" s="1328"/>
      <c r="BH51" s="1328"/>
      <c r="BI51" s="1328"/>
      <c r="BJ51" s="1328"/>
      <c r="BK51" s="1328"/>
      <c r="BL51" s="1328"/>
      <c r="BM51" s="1328"/>
      <c r="BN51" s="1328"/>
      <c r="BO51" s="1328"/>
      <c r="BP51" s="1311">
        <v>37.1</v>
      </c>
      <c r="BQ51" s="1311"/>
      <c r="BR51" s="1311"/>
      <c r="BS51" s="1311"/>
      <c r="BT51" s="1311"/>
      <c r="BU51" s="1311"/>
      <c r="BV51" s="1311"/>
      <c r="BW51" s="1311"/>
      <c r="BX51" s="1311">
        <v>25.5</v>
      </c>
      <c r="BY51" s="1311"/>
      <c r="BZ51" s="1311"/>
      <c r="CA51" s="1311"/>
      <c r="CB51" s="1311"/>
      <c r="CC51" s="1311"/>
      <c r="CD51" s="1311"/>
      <c r="CE51" s="1311"/>
      <c r="CF51" s="1311">
        <v>39</v>
      </c>
      <c r="CG51" s="1311"/>
      <c r="CH51" s="1311"/>
      <c r="CI51" s="1311"/>
      <c r="CJ51" s="1311"/>
      <c r="CK51" s="1311"/>
      <c r="CL51" s="1311"/>
      <c r="CM51" s="1311"/>
      <c r="CN51" s="1311">
        <v>21.7</v>
      </c>
      <c r="CO51" s="1311"/>
      <c r="CP51" s="1311"/>
      <c r="CQ51" s="1311"/>
      <c r="CR51" s="1311"/>
      <c r="CS51" s="1311"/>
      <c r="CT51" s="1311"/>
      <c r="CU51" s="1311"/>
      <c r="CV51" s="1311">
        <v>27.2</v>
      </c>
      <c r="CW51" s="1311"/>
      <c r="CX51" s="1311"/>
      <c r="CY51" s="1311"/>
      <c r="CZ51" s="1311"/>
      <c r="DA51" s="1311"/>
      <c r="DB51" s="1311"/>
      <c r="DC51" s="1311"/>
    </row>
    <row r="52" spans="1:109" ht="13.5" x14ac:dyDescent="0.15">
      <c r="B52" s="389"/>
      <c r="G52" s="1312"/>
      <c r="H52" s="1312"/>
      <c r="I52" s="1330"/>
      <c r="J52" s="1330"/>
      <c r="K52" s="1327"/>
      <c r="L52" s="1327"/>
      <c r="M52" s="1327"/>
      <c r="N52" s="1327"/>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12"/>
      <c r="H53" s="1312"/>
      <c r="I53" s="1322"/>
      <c r="J53" s="1322"/>
      <c r="K53" s="1327"/>
      <c r="L53" s="1327"/>
      <c r="M53" s="1327"/>
      <c r="N53" s="1327"/>
      <c r="AM53" s="396"/>
      <c r="AN53" s="1328"/>
      <c r="AO53" s="1328"/>
      <c r="AP53" s="1328"/>
      <c r="AQ53" s="1328"/>
      <c r="AR53" s="1328"/>
      <c r="AS53" s="1328"/>
      <c r="AT53" s="1328"/>
      <c r="AU53" s="1328"/>
      <c r="AV53" s="1328"/>
      <c r="AW53" s="1328"/>
      <c r="AX53" s="1328"/>
      <c r="AY53" s="1328"/>
      <c r="AZ53" s="1328"/>
      <c r="BA53" s="1328"/>
      <c r="BB53" s="1328" t="s">
        <v>613</v>
      </c>
      <c r="BC53" s="1328"/>
      <c r="BD53" s="1328"/>
      <c r="BE53" s="1328"/>
      <c r="BF53" s="1328"/>
      <c r="BG53" s="1328"/>
      <c r="BH53" s="1328"/>
      <c r="BI53" s="1328"/>
      <c r="BJ53" s="1328"/>
      <c r="BK53" s="1328"/>
      <c r="BL53" s="1328"/>
      <c r="BM53" s="1328"/>
      <c r="BN53" s="1328"/>
      <c r="BO53" s="1328"/>
      <c r="BP53" s="1311">
        <v>63.8</v>
      </c>
      <c r="BQ53" s="1311"/>
      <c r="BR53" s="1311"/>
      <c r="BS53" s="1311"/>
      <c r="BT53" s="1311"/>
      <c r="BU53" s="1311"/>
      <c r="BV53" s="1311"/>
      <c r="BW53" s="1311"/>
      <c r="BX53" s="1311">
        <v>65.3</v>
      </c>
      <c r="BY53" s="1311"/>
      <c r="BZ53" s="1311"/>
      <c r="CA53" s="1311"/>
      <c r="CB53" s="1311"/>
      <c r="CC53" s="1311"/>
      <c r="CD53" s="1311"/>
      <c r="CE53" s="1311"/>
      <c r="CF53" s="1311">
        <v>67.900000000000006</v>
      </c>
      <c r="CG53" s="1311"/>
      <c r="CH53" s="1311"/>
      <c r="CI53" s="1311"/>
      <c r="CJ53" s="1311"/>
      <c r="CK53" s="1311"/>
      <c r="CL53" s="1311"/>
      <c r="CM53" s="1311"/>
      <c r="CN53" s="1311">
        <v>69.7</v>
      </c>
      <c r="CO53" s="1311"/>
      <c r="CP53" s="1311"/>
      <c r="CQ53" s="1311"/>
      <c r="CR53" s="1311"/>
      <c r="CS53" s="1311"/>
      <c r="CT53" s="1311"/>
      <c r="CU53" s="1311"/>
      <c r="CV53" s="1311">
        <v>70</v>
      </c>
      <c r="CW53" s="1311"/>
      <c r="CX53" s="1311"/>
      <c r="CY53" s="1311"/>
      <c r="CZ53" s="1311"/>
      <c r="DA53" s="1311"/>
      <c r="DB53" s="1311"/>
      <c r="DC53" s="1311"/>
    </row>
    <row r="54" spans="1:109" ht="13.5" x14ac:dyDescent="0.15">
      <c r="A54" s="404"/>
      <c r="B54" s="389"/>
      <c r="G54" s="1312"/>
      <c r="H54" s="1312"/>
      <c r="I54" s="1322"/>
      <c r="J54" s="1322"/>
      <c r="K54" s="1327"/>
      <c r="L54" s="1327"/>
      <c r="M54" s="1327"/>
      <c r="N54" s="1327"/>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2"/>
      <c r="H55" s="1322"/>
      <c r="I55" s="1322"/>
      <c r="J55" s="1322"/>
      <c r="K55" s="1327"/>
      <c r="L55" s="1327"/>
      <c r="M55" s="1327"/>
      <c r="N55" s="1327"/>
      <c r="AN55" s="1326" t="s">
        <v>607</v>
      </c>
      <c r="AO55" s="1326"/>
      <c r="AP55" s="1326"/>
      <c r="AQ55" s="1326"/>
      <c r="AR55" s="1326"/>
      <c r="AS55" s="1326"/>
      <c r="AT55" s="1326"/>
      <c r="AU55" s="1326"/>
      <c r="AV55" s="1326"/>
      <c r="AW55" s="1326"/>
      <c r="AX55" s="1326"/>
      <c r="AY55" s="1326"/>
      <c r="AZ55" s="1326"/>
      <c r="BA55" s="1326"/>
      <c r="BB55" s="1328" t="s">
        <v>606</v>
      </c>
      <c r="BC55" s="1328"/>
      <c r="BD55" s="1328"/>
      <c r="BE55" s="1328"/>
      <c r="BF55" s="1328"/>
      <c r="BG55" s="1328"/>
      <c r="BH55" s="1328"/>
      <c r="BI55" s="1328"/>
      <c r="BJ55" s="1328"/>
      <c r="BK55" s="1328"/>
      <c r="BL55" s="1328"/>
      <c r="BM55" s="1328"/>
      <c r="BN55" s="1328"/>
      <c r="BO55" s="1328"/>
      <c r="BP55" s="1311">
        <v>51.4</v>
      </c>
      <c r="BQ55" s="1311"/>
      <c r="BR55" s="1311"/>
      <c r="BS55" s="1311"/>
      <c r="BT55" s="1311"/>
      <c r="BU55" s="1311"/>
      <c r="BV55" s="1311"/>
      <c r="BW55" s="1311"/>
      <c r="BX55" s="1311">
        <v>46.8</v>
      </c>
      <c r="BY55" s="1311"/>
      <c r="BZ55" s="1311"/>
      <c r="CA55" s="1311"/>
      <c r="CB55" s="1311"/>
      <c r="CC55" s="1311"/>
      <c r="CD55" s="1311"/>
      <c r="CE55" s="1311"/>
      <c r="CF55" s="1311">
        <v>48.4</v>
      </c>
      <c r="CG55" s="1311"/>
      <c r="CH55" s="1311"/>
      <c r="CI55" s="1311"/>
      <c r="CJ55" s="1311"/>
      <c r="CK55" s="1311"/>
      <c r="CL55" s="1311"/>
      <c r="CM55" s="1311"/>
      <c r="CN55" s="1311">
        <v>43</v>
      </c>
      <c r="CO55" s="1311"/>
      <c r="CP55" s="1311"/>
      <c r="CQ55" s="1311"/>
      <c r="CR55" s="1311"/>
      <c r="CS55" s="1311"/>
      <c r="CT55" s="1311"/>
      <c r="CU55" s="1311"/>
      <c r="CV55" s="1311">
        <v>32.4</v>
      </c>
      <c r="CW55" s="1311"/>
      <c r="CX55" s="1311"/>
      <c r="CY55" s="1311"/>
      <c r="CZ55" s="1311"/>
      <c r="DA55" s="1311"/>
      <c r="DB55" s="1311"/>
      <c r="DC55" s="1311"/>
    </row>
    <row r="56" spans="1:109" ht="13.5" x14ac:dyDescent="0.15">
      <c r="A56" s="404"/>
      <c r="B56" s="389"/>
      <c r="G56" s="1322"/>
      <c r="H56" s="1322"/>
      <c r="I56" s="1322"/>
      <c r="J56" s="1322"/>
      <c r="K56" s="1327"/>
      <c r="L56" s="1327"/>
      <c r="M56" s="1327"/>
      <c r="N56" s="1327"/>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2"/>
      <c r="H57" s="1322"/>
      <c r="I57" s="1329"/>
      <c r="J57" s="1329"/>
      <c r="K57" s="1327"/>
      <c r="L57" s="1327"/>
      <c r="M57" s="1327"/>
      <c r="N57" s="1327"/>
      <c r="AM57" s="388"/>
      <c r="AN57" s="1326"/>
      <c r="AO57" s="1326"/>
      <c r="AP57" s="1326"/>
      <c r="AQ57" s="1326"/>
      <c r="AR57" s="1326"/>
      <c r="AS57" s="1326"/>
      <c r="AT57" s="1326"/>
      <c r="AU57" s="1326"/>
      <c r="AV57" s="1326"/>
      <c r="AW57" s="1326"/>
      <c r="AX57" s="1326"/>
      <c r="AY57" s="1326"/>
      <c r="AZ57" s="1326"/>
      <c r="BA57" s="1326"/>
      <c r="BB57" s="1328" t="s">
        <v>613</v>
      </c>
      <c r="BC57" s="1328"/>
      <c r="BD57" s="1328"/>
      <c r="BE57" s="1328"/>
      <c r="BF57" s="1328"/>
      <c r="BG57" s="1328"/>
      <c r="BH57" s="1328"/>
      <c r="BI57" s="1328"/>
      <c r="BJ57" s="1328"/>
      <c r="BK57" s="1328"/>
      <c r="BL57" s="1328"/>
      <c r="BM57" s="1328"/>
      <c r="BN57" s="1328"/>
      <c r="BO57" s="1328"/>
      <c r="BP57" s="1311">
        <v>59.8</v>
      </c>
      <c r="BQ57" s="1311"/>
      <c r="BR57" s="1311"/>
      <c r="BS57" s="1311"/>
      <c r="BT57" s="1311"/>
      <c r="BU57" s="1311"/>
      <c r="BV57" s="1311"/>
      <c r="BW57" s="1311"/>
      <c r="BX57" s="1311">
        <v>61.7</v>
      </c>
      <c r="BY57" s="1311"/>
      <c r="BZ57" s="1311"/>
      <c r="CA57" s="1311"/>
      <c r="CB57" s="1311"/>
      <c r="CC57" s="1311"/>
      <c r="CD57" s="1311"/>
      <c r="CE57" s="1311"/>
      <c r="CF57" s="1311">
        <v>61.8</v>
      </c>
      <c r="CG57" s="1311"/>
      <c r="CH57" s="1311"/>
      <c r="CI57" s="1311"/>
      <c r="CJ57" s="1311"/>
      <c r="CK57" s="1311"/>
      <c r="CL57" s="1311"/>
      <c r="CM57" s="1311"/>
      <c r="CN57" s="1311">
        <v>62.8</v>
      </c>
      <c r="CO57" s="1311"/>
      <c r="CP57" s="1311"/>
      <c r="CQ57" s="1311"/>
      <c r="CR57" s="1311"/>
      <c r="CS57" s="1311"/>
      <c r="CT57" s="1311"/>
      <c r="CU57" s="1311"/>
      <c r="CV57" s="1311">
        <v>64.2</v>
      </c>
      <c r="CW57" s="1311"/>
      <c r="CX57" s="1311"/>
      <c r="CY57" s="1311"/>
      <c r="CZ57" s="1311"/>
      <c r="DA57" s="1311"/>
      <c r="DB57" s="1311"/>
      <c r="DC57" s="1311"/>
      <c r="DD57" s="415"/>
      <c r="DE57" s="410"/>
    </row>
    <row r="58" spans="1:109" s="404" customFormat="1" ht="13.5" x14ac:dyDescent="0.15">
      <c r="A58" s="388"/>
      <c r="B58" s="410"/>
      <c r="G58" s="1322"/>
      <c r="H58" s="1322"/>
      <c r="I58" s="1329"/>
      <c r="J58" s="1329"/>
      <c r="K58" s="1327"/>
      <c r="L58" s="1327"/>
      <c r="M58" s="1327"/>
      <c r="N58" s="1327"/>
      <c r="AM58" s="388"/>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610</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560</v>
      </c>
      <c r="BQ72" s="1326"/>
      <c r="BR72" s="1326"/>
      <c r="BS72" s="1326"/>
      <c r="BT72" s="1326"/>
      <c r="BU72" s="1326"/>
      <c r="BV72" s="1326"/>
      <c r="BW72" s="1326"/>
      <c r="BX72" s="1326" t="s">
        <v>561</v>
      </c>
      <c r="BY72" s="1326"/>
      <c r="BZ72" s="1326"/>
      <c r="CA72" s="1326"/>
      <c r="CB72" s="1326"/>
      <c r="CC72" s="1326"/>
      <c r="CD72" s="1326"/>
      <c r="CE72" s="1326"/>
      <c r="CF72" s="1326" t="s">
        <v>562</v>
      </c>
      <c r="CG72" s="1326"/>
      <c r="CH72" s="1326"/>
      <c r="CI72" s="1326"/>
      <c r="CJ72" s="1326"/>
      <c r="CK72" s="1326"/>
      <c r="CL72" s="1326"/>
      <c r="CM72" s="1326"/>
      <c r="CN72" s="1326" t="s">
        <v>563</v>
      </c>
      <c r="CO72" s="1326"/>
      <c r="CP72" s="1326"/>
      <c r="CQ72" s="1326"/>
      <c r="CR72" s="1326"/>
      <c r="CS72" s="1326"/>
      <c r="CT72" s="1326"/>
      <c r="CU72" s="1326"/>
      <c r="CV72" s="1326" t="s">
        <v>564</v>
      </c>
      <c r="CW72" s="1326"/>
      <c r="CX72" s="1326"/>
      <c r="CY72" s="1326"/>
      <c r="CZ72" s="1326"/>
      <c r="DA72" s="1326"/>
      <c r="DB72" s="1326"/>
      <c r="DC72" s="1326"/>
    </row>
    <row r="73" spans="2:107" ht="13.5" x14ac:dyDescent="0.15">
      <c r="B73" s="389"/>
      <c r="G73" s="1312"/>
      <c r="H73" s="1312"/>
      <c r="I73" s="1312"/>
      <c r="J73" s="1312"/>
      <c r="K73" s="1331"/>
      <c r="L73" s="1331"/>
      <c r="M73" s="1331"/>
      <c r="N73" s="1331"/>
      <c r="AM73" s="396"/>
      <c r="AN73" s="1328" t="s">
        <v>608</v>
      </c>
      <c r="AO73" s="1328"/>
      <c r="AP73" s="1328"/>
      <c r="AQ73" s="1328"/>
      <c r="AR73" s="1328"/>
      <c r="AS73" s="1328"/>
      <c r="AT73" s="1328"/>
      <c r="AU73" s="1328"/>
      <c r="AV73" s="1328"/>
      <c r="AW73" s="1328"/>
      <c r="AX73" s="1328"/>
      <c r="AY73" s="1328"/>
      <c r="AZ73" s="1328"/>
      <c r="BA73" s="1328"/>
      <c r="BB73" s="1328" t="s">
        <v>606</v>
      </c>
      <c r="BC73" s="1328"/>
      <c r="BD73" s="1328"/>
      <c r="BE73" s="1328"/>
      <c r="BF73" s="1328"/>
      <c r="BG73" s="1328"/>
      <c r="BH73" s="1328"/>
      <c r="BI73" s="1328"/>
      <c r="BJ73" s="1328"/>
      <c r="BK73" s="1328"/>
      <c r="BL73" s="1328"/>
      <c r="BM73" s="1328"/>
      <c r="BN73" s="1328"/>
      <c r="BO73" s="1328"/>
      <c r="BP73" s="1311">
        <v>37.1</v>
      </c>
      <c r="BQ73" s="1311"/>
      <c r="BR73" s="1311"/>
      <c r="BS73" s="1311"/>
      <c r="BT73" s="1311"/>
      <c r="BU73" s="1311"/>
      <c r="BV73" s="1311"/>
      <c r="BW73" s="1311"/>
      <c r="BX73" s="1311">
        <v>25.5</v>
      </c>
      <c r="BY73" s="1311"/>
      <c r="BZ73" s="1311"/>
      <c r="CA73" s="1311"/>
      <c r="CB73" s="1311"/>
      <c r="CC73" s="1311"/>
      <c r="CD73" s="1311"/>
      <c r="CE73" s="1311"/>
      <c r="CF73" s="1311">
        <v>39</v>
      </c>
      <c r="CG73" s="1311"/>
      <c r="CH73" s="1311"/>
      <c r="CI73" s="1311"/>
      <c r="CJ73" s="1311"/>
      <c r="CK73" s="1311"/>
      <c r="CL73" s="1311"/>
      <c r="CM73" s="1311"/>
      <c r="CN73" s="1311">
        <v>21.7</v>
      </c>
      <c r="CO73" s="1311"/>
      <c r="CP73" s="1311"/>
      <c r="CQ73" s="1311"/>
      <c r="CR73" s="1311"/>
      <c r="CS73" s="1311"/>
      <c r="CT73" s="1311"/>
      <c r="CU73" s="1311"/>
      <c r="CV73" s="1311">
        <v>27.2</v>
      </c>
      <c r="CW73" s="1311"/>
      <c r="CX73" s="1311"/>
      <c r="CY73" s="1311"/>
      <c r="CZ73" s="1311"/>
      <c r="DA73" s="1311"/>
      <c r="DB73" s="1311"/>
      <c r="DC73" s="1311"/>
    </row>
    <row r="74" spans="2:107" ht="13.5" x14ac:dyDescent="0.15">
      <c r="B74" s="389"/>
      <c r="G74" s="1312"/>
      <c r="H74" s="1312"/>
      <c r="I74" s="1312"/>
      <c r="J74" s="1312"/>
      <c r="K74" s="1331"/>
      <c r="L74" s="1331"/>
      <c r="M74" s="1331"/>
      <c r="N74" s="1331"/>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12"/>
      <c r="H75" s="1312"/>
      <c r="I75" s="1322"/>
      <c r="J75" s="1322"/>
      <c r="K75" s="1327"/>
      <c r="L75" s="1327"/>
      <c r="M75" s="1327"/>
      <c r="N75" s="1327"/>
      <c r="AM75" s="396"/>
      <c r="AN75" s="1328"/>
      <c r="AO75" s="1328"/>
      <c r="AP75" s="1328"/>
      <c r="AQ75" s="1328"/>
      <c r="AR75" s="1328"/>
      <c r="AS75" s="1328"/>
      <c r="AT75" s="1328"/>
      <c r="AU75" s="1328"/>
      <c r="AV75" s="1328"/>
      <c r="AW75" s="1328"/>
      <c r="AX75" s="1328"/>
      <c r="AY75" s="1328"/>
      <c r="AZ75" s="1328"/>
      <c r="BA75" s="1328"/>
      <c r="BB75" s="1328" t="s">
        <v>605</v>
      </c>
      <c r="BC75" s="1328"/>
      <c r="BD75" s="1328"/>
      <c r="BE75" s="1328"/>
      <c r="BF75" s="1328"/>
      <c r="BG75" s="1328"/>
      <c r="BH75" s="1328"/>
      <c r="BI75" s="1328"/>
      <c r="BJ75" s="1328"/>
      <c r="BK75" s="1328"/>
      <c r="BL75" s="1328"/>
      <c r="BM75" s="1328"/>
      <c r="BN75" s="1328"/>
      <c r="BO75" s="1328"/>
      <c r="BP75" s="1311">
        <v>12.9</v>
      </c>
      <c r="BQ75" s="1311"/>
      <c r="BR75" s="1311"/>
      <c r="BS75" s="1311"/>
      <c r="BT75" s="1311"/>
      <c r="BU75" s="1311"/>
      <c r="BV75" s="1311"/>
      <c r="BW75" s="1311"/>
      <c r="BX75" s="1311">
        <v>13.2</v>
      </c>
      <c r="BY75" s="1311"/>
      <c r="BZ75" s="1311"/>
      <c r="CA75" s="1311"/>
      <c r="CB75" s="1311"/>
      <c r="CC75" s="1311"/>
      <c r="CD75" s="1311"/>
      <c r="CE75" s="1311"/>
      <c r="CF75" s="1311">
        <v>12.8</v>
      </c>
      <c r="CG75" s="1311"/>
      <c r="CH75" s="1311"/>
      <c r="CI75" s="1311"/>
      <c r="CJ75" s="1311"/>
      <c r="CK75" s="1311"/>
      <c r="CL75" s="1311"/>
      <c r="CM75" s="1311"/>
      <c r="CN75" s="1311">
        <v>11.8</v>
      </c>
      <c r="CO75" s="1311"/>
      <c r="CP75" s="1311"/>
      <c r="CQ75" s="1311"/>
      <c r="CR75" s="1311"/>
      <c r="CS75" s="1311"/>
      <c r="CT75" s="1311"/>
      <c r="CU75" s="1311"/>
      <c r="CV75" s="1311">
        <v>10.6</v>
      </c>
      <c r="CW75" s="1311"/>
      <c r="CX75" s="1311"/>
      <c r="CY75" s="1311"/>
      <c r="CZ75" s="1311"/>
      <c r="DA75" s="1311"/>
      <c r="DB75" s="1311"/>
      <c r="DC75" s="1311"/>
    </row>
    <row r="76" spans="2:107" ht="13.5" x14ac:dyDescent="0.15">
      <c r="B76" s="389"/>
      <c r="G76" s="1312"/>
      <c r="H76" s="1312"/>
      <c r="I76" s="1322"/>
      <c r="J76" s="1322"/>
      <c r="K76" s="1327"/>
      <c r="L76" s="1327"/>
      <c r="M76" s="1327"/>
      <c r="N76" s="1327"/>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2"/>
      <c r="H77" s="1322"/>
      <c r="I77" s="1322"/>
      <c r="J77" s="1322"/>
      <c r="K77" s="1331"/>
      <c r="L77" s="1331"/>
      <c r="M77" s="1331"/>
      <c r="N77" s="1331"/>
      <c r="AN77" s="1326" t="s">
        <v>607</v>
      </c>
      <c r="AO77" s="1326"/>
      <c r="AP77" s="1326"/>
      <c r="AQ77" s="1326"/>
      <c r="AR77" s="1326"/>
      <c r="AS77" s="1326"/>
      <c r="AT77" s="1326"/>
      <c r="AU77" s="1326"/>
      <c r="AV77" s="1326"/>
      <c r="AW77" s="1326"/>
      <c r="AX77" s="1326"/>
      <c r="AY77" s="1326"/>
      <c r="AZ77" s="1326"/>
      <c r="BA77" s="1326"/>
      <c r="BB77" s="1328" t="s">
        <v>606</v>
      </c>
      <c r="BC77" s="1328"/>
      <c r="BD77" s="1328"/>
      <c r="BE77" s="1328"/>
      <c r="BF77" s="1328"/>
      <c r="BG77" s="1328"/>
      <c r="BH77" s="1328"/>
      <c r="BI77" s="1328"/>
      <c r="BJ77" s="1328"/>
      <c r="BK77" s="1328"/>
      <c r="BL77" s="1328"/>
      <c r="BM77" s="1328"/>
      <c r="BN77" s="1328"/>
      <c r="BO77" s="1328"/>
      <c r="BP77" s="1311">
        <v>51.4</v>
      </c>
      <c r="BQ77" s="1311"/>
      <c r="BR77" s="1311"/>
      <c r="BS77" s="1311"/>
      <c r="BT77" s="1311"/>
      <c r="BU77" s="1311"/>
      <c r="BV77" s="1311"/>
      <c r="BW77" s="1311"/>
      <c r="BX77" s="1311">
        <v>46.8</v>
      </c>
      <c r="BY77" s="1311"/>
      <c r="BZ77" s="1311"/>
      <c r="CA77" s="1311"/>
      <c r="CB77" s="1311"/>
      <c r="CC77" s="1311"/>
      <c r="CD77" s="1311"/>
      <c r="CE77" s="1311"/>
      <c r="CF77" s="1311">
        <v>48.4</v>
      </c>
      <c r="CG77" s="1311"/>
      <c r="CH77" s="1311"/>
      <c r="CI77" s="1311"/>
      <c r="CJ77" s="1311"/>
      <c r="CK77" s="1311"/>
      <c r="CL77" s="1311"/>
      <c r="CM77" s="1311"/>
      <c r="CN77" s="1311">
        <v>43</v>
      </c>
      <c r="CO77" s="1311"/>
      <c r="CP77" s="1311"/>
      <c r="CQ77" s="1311"/>
      <c r="CR77" s="1311"/>
      <c r="CS77" s="1311"/>
      <c r="CT77" s="1311"/>
      <c r="CU77" s="1311"/>
      <c r="CV77" s="1311">
        <v>32.4</v>
      </c>
      <c r="CW77" s="1311"/>
      <c r="CX77" s="1311"/>
      <c r="CY77" s="1311"/>
      <c r="CZ77" s="1311"/>
      <c r="DA77" s="1311"/>
      <c r="DB77" s="1311"/>
      <c r="DC77" s="1311"/>
    </row>
    <row r="78" spans="2:107" ht="13.5" x14ac:dyDescent="0.15">
      <c r="B78" s="389"/>
      <c r="G78" s="1322"/>
      <c r="H78" s="1322"/>
      <c r="I78" s="1322"/>
      <c r="J78" s="1322"/>
      <c r="K78" s="1331"/>
      <c r="L78" s="1331"/>
      <c r="M78" s="1331"/>
      <c r="N78" s="1331"/>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2"/>
      <c r="H79" s="1322"/>
      <c r="I79" s="1329"/>
      <c r="J79" s="1329"/>
      <c r="K79" s="1332"/>
      <c r="L79" s="1332"/>
      <c r="M79" s="1332"/>
      <c r="N79" s="1332"/>
      <c r="AN79" s="1326"/>
      <c r="AO79" s="1326"/>
      <c r="AP79" s="1326"/>
      <c r="AQ79" s="1326"/>
      <c r="AR79" s="1326"/>
      <c r="AS79" s="1326"/>
      <c r="AT79" s="1326"/>
      <c r="AU79" s="1326"/>
      <c r="AV79" s="1326"/>
      <c r="AW79" s="1326"/>
      <c r="AX79" s="1326"/>
      <c r="AY79" s="1326"/>
      <c r="AZ79" s="1326"/>
      <c r="BA79" s="1326"/>
      <c r="BB79" s="1328" t="s">
        <v>605</v>
      </c>
      <c r="BC79" s="1328"/>
      <c r="BD79" s="1328"/>
      <c r="BE79" s="1328"/>
      <c r="BF79" s="1328"/>
      <c r="BG79" s="1328"/>
      <c r="BH79" s="1328"/>
      <c r="BI79" s="1328"/>
      <c r="BJ79" s="1328"/>
      <c r="BK79" s="1328"/>
      <c r="BL79" s="1328"/>
      <c r="BM79" s="1328"/>
      <c r="BN79" s="1328"/>
      <c r="BO79" s="1328"/>
      <c r="BP79" s="1311">
        <v>10.199999999999999</v>
      </c>
      <c r="BQ79" s="1311"/>
      <c r="BR79" s="1311"/>
      <c r="BS79" s="1311"/>
      <c r="BT79" s="1311"/>
      <c r="BU79" s="1311"/>
      <c r="BV79" s="1311"/>
      <c r="BW79" s="1311"/>
      <c r="BX79" s="1311">
        <v>9.9</v>
      </c>
      <c r="BY79" s="1311"/>
      <c r="BZ79" s="1311"/>
      <c r="CA79" s="1311"/>
      <c r="CB79" s="1311"/>
      <c r="CC79" s="1311"/>
      <c r="CD79" s="1311"/>
      <c r="CE79" s="1311"/>
      <c r="CF79" s="1311">
        <v>9.9</v>
      </c>
      <c r="CG79" s="1311"/>
      <c r="CH79" s="1311"/>
      <c r="CI79" s="1311"/>
      <c r="CJ79" s="1311"/>
      <c r="CK79" s="1311"/>
      <c r="CL79" s="1311"/>
      <c r="CM79" s="1311"/>
      <c r="CN79" s="1311">
        <v>9.9</v>
      </c>
      <c r="CO79" s="1311"/>
      <c r="CP79" s="1311"/>
      <c r="CQ79" s="1311"/>
      <c r="CR79" s="1311"/>
      <c r="CS79" s="1311"/>
      <c r="CT79" s="1311"/>
      <c r="CU79" s="1311"/>
      <c r="CV79" s="1311">
        <v>9.5</v>
      </c>
      <c r="CW79" s="1311"/>
      <c r="CX79" s="1311"/>
      <c r="CY79" s="1311"/>
      <c r="CZ79" s="1311"/>
      <c r="DA79" s="1311"/>
      <c r="DB79" s="1311"/>
      <c r="DC79" s="1311"/>
    </row>
    <row r="80" spans="2:107" ht="13.5" x14ac:dyDescent="0.15">
      <c r="B80" s="389"/>
      <c r="G80" s="1322"/>
      <c r="H80" s="1322"/>
      <c r="I80" s="1329"/>
      <c r="J80" s="1329"/>
      <c r="K80" s="1332"/>
      <c r="L80" s="1332"/>
      <c r="M80" s="1332"/>
      <c r="N80" s="1332"/>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9glZzNsG9kZuYvdbDJ6W+kAgdmNoZAm2HGrZVjSpYMLuip0XJ8Z+PS1KHe+unFg+FN4JhmAG2W5mSpoovy8pg==" saltValue="HhxfaK2zvxbZ7MYd+xWkn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55" zoomScaleNormal="55" zoomScaleSheetLayoutView="70" workbookViewId="0">
      <selection activeCell="AU70" sqref="AU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XUAHGVGh3kWBZzg2X2NQm0pwGo8Eh8Bj7CtNYftUZjrHC0kml3a3lNinNebMLVonlylhaj1Ar/oz3n0u6fwkaQ==" saltValue="3mtB9hy324a3JiBoTsQi3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U70" sqref="AU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VvvK+7oy0N5rJE6PDuVY35TDYdse10f+58IP3FEagtlES/j4MY3eQUV0y3t9aglCxdjrB401goZBxQmhsHwJtA==" saltValue="qvgglmmbWGSXkjypmnAVE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97240</v>
      </c>
      <c r="E3" s="162"/>
      <c r="F3" s="163">
        <v>107537</v>
      </c>
      <c r="G3" s="164"/>
      <c r="H3" s="165"/>
    </row>
    <row r="4" spans="1:8" x14ac:dyDescent="0.15">
      <c r="A4" s="166"/>
      <c r="B4" s="167"/>
      <c r="C4" s="168"/>
      <c r="D4" s="169">
        <v>43495</v>
      </c>
      <c r="E4" s="170"/>
      <c r="F4" s="171">
        <v>57923</v>
      </c>
      <c r="G4" s="172"/>
      <c r="H4" s="173"/>
    </row>
    <row r="5" spans="1:8" x14ac:dyDescent="0.15">
      <c r="A5" s="154" t="s">
        <v>552</v>
      </c>
      <c r="B5" s="159"/>
      <c r="C5" s="160"/>
      <c r="D5" s="161">
        <v>141328</v>
      </c>
      <c r="E5" s="162"/>
      <c r="F5" s="163">
        <v>113913</v>
      </c>
      <c r="G5" s="164"/>
      <c r="H5" s="165"/>
    </row>
    <row r="6" spans="1:8" x14ac:dyDescent="0.15">
      <c r="A6" s="166"/>
      <c r="B6" s="167"/>
      <c r="C6" s="168"/>
      <c r="D6" s="169">
        <v>68006</v>
      </c>
      <c r="E6" s="170"/>
      <c r="F6" s="171">
        <v>53160</v>
      </c>
      <c r="G6" s="172"/>
      <c r="H6" s="173"/>
    </row>
    <row r="7" spans="1:8" x14ac:dyDescent="0.15">
      <c r="A7" s="154" t="s">
        <v>553</v>
      </c>
      <c r="B7" s="159"/>
      <c r="C7" s="160"/>
      <c r="D7" s="161">
        <v>188721</v>
      </c>
      <c r="E7" s="162"/>
      <c r="F7" s="163">
        <v>115050</v>
      </c>
      <c r="G7" s="164"/>
      <c r="H7" s="165"/>
    </row>
    <row r="8" spans="1:8" x14ac:dyDescent="0.15">
      <c r="A8" s="166"/>
      <c r="B8" s="167"/>
      <c r="C8" s="168"/>
      <c r="D8" s="169">
        <v>75575</v>
      </c>
      <c r="E8" s="170"/>
      <c r="F8" s="171">
        <v>53792</v>
      </c>
      <c r="G8" s="172"/>
      <c r="H8" s="173"/>
    </row>
    <row r="9" spans="1:8" x14ac:dyDescent="0.15">
      <c r="A9" s="154" t="s">
        <v>554</v>
      </c>
      <c r="B9" s="159"/>
      <c r="C9" s="160"/>
      <c r="D9" s="161">
        <v>133405</v>
      </c>
      <c r="E9" s="162"/>
      <c r="F9" s="163">
        <v>118252</v>
      </c>
      <c r="G9" s="164"/>
      <c r="H9" s="165"/>
    </row>
    <row r="10" spans="1:8" x14ac:dyDescent="0.15">
      <c r="A10" s="166"/>
      <c r="B10" s="167"/>
      <c r="C10" s="168"/>
      <c r="D10" s="169">
        <v>65632</v>
      </c>
      <c r="E10" s="170"/>
      <c r="F10" s="171">
        <v>49994</v>
      </c>
      <c r="G10" s="172"/>
      <c r="H10" s="173"/>
    </row>
    <row r="11" spans="1:8" x14ac:dyDescent="0.15">
      <c r="A11" s="154" t="s">
        <v>555</v>
      </c>
      <c r="B11" s="159"/>
      <c r="C11" s="160"/>
      <c r="D11" s="161">
        <v>205717</v>
      </c>
      <c r="E11" s="162"/>
      <c r="F11" s="163">
        <v>120302</v>
      </c>
      <c r="G11" s="164"/>
      <c r="H11" s="165"/>
    </row>
    <row r="12" spans="1:8" x14ac:dyDescent="0.15">
      <c r="A12" s="166"/>
      <c r="B12" s="167"/>
      <c r="C12" s="174"/>
      <c r="D12" s="169">
        <v>147361</v>
      </c>
      <c r="E12" s="170"/>
      <c r="F12" s="171">
        <v>59328</v>
      </c>
      <c r="G12" s="172"/>
      <c r="H12" s="173"/>
    </row>
    <row r="13" spans="1:8" x14ac:dyDescent="0.15">
      <c r="A13" s="154"/>
      <c r="B13" s="159"/>
      <c r="C13" s="175"/>
      <c r="D13" s="176">
        <v>153282</v>
      </c>
      <c r="E13" s="177"/>
      <c r="F13" s="178">
        <v>115011</v>
      </c>
      <c r="G13" s="179"/>
      <c r="H13" s="165"/>
    </row>
    <row r="14" spans="1:8" x14ac:dyDescent="0.15">
      <c r="A14" s="166"/>
      <c r="B14" s="167"/>
      <c r="C14" s="168"/>
      <c r="D14" s="169">
        <v>80014</v>
      </c>
      <c r="E14" s="170"/>
      <c r="F14" s="171">
        <v>54839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11.4</v>
      </c>
      <c r="C19" s="180">
        <f>ROUND(VALUE(SUBSTITUTE(実質収支比率等に係る経年分析!G$48,"▲","-")),2)</f>
        <v>11.05</v>
      </c>
      <c r="D19" s="180">
        <f>ROUND(VALUE(SUBSTITUTE(実質収支比率等に係る経年分析!H$48,"▲","-")),2)</f>
        <v>9.4700000000000006</v>
      </c>
      <c r="E19" s="180">
        <f>ROUND(VALUE(SUBSTITUTE(実質収支比率等に係る経年分析!I$48,"▲","-")),2)</f>
        <v>14.89</v>
      </c>
      <c r="F19" s="180">
        <f>ROUND(VALUE(SUBSTITUTE(実質収支比率等に係る経年分析!J$48,"▲","-")),2)</f>
        <v>11.99</v>
      </c>
    </row>
    <row r="20" spans="1:11" x14ac:dyDescent="0.15">
      <c r="A20" s="180" t="s">
        <v>54</v>
      </c>
      <c r="B20" s="180">
        <f>ROUND(VALUE(SUBSTITUTE(実質収支比率等に係る経年分析!F$47,"▲","-")),2)</f>
        <v>27.18</v>
      </c>
      <c r="C20" s="180">
        <f>ROUND(VALUE(SUBSTITUTE(実質収支比率等に係る経年分析!G$47,"▲","-")),2)</f>
        <v>27.84</v>
      </c>
      <c r="D20" s="180">
        <f>ROUND(VALUE(SUBSTITUTE(実質収支比率等に係る経年分析!H$47,"▲","-")),2)</f>
        <v>28.68</v>
      </c>
      <c r="E20" s="180">
        <f>ROUND(VALUE(SUBSTITUTE(実質収支比率等に係る経年分析!I$47,"▲","-")),2)</f>
        <v>29.38</v>
      </c>
      <c r="F20" s="180">
        <f>ROUND(VALUE(SUBSTITUTE(実質収支比率等に係る経年分析!J$47,"▲","-")),2)</f>
        <v>28.73</v>
      </c>
    </row>
    <row r="21" spans="1:11" x14ac:dyDescent="0.15">
      <c r="A21" s="180" t="s">
        <v>55</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-0.61</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5.21</v>
      </c>
      <c r="F21" s="180">
        <f>IF(ISNUMBER(VALUE(SUBSTITUTE(実質収支比率等に係る経年分析!J$49,"▲","-"))),ROUND(VALUE(SUBSTITUTE(実質収支比率等に係る経年分析!J$49,"▲","-")),2),NA())</f>
        <v>-2.56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0.28000000000000003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1418</v>
      </c>
      <c r="E42" s="182"/>
      <c r="F42" s="182"/>
      <c r="G42" s="182">
        <f>'実質公債費比率（分子）の構造'!L$52</f>
        <v>1352</v>
      </c>
      <c r="H42" s="182"/>
      <c r="I42" s="182"/>
      <c r="J42" s="182">
        <f>'実質公債費比率（分子）の構造'!M$52</f>
        <v>1224</v>
      </c>
      <c r="K42" s="182"/>
      <c r="L42" s="182"/>
      <c r="M42" s="182">
        <f>'実質公債費比率（分子）の構造'!N$52</f>
        <v>1147</v>
      </c>
      <c r="N42" s="182"/>
      <c r="O42" s="182"/>
      <c r="P42" s="182">
        <f>'実質公債費比率（分子）の構造'!O$52</f>
        <v>1115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26</v>
      </c>
      <c r="C45" s="182"/>
      <c r="D45" s="182"/>
      <c r="E45" s="182">
        <f>'実質公債費比率（分子）の構造'!L$49</f>
        <v>43</v>
      </c>
      <c r="F45" s="182"/>
      <c r="G45" s="182"/>
      <c r="H45" s="182">
        <f>'実質公債費比率（分子）の構造'!M$49</f>
        <v>45</v>
      </c>
      <c r="I45" s="182"/>
      <c r="J45" s="182"/>
      <c r="K45" s="182">
        <f>'実質公債費比率（分子）の構造'!N$49</f>
        <v>45</v>
      </c>
      <c r="L45" s="182"/>
      <c r="M45" s="182"/>
      <c r="N45" s="182">
        <f>'実質公債費比率（分子）の構造'!O$49</f>
        <v>44</v>
      </c>
      <c r="O45" s="182"/>
      <c r="P45" s="182"/>
    </row>
    <row r="46" spans="1:16" x14ac:dyDescent="0.15">
      <c r="A46" s="182" t="s">
        <v>66</v>
      </c>
      <c r="B46" s="182">
        <f>'実質公債費比率（分子）の構造'!K$48</f>
        <v>352</v>
      </c>
      <c r="C46" s="182"/>
      <c r="D46" s="182"/>
      <c r="E46" s="182">
        <f>'実質公債費比率（分子）の構造'!L$48</f>
        <v>371</v>
      </c>
      <c r="F46" s="182"/>
      <c r="G46" s="182"/>
      <c r="H46" s="182">
        <f>'実質公債費比率（分子）の構造'!M$48</f>
        <v>409</v>
      </c>
      <c r="I46" s="182"/>
      <c r="J46" s="182"/>
      <c r="K46" s="182">
        <f>'実質公債費比率（分子）の構造'!N$48</f>
        <v>411</v>
      </c>
      <c r="L46" s="182"/>
      <c r="M46" s="182"/>
      <c r="N46" s="182">
        <f>'実質公債費比率（分子）の構造'!O$48</f>
        <v>408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1580</v>
      </c>
      <c r="C49" s="182"/>
      <c r="D49" s="182"/>
      <c r="E49" s="182">
        <f>'実質公債費比率（分子）の構造'!L$45</f>
        <v>1479</v>
      </c>
      <c r="F49" s="182"/>
      <c r="G49" s="182"/>
      <c r="H49" s="182">
        <f>'実質公債費比率（分子）の構造'!M$45</f>
        <v>1220</v>
      </c>
      <c r="I49" s="182"/>
      <c r="J49" s="182"/>
      <c r="K49" s="182">
        <f>'実質公債費比率（分子）の構造'!N$45</f>
        <v>1098</v>
      </c>
      <c r="L49" s="182"/>
      <c r="M49" s="182"/>
      <c r="N49" s="182">
        <f>'実質公債費比率（分子）の構造'!O$45</f>
        <v>1065</v>
      </c>
      <c r="O49" s="182"/>
      <c r="P49" s="182"/>
    </row>
    <row r="50" spans="1:16" x14ac:dyDescent="0.15">
      <c r="A50" s="182" t="s">
        <v>70</v>
      </c>
      <c r="B50" s="182" t="e">
        <f>NA()</f>
        <v>#N/A</v>
      </c>
      <c r="C50" s="182">
        <f>IF(ISNUMBER('実質公債費比率（分子）の構造'!K$53),'実質公債費比率（分子）の構造'!K$53,NA())</f>
        <v>542</v>
      </c>
      <c r="D50" s="182" t="e">
        <f>NA()</f>
        <v>#N/A</v>
      </c>
      <c r="E50" s="182" t="e">
        <f>NA()</f>
        <v>#N/A</v>
      </c>
      <c r="F50" s="182">
        <f>IF(ISNUMBER('実質公債費比率（分子）の構造'!L$53),'実質公債費比率（分子）の構造'!L$53,NA())</f>
        <v>543</v>
      </c>
      <c r="G50" s="182" t="e">
        <f>NA()</f>
        <v>#N/A</v>
      </c>
      <c r="H50" s="182" t="e">
        <f>NA()</f>
        <v>#N/A</v>
      </c>
      <c r="I50" s="182">
        <f>IF(ISNUMBER('実質公債費比率（分子）の構造'!M$53),'実質公債費比率（分子）の構造'!M$53,NA())</f>
        <v>452</v>
      </c>
      <c r="J50" s="182" t="e">
        <f>NA()</f>
        <v>#N/A</v>
      </c>
      <c r="K50" s="182" t="e">
        <f>NA()</f>
        <v>#N/A</v>
      </c>
      <c r="L50" s="182">
        <f>IF(ISNUMBER('実質公債費比率（分子）の構造'!N$53),'実質公債費比率（分子）の構造'!N$53,NA())</f>
        <v>409</v>
      </c>
      <c r="M50" s="182" t="e">
        <f>NA()</f>
        <v>#N/A</v>
      </c>
      <c r="N50" s="182" t="e">
        <f>NA()</f>
        <v>#N/A</v>
      </c>
      <c r="O50" s="182">
        <f>IF(ISNUMBER('実質公債費比率（分子）の構造'!O$53),'実質公債費比率（分子）の構造'!O$53,NA())</f>
        <v>404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11748</v>
      </c>
      <c r="E56" s="181"/>
      <c r="F56" s="181"/>
      <c r="G56" s="181">
        <f>'将来負担比率（分子）の構造'!J$52</f>
        <v>11432</v>
      </c>
      <c r="H56" s="181"/>
      <c r="I56" s="181"/>
      <c r="J56" s="181">
        <f>'将来負担比率（分子）の構造'!K$52</f>
        <v>10706</v>
      </c>
      <c r="K56" s="181"/>
      <c r="L56" s="181"/>
      <c r="M56" s="181">
        <f>'将来負担比率（分子）の構造'!L$52</f>
        <v>11030</v>
      </c>
      <c r="N56" s="181"/>
      <c r="O56" s="181"/>
      <c r="P56" s="181">
        <f>'将来負担比率（分子）の構造'!M$52</f>
        <v>10918</v>
      </c>
    </row>
    <row r="57" spans="1:16" x14ac:dyDescent="0.15">
      <c r="A57" s="181" t="s">
        <v>42</v>
      </c>
      <c r="B57" s="181"/>
      <c r="C57" s="181"/>
      <c r="D57" s="181">
        <f>'将来負担比率（分子）の構造'!I$51</f>
        <v>40</v>
      </c>
      <c r="E57" s="181"/>
      <c r="F57" s="181"/>
      <c r="G57" s="181">
        <f>'将来負担比率（分子）の構造'!J$51</f>
        <v>37</v>
      </c>
      <c r="H57" s="181"/>
      <c r="I57" s="181"/>
      <c r="J57" s="181">
        <f>'将来負担比率（分子）の構造'!K$51</f>
        <v>35</v>
      </c>
      <c r="K57" s="181"/>
      <c r="L57" s="181"/>
      <c r="M57" s="181">
        <f>'将来負担比率（分子）の構造'!L$51</f>
        <v>33</v>
      </c>
      <c r="N57" s="181"/>
      <c r="O57" s="181"/>
      <c r="P57" s="181">
        <f>'将来負担比率（分子）の構造'!M$51</f>
        <v>31</v>
      </c>
    </row>
    <row r="58" spans="1:16" x14ac:dyDescent="0.15">
      <c r="A58" s="181" t="s">
        <v>41</v>
      </c>
      <c r="B58" s="181"/>
      <c r="C58" s="181"/>
      <c r="D58" s="181">
        <f>'将来負担比率（分子）の構造'!I$50</f>
        <v>4828</v>
      </c>
      <c r="E58" s="181"/>
      <c r="F58" s="181"/>
      <c r="G58" s="181">
        <f>'将来負担比率（分子）の構造'!J$50</f>
        <v>4862</v>
      </c>
      <c r="H58" s="181"/>
      <c r="I58" s="181"/>
      <c r="J58" s="181">
        <f>'将来負担比率（分子）の構造'!K$50</f>
        <v>4971</v>
      </c>
      <c r="K58" s="181"/>
      <c r="L58" s="181"/>
      <c r="M58" s="181">
        <f>'将来負担比率（分子）の構造'!L$50</f>
        <v>5044</v>
      </c>
      <c r="N58" s="181"/>
      <c r="O58" s="181"/>
      <c r="P58" s="181">
        <f>'将来負担比率（分子）の構造'!M$50</f>
        <v>5122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1401</v>
      </c>
      <c r="C62" s="181"/>
      <c r="D62" s="181"/>
      <c r="E62" s="181">
        <f>'将来負担比率（分子）の構造'!J$45</f>
        <v>1179</v>
      </c>
      <c r="F62" s="181"/>
      <c r="G62" s="181"/>
      <c r="H62" s="181">
        <f>'将来負担比率（分子）の構造'!K$45</f>
        <v>1181</v>
      </c>
      <c r="I62" s="181"/>
      <c r="J62" s="181"/>
      <c r="K62" s="181">
        <f>'将来負担比率（分子）の構造'!L$45</f>
        <v>1144</v>
      </c>
      <c r="L62" s="181"/>
      <c r="M62" s="181"/>
      <c r="N62" s="181">
        <f>'将来負担比率（分子）の構造'!M$45</f>
        <v>1105</v>
      </c>
      <c r="O62" s="181"/>
      <c r="P62" s="181"/>
    </row>
    <row r="63" spans="1:16" x14ac:dyDescent="0.15">
      <c r="A63" s="181" t="s">
        <v>34</v>
      </c>
      <c r="B63" s="181">
        <f>'将来負担比率（分子）の構造'!I$44</f>
        <v>755</v>
      </c>
      <c r="C63" s="181"/>
      <c r="D63" s="181"/>
      <c r="E63" s="181">
        <f>'将来負担比率（分子）の構造'!J$44</f>
        <v>819</v>
      </c>
      <c r="F63" s="181"/>
      <c r="G63" s="181"/>
      <c r="H63" s="181">
        <f>'将来負担比率（分子）の構造'!K$44</f>
        <v>793</v>
      </c>
      <c r="I63" s="181"/>
      <c r="J63" s="181"/>
      <c r="K63" s="181">
        <f>'将来負担比率（分子）の構造'!L$44</f>
        <v>751</v>
      </c>
      <c r="L63" s="181"/>
      <c r="M63" s="181"/>
      <c r="N63" s="181">
        <f>'将来負担比率（分子）の構造'!M$44</f>
        <v>702</v>
      </c>
      <c r="O63" s="181"/>
      <c r="P63" s="181"/>
    </row>
    <row r="64" spans="1:16" x14ac:dyDescent="0.15">
      <c r="A64" s="181" t="s">
        <v>33</v>
      </c>
      <c r="B64" s="181">
        <f>'将来負担比率（分子）の構造'!I$43</f>
        <v>5606</v>
      </c>
      <c r="C64" s="181"/>
      <c r="D64" s="181"/>
      <c r="E64" s="181">
        <f>'将来負担比率（分子）の構造'!J$43</f>
        <v>5411</v>
      </c>
      <c r="F64" s="181"/>
      <c r="G64" s="181"/>
      <c r="H64" s="181">
        <f>'将来負担比率（分子）の構造'!K$43</f>
        <v>5389</v>
      </c>
      <c r="I64" s="181"/>
      <c r="J64" s="181"/>
      <c r="K64" s="181">
        <f>'将来負担比率（分子）の構造'!L$43</f>
        <v>5316</v>
      </c>
      <c r="L64" s="181"/>
      <c r="M64" s="181"/>
      <c r="N64" s="181">
        <f>'将来負担比率（分子）の構造'!M$43</f>
        <v>5013</v>
      </c>
      <c r="O64" s="181"/>
      <c r="P64" s="181"/>
    </row>
    <row r="65" spans="1:16" x14ac:dyDescent="0.15">
      <c r="A65" s="181" t="s">
        <v>32</v>
      </c>
      <c r="B65" s="181">
        <f>'将来負担比率（分子）の構造'!I$42</f>
        <v>17</v>
      </c>
      <c r="C65" s="181"/>
      <c r="D65" s="181"/>
      <c r="E65" s="181">
        <f>'将来負担比率（分子）の構造'!J$42</f>
        <v>15</v>
      </c>
      <c r="F65" s="181"/>
      <c r="G65" s="181"/>
      <c r="H65" s="181">
        <f>'将来負担比率（分子）の構造'!K$42</f>
        <v>15</v>
      </c>
      <c r="I65" s="181"/>
      <c r="J65" s="181"/>
      <c r="K65" s="181">
        <f>'将来負担比率（分子）の構造'!L$42</f>
        <v>14</v>
      </c>
      <c r="L65" s="181"/>
      <c r="M65" s="181"/>
      <c r="N65" s="181">
        <f>'将来負担比率（分子）の構造'!M$42</f>
        <v>11</v>
      </c>
      <c r="O65" s="181"/>
      <c r="P65" s="181"/>
    </row>
    <row r="66" spans="1:16" x14ac:dyDescent="0.15">
      <c r="A66" s="181" t="s">
        <v>31</v>
      </c>
      <c r="B66" s="181">
        <f>'将来負担比率（分子）の構造'!I$41</f>
        <v>10348</v>
      </c>
      <c r="C66" s="181"/>
      <c r="D66" s="181"/>
      <c r="E66" s="181">
        <f>'将来負担比率（分子）の構造'!J$41</f>
        <v>9926</v>
      </c>
      <c r="F66" s="181"/>
      <c r="G66" s="181"/>
      <c r="H66" s="181">
        <f>'将来負担比率（分子）の構造'!K$41</f>
        <v>9877</v>
      </c>
      <c r="I66" s="181"/>
      <c r="J66" s="181"/>
      <c r="K66" s="181">
        <f>'将来負担比率（分子）の構造'!L$41</f>
        <v>9731</v>
      </c>
      <c r="L66" s="181"/>
      <c r="M66" s="181"/>
      <c r="N66" s="181">
        <f>'将来負担比率（分子）の構造'!M$41</f>
        <v>10344</v>
      </c>
      <c r="O66" s="181"/>
      <c r="P66" s="181"/>
    </row>
    <row r="67" spans="1:16" x14ac:dyDescent="0.15">
      <c r="A67" s="181" t="s">
        <v>74</v>
      </c>
      <c r="B67" s="181" t="e">
        <f>NA()</f>
        <v>#N/A</v>
      </c>
      <c r="C67" s="181">
        <f>IF(ISNUMBER('将来負担比率（分子）の構造'!I$53), IF('将来負担比率（分子）の構造'!I$53 &lt; 0, 0, '将来負担比率（分子）の構造'!I$53), NA())</f>
        <v>1510</v>
      </c>
      <c r="D67" s="181" t="e">
        <f>NA()</f>
        <v>#N/A</v>
      </c>
      <c r="E67" s="181" t="e">
        <f>NA()</f>
        <v>#N/A</v>
      </c>
      <c r="F67" s="181">
        <f>IF(ISNUMBER('将来負担比率（分子）の構造'!J$53), IF('将来負担比率（分子）の構造'!J$53 &lt; 0, 0, '将来負担比率（分子）の構造'!J$53), NA())</f>
        <v>1018</v>
      </c>
      <c r="G67" s="181" t="e">
        <f>NA()</f>
        <v>#N/A</v>
      </c>
      <c r="H67" s="181" t="e">
        <f>NA()</f>
        <v>#N/A</v>
      </c>
      <c r="I67" s="181">
        <f>IF(ISNUMBER('将来負担比率（分子）の構造'!K$53), IF('将来負担比率（分子）の構造'!K$53 &lt; 0, 0, '将来負担比率（分子）の構造'!K$53), NA())</f>
        <v>1544</v>
      </c>
      <c r="J67" s="181" t="e">
        <f>NA()</f>
        <v>#N/A</v>
      </c>
      <c r="K67" s="181" t="e">
        <f>NA()</f>
        <v>#N/A</v>
      </c>
      <c r="L67" s="181">
        <f>IF(ISNUMBER('将来負担比率（分子）の構造'!L$53), IF('将来負担比率（分子）の構造'!L$53 &lt; 0, 0, '将来負担比率（分子）の構造'!L$53), NA())</f>
        <v>849</v>
      </c>
      <c r="M67" s="181" t="e">
        <f>NA()</f>
        <v>#N/A</v>
      </c>
      <c r="N67" s="181" t="e">
        <f>NA()</f>
        <v>#N/A</v>
      </c>
      <c r="O67" s="181">
        <f>IF(ISNUMBER('将来負担比率（分子）の構造'!M$53), IF('将来負担比率（分子）の構造'!M$53 &lt; 0, 0, '将来負担比率（分子）の構造'!M$53), NA())</f>
        <v>1104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1483</v>
      </c>
      <c r="C72" s="185">
        <f>基金残高に係る経年分析!G55</f>
        <v>1484</v>
      </c>
      <c r="D72" s="185">
        <f>基金残高に係る経年分析!H55</f>
        <v>1484</v>
      </c>
    </row>
    <row r="73" spans="1:16" x14ac:dyDescent="0.15">
      <c r="A73" s="184" t="s">
        <v>77</v>
      </c>
      <c r="B73" s="185">
        <f>基金残高に係る経年分析!F56</f>
        <v>484</v>
      </c>
      <c r="C73" s="185">
        <f>基金残高に係る経年分析!G56</f>
        <v>484</v>
      </c>
      <c r="D73" s="185">
        <f>基金残高に係る経年分析!H56</f>
        <v>484</v>
      </c>
    </row>
    <row r="74" spans="1:16" x14ac:dyDescent="0.15">
      <c r="A74" s="184" t="s">
        <v>78</v>
      </c>
      <c r="B74" s="185">
        <f>基金残高に係る経年分析!F57</f>
        <v>3623</v>
      </c>
      <c r="C74" s="185">
        <f>基金残高に係る経年分析!G57</f>
        <v>3677</v>
      </c>
      <c r="D74" s="185">
        <f>基金残高に係る経年分析!H57</f>
        <v>3730</v>
      </c>
    </row>
  </sheetData>
  <sheetProtection algorithmName="SHA-512" hashValue="YMfTzORcOP129xRN81I7L5GBV1bjy26evOz6Y4Li+2X6Y+4WpB1VDBtm59ipsj+mjT4/tasZUvfDqMzmophLog==" saltValue="eZZXqNngbM24caJkMPmP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1593303</v>
      </c>
      <c r="S5" s="736"/>
      <c r="T5" s="736"/>
      <c r="U5" s="736"/>
      <c r="V5" s="736"/>
      <c r="W5" s="736"/>
      <c r="X5" s="736"/>
      <c r="Y5" s="779"/>
      <c r="Z5" s="797">
        <v>13.7</v>
      </c>
      <c r="AA5" s="797"/>
      <c r="AB5" s="797"/>
      <c r="AC5" s="797"/>
      <c r="AD5" s="798">
        <v>1593303</v>
      </c>
      <c r="AE5" s="798"/>
      <c r="AF5" s="798"/>
      <c r="AG5" s="798"/>
      <c r="AH5" s="798"/>
      <c r="AI5" s="798"/>
      <c r="AJ5" s="798"/>
      <c r="AK5" s="798"/>
      <c r="AL5" s="780">
        <v>31.5</v>
      </c>
      <c r="AM5" s="751"/>
      <c r="AN5" s="751"/>
      <c r="AO5" s="781"/>
      <c r="AP5" s="746" t="s">
        <v>231</v>
      </c>
      <c r="AQ5" s="747"/>
      <c r="AR5" s="747"/>
      <c r="AS5" s="747"/>
      <c r="AT5" s="747"/>
      <c r="AU5" s="747"/>
      <c r="AV5" s="747"/>
      <c r="AW5" s="747"/>
      <c r="AX5" s="747"/>
      <c r="AY5" s="747"/>
      <c r="AZ5" s="747"/>
      <c r="BA5" s="747"/>
      <c r="BB5" s="747"/>
      <c r="BC5" s="747"/>
      <c r="BD5" s="747"/>
      <c r="BE5" s="747"/>
      <c r="BF5" s="748"/>
      <c r="BG5" s="680">
        <v>1580780</v>
      </c>
      <c r="BH5" s="681"/>
      <c r="BI5" s="681"/>
      <c r="BJ5" s="681"/>
      <c r="BK5" s="681"/>
      <c r="BL5" s="681"/>
      <c r="BM5" s="681"/>
      <c r="BN5" s="682"/>
      <c r="BO5" s="713">
        <v>99.2</v>
      </c>
      <c r="BP5" s="713"/>
      <c r="BQ5" s="713"/>
      <c r="BR5" s="713"/>
      <c r="BS5" s="714" t="s">
        <v>173</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85411</v>
      </c>
      <c r="S6" s="681"/>
      <c r="T6" s="681"/>
      <c r="U6" s="681"/>
      <c r="V6" s="681"/>
      <c r="W6" s="681"/>
      <c r="X6" s="681"/>
      <c r="Y6" s="682"/>
      <c r="Z6" s="713">
        <v>0.7</v>
      </c>
      <c r="AA6" s="713"/>
      <c r="AB6" s="713"/>
      <c r="AC6" s="713"/>
      <c r="AD6" s="714">
        <v>85411</v>
      </c>
      <c r="AE6" s="714"/>
      <c r="AF6" s="714"/>
      <c r="AG6" s="714"/>
      <c r="AH6" s="714"/>
      <c r="AI6" s="714"/>
      <c r="AJ6" s="714"/>
      <c r="AK6" s="714"/>
      <c r="AL6" s="683">
        <v>1.7</v>
      </c>
      <c r="AM6" s="684"/>
      <c r="AN6" s="684"/>
      <c r="AO6" s="715"/>
      <c r="AP6" s="677" t="s">
        <v>236</v>
      </c>
      <c r="AQ6" s="678"/>
      <c r="AR6" s="678"/>
      <c r="AS6" s="678"/>
      <c r="AT6" s="678"/>
      <c r="AU6" s="678"/>
      <c r="AV6" s="678"/>
      <c r="AW6" s="678"/>
      <c r="AX6" s="678"/>
      <c r="AY6" s="678"/>
      <c r="AZ6" s="678"/>
      <c r="BA6" s="678"/>
      <c r="BB6" s="678"/>
      <c r="BC6" s="678"/>
      <c r="BD6" s="678"/>
      <c r="BE6" s="678"/>
      <c r="BF6" s="679"/>
      <c r="BG6" s="680">
        <v>1580780</v>
      </c>
      <c r="BH6" s="681"/>
      <c r="BI6" s="681"/>
      <c r="BJ6" s="681"/>
      <c r="BK6" s="681"/>
      <c r="BL6" s="681"/>
      <c r="BM6" s="681"/>
      <c r="BN6" s="682"/>
      <c r="BO6" s="713">
        <v>99.2</v>
      </c>
      <c r="BP6" s="713"/>
      <c r="BQ6" s="713"/>
      <c r="BR6" s="713"/>
      <c r="BS6" s="714" t="s">
        <v>173</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72683</v>
      </c>
      <c r="CS6" s="681"/>
      <c r="CT6" s="681"/>
      <c r="CU6" s="681"/>
      <c r="CV6" s="681"/>
      <c r="CW6" s="681"/>
      <c r="CX6" s="681"/>
      <c r="CY6" s="682"/>
      <c r="CZ6" s="780">
        <v>0.7</v>
      </c>
      <c r="DA6" s="751"/>
      <c r="DB6" s="751"/>
      <c r="DC6" s="783"/>
      <c r="DD6" s="686" t="s">
        <v>137</v>
      </c>
      <c r="DE6" s="681"/>
      <c r="DF6" s="681"/>
      <c r="DG6" s="681"/>
      <c r="DH6" s="681"/>
      <c r="DI6" s="681"/>
      <c r="DJ6" s="681"/>
      <c r="DK6" s="681"/>
      <c r="DL6" s="681"/>
      <c r="DM6" s="681"/>
      <c r="DN6" s="681"/>
      <c r="DO6" s="681"/>
      <c r="DP6" s="682"/>
      <c r="DQ6" s="686">
        <v>72683</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2061</v>
      </c>
      <c r="S7" s="681"/>
      <c r="T7" s="681"/>
      <c r="U7" s="681"/>
      <c r="V7" s="681"/>
      <c r="W7" s="681"/>
      <c r="X7" s="681"/>
      <c r="Y7" s="682"/>
      <c r="Z7" s="713">
        <v>0</v>
      </c>
      <c r="AA7" s="713"/>
      <c r="AB7" s="713"/>
      <c r="AC7" s="713"/>
      <c r="AD7" s="714">
        <v>2061</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711226</v>
      </c>
      <c r="BH7" s="681"/>
      <c r="BI7" s="681"/>
      <c r="BJ7" s="681"/>
      <c r="BK7" s="681"/>
      <c r="BL7" s="681"/>
      <c r="BM7" s="681"/>
      <c r="BN7" s="682"/>
      <c r="BO7" s="713">
        <v>44.6</v>
      </c>
      <c r="BP7" s="713"/>
      <c r="BQ7" s="713"/>
      <c r="BR7" s="713"/>
      <c r="BS7" s="714" t="s">
        <v>240</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1961597</v>
      </c>
      <c r="CS7" s="681"/>
      <c r="CT7" s="681"/>
      <c r="CU7" s="681"/>
      <c r="CV7" s="681"/>
      <c r="CW7" s="681"/>
      <c r="CX7" s="681"/>
      <c r="CY7" s="682"/>
      <c r="CZ7" s="713">
        <v>18.2</v>
      </c>
      <c r="DA7" s="713"/>
      <c r="DB7" s="713"/>
      <c r="DC7" s="713"/>
      <c r="DD7" s="686">
        <v>21297</v>
      </c>
      <c r="DE7" s="681"/>
      <c r="DF7" s="681"/>
      <c r="DG7" s="681"/>
      <c r="DH7" s="681"/>
      <c r="DI7" s="681"/>
      <c r="DJ7" s="681"/>
      <c r="DK7" s="681"/>
      <c r="DL7" s="681"/>
      <c r="DM7" s="681"/>
      <c r="DN7" s="681"/>
      <c r="DO7" s="681"/>
      <c r="DP7" s="682"/>
      <c r="DQ7" s="686">
        <v>489626</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8110</v>
      </c>
      <c r="S8" s="681"/>
      <c r="T8" s="681"/>
      <c r="U8" s="681"/>
      <c r="V8" s="681"/>
      <c r="W8" s="681"/>
      <c r="X8" s="681"/>
      <c r="Y8" s="682"/>
      <c r="Z8" s="713">
        <v>0.1</v>
      </c>
      <c r="AA8" s="713"/>
      <c r="AB8" s="713"/>
      <c r="AC8" s="713"/>
      <c r="AD8" s="714">
        <v>8110</v>
      </c>
      <c r="AE8" s="714"/>
      <c r="AF8" s="714"/>
      <c r="AG8" s="714"/>
      <c r="AH8" s="714"/>
      <c r="AI8" s="714"/>
      <c r="AJ8" s="714"/>
      <c r="AK8" s="714"/>
      <c r="AL8" s="683">
        <v>0.2</v>
      </c>
      <c r="AM8" s="684"/>
      <c r="AN8" s="684"/>
      <c r="AO8" s="715"/>
      <c r="AP8" s="677" t="s">
        <v>243</v>
      </c>
      <c r="AQ8" s="678"/>
      <c r="AR8" s="678"/>
      <c r="AS8" s="678"/>
      <c r="AT8" s="678"/>
      <c r="AU8" s="678"/>
      <c r="AV8" s="678"/>
      <c r="AW8" s="678"/>
      <c r="AX8" s="678"/>
      <c r="AY8" s="678"/>
      <c r="AZ8" s="678"/>
      <c r="BA8" s="678"/>
      <c r="BB8" s="678"/>
      <c r="BC8" s="678"/>
      <c r="BD8" s="678"/>
      <c r="BE8" s="678"/>
      <c r="BF8" s="679"/>
      <c r="BG8" s="680">
        <v>21738</v>
      </c>
      <c r="BH8" s="681"/>
      <c r="BI8" s="681"/>
      <c r="BJ8" s="681"/>
      <c r="BK8" s="681"/>
      <c r="BL8" s="681"/>
      <c r="BM8" s="681"/>
      <c r="BN8" s="682"/>
      <c r="BO8" s="713">
        <v>1.4</v>
      </c>
      <c r="BP8" s="713"/>
      <c r="BQ8" s="713"/>
      <c r="BR8" s="713"/>
      <c r="BS8" s="686" t="s">
        <v>173</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2247681</v>
      </c>
      <c r="CS8" s="681"/>
      <c r="CT8" s="681"/>
      <c r="CU8" s="681"/>
      <c r="CV8" s="681"/>
      <c r="CW8" s="681"/>
      <c r="CX8" s="681"/>
      <c r="CY8" s="682"/>
      <c r="CZ8" s="713">
        <v>20.9</v>
      </c>
      <c r="DA8" s="713"/>
      <c r="DB8" s="713"/>
      <c r="DC8" s="713"/>
      <c r="DD8" s="686">
        <v>253273</v>
      </c>
      <c r="DE8" s="681"/>
      <c r="DF8" s="681"/>
      <c r="DG8" s="681"/>
      <c r="DH8" s="681"/>
      <c r="DI8" s="681"/>
      <c r="DJ8" s="681"/>
      <c r="DK8" s="681"/>
      <c r="DL8" s="681"/>
      <c r="DM8" s="681"/>
      <c r="DN8" s="681"/>
      <c r="DO8" s="681"/>
      <c r="DP8" s="682"/>
      <c r="DQ8" s="686">
        <v>1239589</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9424</v>
      </c>
      <c r="S9" s="681"/>
      <c r="T9" s="681"/>
      <c r="U9" s="681"/>
      <c r="V9" s="681"/>
      <c r="W9" s="681"/>
      <c r="X9" s="681"/>
      <c r="Y9" s="682"/>
      <c r="Z9" s="713">
        <v>0.1</v>
      </c>
      <c r="AA9" s="713"/>
      <c r="AB9" s="713"/>
      <c r="AC9" s="713"/>
      <c r="AD9" s="714">
        <v>9424</v>
      </c>
      <c r="AE9" s="714"/>
      <c r="AF9" s="714"/>
      <c r="AG9" s="714"/>
      <c r="AH9" s="714"/>
      <c r="AI9" s="714"/>
      <c r="AJ9" s="714"/>
      <c r="AK9" s="714"/>
      <c r="AL9" s="683">
        <v>0.2</v>
      </c>
      <c r="AM9" s="684"/>
      <c r="AN9" s="684"/>
      <c r="AO9" s="715"/>
      <c r="AP9" s="677" t="s">
        <v>246</v>
      </c>
      <c r="AQ9" s="678"/>
      <c r="AR9" s="678"/>
      <c r="AS9" s="678"/>
      <c r="AT9" s="678"/>
      <c r="AU9" s="678"/>
      <c r="AV9" s="678"/>
      <c r="AW9" s="678"/>
      <c r="AX9" s="678"/>
      <c r="AY9" s="678"/>
      <c r="AZ9" s="678"/>
      <c r="BA9" s="678"/>
      <c r="BB9" s="678"/>
      <c r="BC9" s="678"/>
      <c r="BD9" s="678"/>
      <c r="BE9" s="678"/>
      <c r="BF9" s="679"/>
      <c r="BG9" s="680">
        <v>628901</v>
      </c>
      <c r="BH9" s="681"/>
      <c r="BI9" s="681"/>
      <c r="BJ9" s="681"/>
      <c r="BK9" s="681"/>
      <c r="BL9" s="681"/>
      <c r="BM9" s="681"/>
      <c r="BN9" s="682"/>
      <c r="BO9" s="713">
        <v>39.5</v>
      </c>
      <c r="BP9" s="713"/>
      <c r="BQ9" s="713"/>
      <c r="BR9" s="713"/>
      <c r="BS9" s="686" t="s">
        <v>173</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555663</v>
      </c>
      <c r="CS9" s="681"/>
      <c r="CT9" s="681"/>
      <c r="CU9" s="681"/>
      <c r="CV9" s="681"/>
      <c r="CW9" s="681"/>
      <c r="CX9" s="681"/>
      <c r="CY9" s="682"/>
      <c r="CZ9" s="713">
        <v>5.2</v>
      </c>
      <c r="DA9" s="713"/>
      <c r="DB9" s="713"/>
      <c r="DC9" s="713"/>
      <c r="DD9" s="686">
        <v>16866</v>
      </c>
      <c r="DE9" s="681"/>
      <c r="DF9" s="681"/>
      <c r="DG9" s="681"/>
      <c r="DH9" s="681"/>
      <c r="DI9" s="681"/>
      <c r="DJ9" s="681"/>
      <c r="DK9" s="681"/>
      <c r="DL9" s="681"/>
      <c r="DM9" s="681"/>
      <c r="DN9" s="681"/>
      <c r="DO9" s="681"/>
      <c r="DP9" s="682"/>
      <c r="DQ9" s="686">
        <v>494717</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240</v>
      </c>
      <c r="AA10" s="713"/>
      <c r="AB10" s="713"/>
      <c r="AC10" s="713"/>
      <c r="AD10" s="714" t="s">
        <v>173</v>
      </c>
      <c r="AE10" s="714"/>
      <c r="AF10" s="714"/>
      <c r="AG10" s="714"/>
      <c r="AH10" s="714"/>
      <c r="AI10" s="714"/>
      <c r="AJ10" s="714"/>
      <c r="AK10" s="714"/>
      <c r="AL10" s="683" t="s">
        <v>173</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26758</v>
      </c>
      <c r="BH10" s="681"/>
      <c r="BI10" s="681"/>
      <c r="BJ10" s="681"/>
      <c r="BK10" s="681"/>
      <c r="BL10" s="681"/>
      <c r="BM10" s="681"/>
      <c r="BN10" s="682"/>
      <c r="BO10" s="713">
        <v>1.7</v>
      </c>
      <c r="BP10" s="713"/>
      <c r="BQ10" s="713"/>
      <c r="BR10" s="713"/>
      <c r="BS10" s="686" t="s">
        <v>240</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173</v>
      </c>
      <c r="CS10" s="681"/>
      <c r="CT10" s="681"/>
      <c r="CU10" s="681"/>
      <c r="CV10" s="681"/>
      <c r="CW10" s="681"/>
      <c r="CX10" s="681"/>
      <c r="CY10" s="682"/>
      <c r="CZ10" s="713" t="s">
        <v>240</v>
      </c>
      <c r="DA10" s="713"/>
      <c r="DB10" s="713"/>
      <c r="DC10" s="713"/>
      <c r="DD10" s="686" t="s">
        <v>173</v>
      </c>
      <c r="DE10" s="681"/>
      <c r="DF10" s="681"/>
      <c r="DG10" s="681"/>
      <c r="DH10" s="681"/>
      <c r="DI10" s="681"/>
      <c r="DJ10" s="681"/>
      <c r="DK10" s="681"/>
      <c r="DL10" s="681"/>
      <c r="DM10" s="681"/>
      <c r="DN10" s="681"/>
      <c r="DO10" s="681"/>
      <c r="DP10" s="682"/>
      <c r="DQ10" s="686" t="s">
        <v>173</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264185</v>
      </c>
      <c r="S11" s="681"/>
      <c r="T11" s="681"/>
      <c r="U11" s="681"/>
      <c r="V11" s="681"/>
      <c r="W11" s="681"/>
      <c r="X11" s="681"/>
      <c r="Y11" s="682"/>
      <c r="Z11" s="683">
        <v>2.2999999999999998</v>
      </c>
      <c r="AA11" s="684"/>
      <c r="AB11" s="684"/>
      <c r="AC11" s="685"/>
      <c r="AD11" s="686">
        <v>264185</v>
      </c>
      <c r="AE11" s="681"/>
      <c r="AF11" s="681"/>
      <c r="AG11" s="681"/>
      <c r="AH11" s="681"/>
      <c r="AI11" s="681"/>
      <c r="AJ11" s="681"/>
      <c r="AK11" s="682"/>
      <c r="AL11" s="683">
        <v>5.2</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33829</v>
      </c>
      <c r="BH11" s="681"/>
      <c r="BI11" s="681"/>
      <c r="BJ11" s="681"/>
      <c r="BK11" s="681"/>
      <c r="BL11" s="681"/>
      <c r="BM11" s="681"/>
      <c r="BN11" s="682"/>
      <c r="BO11" s="713">
        <v>2.1</v>
      </c>
      <c r="BP11" s="713"/>
      <c r="BQ11" s="713"/>
      <c r="BR11" s="713"/>
      <c r="BS11" s="686" t="s">
        <v>173</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755912</v>
      </c>
      <c r="CS11" s="681"/>
      <c r="CT11" s="681"/>
      <c r="CU11" s="681"/>
      <c r="CV11" s="681"/>
      <c r="CW11" s="681"/>
      <c r="CX11" s="681"/>
      <c r="CY11" s="682"/>
      <c r="CZ11" s="713">
        <v>7</v>
      </c>
      <c r="DA11" s="713"/>
      <c r="DB11" s="713"/>
      <c r="DC11" s="713"/>
      <c r="DD11" s="686">
        <v>326483</v>
      </c>
      <c r="DE11" s="681"/>
      <c r="DF11" s="681"/>
      <c r="DG11" s="681"/>
      <c r="DH11" s="681"/>
      <c r="DI11" s="681"/>
      <c r="DJ11" s="681"/>
      <c r="DK11" s="681"/>
      <c r="DL11" s="681"/>
      <c r="DM11" s="681"/>
      <c r="DN11" s="681"/>
      <c r="DO11" s="681"/>
      <c r="DP11" s="682"/>
      <c r="DQ11" s="686">
        <v>440606</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240</v>
      </c>
      <c r="S12" s="681"/>
      <c r="T12" s="681"/>
      <c r="U12" s="681"/>
      <c r="V12" s="681"/>
      <c r="W12" s="681"/>
      <c r="X12" s="681"/>
      <c r="Y12" s="682"/>
      <c r="Z12" s="713" t="s">
        <v>173</v>
      </c>
      <c r="AA12" s="713"/>
      <c r="AB12" s="713"/>
      <c r="AC12" s="713"/>
      <c r="AD12" s="714" t="s">
        <v>137</v>
      </c>
      <c r="AE12" s="714"/>
      <c r="AF12" s="714"/>
      <c r="AG12" s="714"/>
      <c r="AH12" s="714"/>
      <c r="AI12" s="714"/>
      <c r="AJ12" s="714"/>
      <c r="AK12" s="714"/>
      <c r="AL12" s="683" t="s">
        <v>137</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732161</v>
      </c>
      <c r="BH12" s="681"/>
      <c r="BI12" s="681"/>
      <c r="BJ12" s="681"/>
      <c r="BK12" s="681"/>
      <c r="BL12" s="681"/>
      <c r="BM12" s="681"/>
      <c r="BN12" s="682"/>
      <c r="BO12" s="713">
        <v>46</v>
      </c>
      <c r="BP12" s="713"/>
      <c r="BQ12" s="713"/>
      <c r="BR12" s="713"/>
      <c r="BS12" s="686" t="s">
        <v>173</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393775</v>
      </c>
      <c r="CS12" s="681"/>
      <c r="CT12" s="681"/>
      <c r="CU12" s="681"/>
      <c r="CV12" s="681"/>
      <c r="CW12" s="681"/>
      <c r="CX12" s="681"/>
      <c r="CY12" s="682"/>
      <c r="CZ12" s="713">
        <v>3.7</v>
      </c>
      <c r="DA12" s="713"/>
      <c r="DB12" s="713"/>
      <c r="DC12" s="713"/>
      <c r="DD12" s="686">
        <v>23169</v>
      </c>
      <c r="DE12" s="681"/>
      <c r="DF12" s="681"/>
      <c r="DG12" s="681"/>
      <c r="DH12" s="681"/>
      <c r="DI12" s="681"/>
      <c r="DJ12" s="681"/>
      <c r="DK12" s="681"/>
      <c r="DL12" s="681"/>
      <c r="DM12" s="681"/>
      <c r="DN12" s="681"/>
      <c r="DO12" s="681"/>
      <c r="DP12" s="682"/>
      <c r="DQ12" s="686">
        <v>392919</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173</v>
      </c>
      <c r="AA13" s="713"/>
      <c r="AB13" s="713"/>
      <c r="AC13" s="713"/>
      <c r="AD13" s="714" t="s">
        <v>240</v>
      </c>
      <c r="AE13" s="714"/>
      <c r="AF13" s="714"/>
      <c r="AG13" s="714"/>
      <c r="AH13" s="714"/>
      <c r="AI13" s="714"/>
      <c r="AJ13" s="714"/>
      <c r="AK13" s="714"/>
      <c r="AL13" s="683" t="s">
        <v>173</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731923</v>
      </c>
      <c r="BH13" s="681"/>
      <c r="BI13" s="681"/>
      <c r="BJ13" s="681"/>
      <c r="BK13" s="681"/>
      <c r="BL13" s="681"/>
      <c r="BM13" s="681"/>
      <c r="BN13" s="682"/>
      <c r="BO13" s="713">
        <v>45.9</v>
      </c>
      <c r="BP13" s="713"/>
      <c r="BQ13" s="713"/>
      <c r="BR13" s="713"/>
      <c r="BS13" s="686" t="s">
        <v>173</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1036976</v>
      </c>
      <c r="CS13" s="681"/>
      <c r="CT13" s="681"/>
      <c r="CU13" s="681"/>
      <c r="CV13" s="681"/>
      <c r="CW13" s="681"/>
      <c r="CX13" s="681"/>
      <c r="CY13" s="682"/>
      <c r="CZ13" s="713">
        <v>9.6</v>
      </c>
      <c r="DA13" s="713"/>
      <c r="DB13" s="713"/>
      <c r="DC13" s="713"/>
      <c r="DD13" s="686">
        <v>433935</v>
      </c>
      <c r="DE13" s="681"/>
      <c r="DF13" s="681"/>
      <c r="DG13" s="681"/>
      <c r="DH13" s="681"/>
      <c r="DI13" s="681"/>
      <c r="DJ13" s="681"/>
      <c r="DK13" s="681"/>
      <c r="DL13" s="681"/>
      <c r="DM13" s="681"/>
      <c r="DN13" s="681"/>
      <c r="DO13" s="681"/>
      <c r="DP13" s="682"/>
      <c r="DQ13" s="686">
        <v>742113</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173</v>
      </c>
      <c r="S14" s="681"/>
      <c r="T14" s="681"/>
      <c r="U14" s="681"/>
      <c r="V14" s="681"/>
      <c r="W14" s="681"/>
      <c r="X14" s="681"/>
      <c r="Y14" s="682"/>
      <c r="Z14" s="713" t="s">
        <v>173</v>
      </c>
      <c r="AA14" s="713"/>
      <c r="AB14" s="713"/>
      <c r="AC14" s="713"/>
      <c r="AD14" s="714" t="s">
        <v>173</v>
      </c>
      <c r="AE14" s="714"/>
      <c r="AF14" s="714"/>
      <c r="AG14" s="714"/>
      <c r="AH14" s="714"/>
      <c r="AI14" s="714"/>
      <c r="AJ14" s="714"/>
      <c r="AK14" s="714"/>
      <c r="AL14" s="683" t="s">
        <v>173</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66227</v>
      </c>
      <c r="BH14" s="681"/>
      <c r="BI14" s="681"/>
      <c r="BJ14" s="681"/>
      <c r="BK14" s="681"/>
      <c r="BL14" s="681"/>
      <c r="BM14" s="681"/>
      <c r="BN14" s="682"/>
      <c r="BO14" s="713">
        <v>4.2</v>
      </c>
      <c r="BP14" s="713"/>
      <c r="BQ14" s="713"/>
      <c r="BR14" s="713"/>
      <c r="BS14" s="686" t="s">
        <v>240</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1656731</v>
      </c>
      <c r="CS14" s="681"/>
      <c r="CT14" s="681"/>
      <c r="CU14" s="681"/>
      <c r="CV14" s="681"/>
      <c r="CW14" s="681"/>
      <c r="CX14" s="681"/>
      <c r="CY14" s="682"/>
      <c r="CZ14" s="713">
        <v>15.4</v>
      </c>
      <c r="DA14" s="713"/>
      <c r="DB14" s="713"/>
      <c r="DC14" s="713"/>
      <c r="DD14" s="686">
        <v>1346297</v>
      </c>
      <c r="DE14" s="681"/>
      <c r="DF14" s="681"/>
      <c r="DG14" s="681"/>
      <c r="DH14" s="681"/>
      <c r="DI14" s="681"/>
      <c r="DJ14" s="681"/>
      <c r="DK14" s="681"/>
      <c r="DL14" s="681"/>
      <c r="DM14" s="681"/>
      <c r="DN14" s="681"/>
      <c r="DO14" s="681"/>
      <c r="DP14" s="682"/>
      <c r="DQ14" s="686">
        <v>430970</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173</v>
      </c>
      <c r="S15" s="681"/>
      <c r="T15" s="681"/>
      <c r="U15" s="681"/>
      <c r="V15" s="681"/>
      <c r="W15" s="681"/>
      <c r="X15" s="681"/>
      <c r="Y15" s="682"/>
      <c r="Z15" s="713" t="s">
        <v>173</v>
      </c>
      <c r="AA15" s="713"/>
      <c r="AB15" s="713"/>
      <c r="AC15" s="713"/>
      <c r="AD15" s="714" t="s">
        <v>173</v>
      </c>
      <c r="AE15" s="714"/>
      <c r="AF15" s="714"/>
      <c r="AG15" s="714"/>
      <c r="AH15" s="714"/>
      <c r="AI15" s="714"/>
      <c r="AJ15" s="714"/>
      <c r="AK15" s="714"/>
      <c r="AL15" s="683" t="s">
        <v>240</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71166</v>
      </c>
      <c r="BH15" s="681"/>
      <c r="BI15" s="681"/>
      <c r="BJ15" s="681"/>
      <c r="BK15" s="681"/>
      <c r="BL15" s="681"/>
      <c r="BM15" s="681"/>
      <c r="BN15" s="682"/>
      <c r="BO15" s="713">
        <v>4.5</v>
      </c>
      <c r="BP15" s="713"/>
      <c r="BQ15" s="713"/>
      <c r="BR15" s="713"/>
      <c r="BS15" s="686" t="s">
        <v>173</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912370</v>
      </c>
      <c r="CS15" s="681"/>
      <c r="CT15" s="681"/>
      <c r="CU15" s="681"/>
      <c r="CV15" s="681"/>
      <c r="CW15" s="681"/>
      <c r="CX15" s="681"/>
      <c r="CY15" s="682"/>
      <c r="CZ15" s="713">
        <v>8.5</v>
      </c>
      <c r="DA15" s="713"/>
      <c r="DB15" s="713"/>
      <c r="DC15" s="713"/>
      <c r="DD15" s="686">
        <v>114755</v>
      </c>
      <c r="DE15" s="681"/>
      <c r="DF15" s="681"/>
      <c r="DG15" s="681"/>
      <c r="DH15" s="681"/>
      <c r="DI15" s="681"/>
      <c r="DJ15" s="681"/>
      <c r="DK15" s="681"/>
      <c r="DL15" s="681"/>
      <c r="DM15" s="681"/>
      <c r="DN15" s="681"/>
      <c r="DO15" s="681"/>
      <c r="DP15" s="682"/>
      <c r="DQ15" s="686">
        <v>747388</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6592</v>
      </c>
      <c r="S16" s="681"/>
      <c r="T16" s="681"/>
      <c r="U16" s="681"/>
      <c r="V16" s="681"/>
      <c r="W16" s="681"/>
      <c r="X16" s="681"/>
      <c r="Y16" s="682"/>
      <c r="Z16" s="713">
        <v>0.1</v>
      </c>
      <c r="AA16" s="713"/>
      <c r="AB16" s="713"/>
      <c r="AC16" s="713"/>
      <c r="AD16" s="714">
        <v>6592</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240</v>
      </c>
      <c r="BH16" s="681"/>
      <c r="BI16" s="681"/>
      <c r="BJ16" s="681"/>
      <c r="BK16" s="681"/>
      <c r="BL16" s="681"/>
      <c r="BM16" s="681"/>
      <c r="BN16" s="682"/>
      <c r="BO16" s="713" t="s">
        <v>173</v>
      </c>
      <c r="BP16" s="713"/>
      <c r="BQ16" s="713"/>
      <c r="BR16" s="713"/>
      <c r="BS16" s="686" t="s">
        <v>173</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105971</v>
      </c>
      <c r="CS16" s="681"/>
      <c r="CT16" s="681"/>
      <c r="CU16" s="681"/>
      <c r="CV16" s="681"/>
      <c r="CW16" s="681"/>
      <c r="CX16" s="681"/>
      <c r="CY16" s="682"/>
      <c r="CZ16" s="713">
        <v>1</v>
      </c>
      <c r="DA16" s="713"/>
      <c r="DB16" s="713"/>
      <c r="DC16" s="713"/>
      <c r="DD16" s="686" t="s">
        <v>137</v>
      </c>
      <c r="DE16" s="681"/>
      <c r="DF16" s="681"/>
      <c r="DG16" s="681"/>
      <c r="DH16" s="681"/>
      <c r="DI16" s="681"/>
      <c r="DJ16" s="681"/>
      <c r="DK16" s="681"/>
      <c r="DL16" s="681"/>
      <c r="DM16" s="681"/>
      <c r="DN16" s="681"/>
      <c r="DO16" s="681"/>
      <c r="DP16" s="682"/>
      <c r="DQ16" s="686">
        <v>3025</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3799</v>
      </c>
      <c r="S17" s="681"/>
      <c r="T17" s="681"/>
      <c r="U17" s="681"/>
      <c r="V17" s="681"/>
      <c r="W17" s="681"/>
      <c r="X17" s="681"/>
      <c r="Y17" s="682"/>
      <c r="Z17" s="713">
        <v>0</v>
      </c>
      <c r="AA17" s="713"/>
      <c r="AB17" s="713"/>
      <c r="AC17" s="713"/>
      <c r="AD17" s="714">
        <v>3799</v>
      </c>
      <c r="AE17" s="714"/>
      <c r="AF17" s="714"/>
      <c r="AG17" s="714"/>
      <c r="AH17" s="714"/>
      <c r="AI17" s="714"/>
      <c r="AJ17" s="714"/>
      <c r="AK17" s="714"/>
      <c r="AL17" s="683">
        <v>0.1</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173</v>
      </c>
      <c r="BH17" s="681"/>
      <c r="BI17" s="681"/>
      <c r="BJ17" s="681"/>
      <c r="BK17" s="681"/>
      <c r="BL17" s="681"/>
      <c r="BM17" s="681"/>
      <c r="BN17" s="682"/>
      <c r="BO17" s="713" t="s">
        <v>240</v>
      </c>
      <c r="BP17" s="713"/>
      <c r="BQ17" s="713"/>
      <c r="BR17" s="713"/>
      <c r="BS17" s="686" t="s">
        <v>173</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1064934</v>
      </c>
      <c r="CS17" s="681"/>
      <c r="CT17" s="681"/>
      <c r="CU17" s="681"/>
      <c r="CV17" s="681"/>
      <c r="CW17" s="681"/>
      <c r="CX17" s="681"/>
      <c r="CY17" s="682"/>
      <c r="CZ17" s="713">
        <v>9.9</v>
      </c>
      <c r="DA17" s="713"/>
      <c r="DB17" s="713"/>
      <c r="DC17" s="713"/>
      <c r="DD17" s="686" t="s">
        <v>240</v>
      </c>
      <c r="DE17" s="681"/>
      <c r="DF17" s="681"/>
      <c r="DG17" s="681"/>
      <c r="DH17" s="681"/>
      <c r="DI17" s="681"/>
      <c r="DJ17" s="681"/>
      <c r="DK17" s="681"/>
      <c r="DL17" s="681"/>
      <c r="DM17" s="681"/>
      <c r="DN17" s="681"/>
      <c r="DO17" s="681"/>
      <c r="DP17" s="682"/>
      <c r="DQ17" s="686">
        <v>1062418</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9130</v>
      </c>
      <c r="S18" s="681"/>
      <c r="T18" s="681"/>
      <c r="U18" s="681"/>
      <c r="V18" s="681"/>
      <c r="W18" s="681"/>
      <c r="X18" s="681"/>
      <c r="Y18" s="682"/>
      <c r="Z18" s="713">
        <v>0.1</v>
      </c>
      <c r="AA18" s="713"/>
      <c r="AB18" s="713"/>
      <c r="AC18" s="713"/>
      <c r="AD18" s="714">
        <v>9130</v>
      </c>
      <c r="AE18" s="714"/>
      <c r="AF18" s="714"/>
      <c r="AG18" s="714"/>
      <c r="AH18" s="714"/>
      <c r="AI18" s="714"/>
      <c r="AJ18" s="714"/>
      <c r="AK18" s="714"/>
      <c r="AL18" s="683">
        <v>0.2</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173</v>
      </c>
      <c r="BP18" s="713"/>
      <c r="BQ18" s="713"/>
      <c r="BR18" s="713"/>
      <c r="BS18" s="686" t="s">
        <v>240</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173</v>
      </c>
      <c r="DA18" s="713"/>
      <c r="DB18" s="713"/>
      <c r="DC18" s="713"/>
      <c r="DD18" s="686" t="s">
        <v>137</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5106</v>
      </c>
      <c r="S19" s="681"/>
      <c r="T19" s="681"/>
      <c r="U19" s="681"/>
      <c r="V19" s="681"/>
      <c r="W19" s="681"/>
      <c r="X19" s="681"/>
      <c r="Y19" s="682"/>
      <c r="Z19" s="713">
        <v>0</v>
      </c>
      <c r="AA19" s="713"/>
      <c r="AB19" s="713"/>
      <c r="AC19" s="713"/>
      <c r="AD19" s="714">
        <v>5106</v>
      </c>
      <c r="AE19" s="714"/>
      <c r="AF19" s="714"/>
      <c r="AG19" s="714"/>
      <c r="AH19" s="714"/>
      <c r="AI19" s="714"/>
      <c r="AJ19" s="714"/>
      <c r="AK19" s="714"/>
      <c r="AL19" s="683">
        <v>0.1</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12523</v>
      </c>
      <c r="BH19" s="681"/>
      <c r="BI19" s="681"/>
      <c r="BJ19" s="681"/>
      <c r="BK19" s="681"/>
      <c r="BL19" s="681"/>
      <c r="BM19" s="681"/>
      <c r="BN19" s="682"/>
      <c r="BO19" s="713">
        <v>0.8</v>
      </c>
      <c r="BP19" s="713"/>
      <c r="BQ19" s="713"/>
      <c r="BR19" s="713"/>
      <c r="BS19" s="686" t="s">
        <v>173</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240</v>
      </c>
      <c r="DA19" s="713"/>
      <c r="DB19" s="713"/>
      <c r="DC19" s="713"/>
      <c r="DD19" s="686" t="s">
        <v>137</v>
      </c>
      <c r="DE19" s="681"/>
      <c r="DF19" s="681"/>
      <c r="DG19" s="681"/>
      <c r="DH19" s="681"/>
      <c r="DI19" s="681"/>
      <c r="DJ19" s="681"/>
      <c r="DK19" s="681"/>
      <c r="DL19" s="681"/>
      <c r="DM19" s="681"/>
      <c r="DN19" s="681"/>
      <c r="DO19" s="681"/>
      <c r="DP19" s="682"/>
      <c r="DQ19" s="686" t="s">
        <v>173</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2918</v>
      </c>
      <c r="S20" s="681"/>
      <c r="T20" s="681"/>
      <c r="U20" s="681"/>
      <c r="V20" s="681"/>
      <c r="W20" s="681"/>
      <c r="X20" s="681"/>
      <c r="Y20" s="682"/>
      <c r="Z20" s="713">
        <v>0</v>
      </c>
      <c r="AA20" s="713"/>
      <c r="AB20" s="713"/>
      <c r="AC20" s="713"/>
      <c r="AD20" s="714">
        <v>2918</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12523</v>
      </c>
      <c r="BH20" s="681"/>
      <c r="BI20" s="681"/>
      <c r="BJ20" s="681"/>
      <c r="BK20" s="681"/>
      <c r="BL20" s="681"/>
      <c r="BM20" s="681"/>
      <c r="BN20" s="682"/>
      <c r="BO20" s="713">
        <v>0.8</v>
      </c>
      <c r="BP20" s="713"/>
      <c r="BQ20" s="713"/>
      <c r="BR20" s="713"/>
      <c r="BS20" s="686" t="s">
        <v>173</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10764293</v>
      </c>
      <c r="CS20" s="681"/>
      <c r="CT20" s="681"/>
      <c r="CU20" s="681"/>
      <c r="CV20" s="681"/>
      <c r="CW20" s="681"/>
      <c r="CX20" s="681"/>
      <c r="CY20" s="682"/>
      <c r="CZ20" s="713">
        <v>100</v>
      </c>
      <c r="DA20" s="713"/>
      <c r="DB20" s="713"/>
      <c r="DC20" s="713"/>
      <c r="DD20" s="686">
        <v>2536075</v>
      </c>
      <c r="DE20" s="681"/>
      <c r="DF20" s="681"/>
      <c r="DG20" s="681"/>
      <c r="DH20" s="681"/>
      <c r="DI20" s="681"/>
      <c r="DJ20" s="681"/>
      <c r="DK20" s="681"/>
      <c r="DL20" s="681"/>
      <c r="DM20" s="681"/>
      <c r="DN20" s="681"/>
      <c r="DO20" s="681"/>
      <c r="DP20" s="682"/>
      <c r="DQ20" s="686">
        <v>6116054</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1106</v>
      </c>
      <c r="S21" s="681"/>
      <c r="T21" s="681"/>
      <c r="U21" s="681"/>
      <c r="V21" s="681"/>
      <c r="W21" s="681"/>
      <c r="X21" s="681"/>
      <c r="Y21" s="682"/>
      <c r="Z21" s="713">
        <v>0</v>
      </c>
      <c r="AA21" s="713"/>
      <c r="AB21" s="713"/>
      <c r="AC21" s="713"/>
      <c r="AD21" s="714">
        <v>1106</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12523</v>
      </c>
      <c r="BH21" s="681"/>
      <c r="BI21" s="681"/>
      <c r="BJ21" s="681"/>
      <c r="BK21" s="681"/>
      <c r="BL21" s="681"/>
      <c r="BM21" s="681"/>
      <c r="BN21" s="682"/>
      <c r="BO21" s="713">
        <v>0.8</v>
      </c>
      <c r="BP21" s="713"/>
      <c r="BQ21" s="713"/>
      <c r="BR21" s="713"/>
      <c r="BS21" s="686" t="s">
        <v>173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3558933</v>
      </c>
      <c r="S22" s="681"/>
      <c r="T22" s="681"/>
      <c r="U22" s="681"/>
      <c r="V22" s="681"/>
      <c r="W22" s="681"/>
      <c r="X22" s="681"/>
      <c r="Y22" s="682"/>
      <c r="Z22" s="713">
        <v>30.5</v>
      </c>
      <c r="AA22" s="713"/>
      <c r="AB22" s="713"/>
      <c r="AC22" s="713"/>
      <c r="AD22" s="714">
        <v>3057782</v>
      </c>
      <c r="AE22" s="714"/>
      <c r="AF22" s="714"/>
      <c r="AG22" s="714"/>
      <c r="AH22" s="714"/>
      <c r="AI22" s="714"/>
      <c r="AJ22" s="714"/>
      <c r="AK22" s="714"/>
      <c r="AL22" s="683">
        <v>60.4</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173</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3057782</v>
      </c>
      <c r="S23" s="681"/>
      <c r="T23" s="681"/>
      <c r="U23" s="681"/>
      <c r="V23" s="681"/>
      <c r="W23" s="681"/>
      <c r="X23" s="681"/>
      <c r="Y23" s="682"/>
      <c r="Z23" s="713">
        <v>26.2</v>
      </c>
      <c r="AA23" s="713"/>
      <c r="AB23" s="713"/>
      <c r="AC23" s="713"/>
      <c r="AD23" s="714">
        <v>3057782</v>
      </c>
      <c r="AE23" s="714"/>
      <c r="AF23" s="714"/>
      <c r="AG23" s="714"/>
      <c r="AH23" s="714"/>
      <c r="AI23" s="714"/>
      <c r="AJ23" s="714"/>
      <c r="AK23" s="714"/>
      <c r="AL23" s="683">
        <v>60.4</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173</v>
      </c>
      <c r="BH23" s="681"/>
      <c r="BI23" s="681"/>
      <c r="BJ23" s="681"/>
      <c r="BK23" s="681"/>
      <c r="BL23" s="681"/>
      <c r="BM23" s="681"/>
      <c r="BN23" s="682"/>
      <c r="BO23" s="713" t="s">
        <v>137</v>
      </c>
      <c r="BP23" s="713"/>
      <c r="BQ23" s="713"/>
      <c r="BR23" s="713"/>
      <c r="BS23" s="686" t="s">
        <v>173</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501151</v>
      </c>
      <c r="S24" s="681"/>
      <c r="T24" s="681"/>
      <c r="U24" s="681"/>
      <c r="V24" s="681"/>
      <c r="W24" s="681"/>
      <c r="X24" s="681"/>
      <c r="Y24" s="682"/>
      <c r="Z24" s="713">
        <v>4.3</v>
      </c>
      <c r="AA24" s="713"/>
      <c r="AB24" s="713"/>
      <c r="AC24" s="713"/>
      <c r="AD24" s="714" t="s">
        <v>240</v>
      </c>
      <c r="AE24" s="714"/>
      <c r="AF24" s="714"/>
      <c r="AG24" s="714"/>
      <c r="AH24" s="714"/>
      <c r="AI24" s="714"/>
      <c r="AJ24" s="714"/>
      <c r="AK24" s="714"/>
      <c r="AL24" s="683" t="s">
        <v>173</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173</v>
      </c>
      <c r="BH24" s="681"/>
      <c r="BI24" s="681"/>
      <c r="BJ24" s="681"/>
      <c r="BK24" s="681"/>
      <c r="BL24" s="681"/>
      <c r="BM24" s="681"/>
      <c r="BN24" s="682"/>
      <c r="BO24" s="713" t="s">
        <v>173</v>
      </c>
      <c r="BP24" s="713"/>
      <c r="BQ24" s="713"/>
      <c r="BR24" s="713"/>
      <c r="BS24" s="686" t="s">
        <v>137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3074066</v>
      </c>
      <c r="CS24" s="736"/>
      <c r="CT24" s="736"/>
      <c r="CU24" s="736"/>
      <c r="CV24" s="736"/>
      <c r="CW24" s="736"/>
      <c r="CX24" s="736"/>
      <c r="CY24" s="779"/>
      <c r="CZ24" s="780">
        <v>28.6</v>
      </c>
      <c r="DA24" s="751"/>
      <c r="DB24" s="751"/>
      <c r="DC24" s="783"/>
      <c r="DD24" s="778">
        <v>2443518</v>
      </c>
      <c r="DE24" s="736"/>
      <c r="DF24" s="736"/>
      <c r="DG24" s="736"/>
      <c r="DH24" s="736"/>
      <c r="DI24" s="736"/>
      <c r="DJ24" s="736"/>
      <c r="DK24" s="779"/>
      <c r="DL24" s="778">
        <v>2431339</v>
      </c>
      <c r="DM24" s="736"/>
      <c r="DN24" s="736"/>
      <c r="DO24" s="736"/>
      <c r="DP24" s="736"/>
      <c r="DQ24" s="736"/>
      <c r="DR24" s="736"/>
      <c r="DS24" s="736"/>
      <c r="DT24" s="736"/>
      <c r="DU24" s="736"/>
      <c r="DV24" s="779"/>
      <c r="DW24" s="780">
        <v>46.6</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137</v>
      </c>
      <c r="AA25" s="713"/>
      <c r="AB25" s="713"/>
      <c r="AC25" s="713"/>
      <c r="AD25" s="714" t="s">
        <v>137</v>
      </c>
      <c r="AE25" s="714"/>
      <c r="AF25" s="714"/>
      <c r="AG25" s="714"/>
      <c r="AH25" s="714"/>
      <c r="AI25" s="714"/>
      <c r="AJ25" s="714"/>
      <c r="AK25" s="714"/>
      <c r="AL25" s="683" t="s">
        <v>240</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173</v>
      </c>
      <c r="BH25" s="681"/>
      <c r="BI25" s="681"/>
      <c r="BJ25" s="681"/>
      <c r="BK25" s="681"/>
      <c r="BL25" s="681"/>
      <c r="BM25" s="681"/>
      <c r="BN25" s="682"/>
      <c r="BO25" s="713" t="s">
        <v>240</v>
      </c>
      <c r="BP25" s="713"/>
      <c r="BQ25" s="713"/>
      <c r="BR25" s="713"/>
      <c r="BS25" s="686" t="s">
        <v>173</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1231289</v>
      </c>
      <c r="CS25" s="699"/>
      <c r="CT25" s="699"/>
      <c r="CU25" s="699"/>
      <c r="CV25" s="699"/>
      <c r="CW25" s="699"/>
      <c r="CX25" s="699"/>
      <c r="CY25" s="700"/>
      <c r="CZ25" s="683">
        <v>11.4</v>
      </c>
      <c r="DA25" s="701"/>
      <c r="DB25" s="701"/>
      <c r="DC25" s="702"/>
      <c r="DD25" s="686">
        <v>1138852</v>
      </c>
      <c r="DE25" s="699"/>
      <c r="DF25" s="699"/>
      <c r="DG25" s="699"/>
      <c r="DH25" s="699"/>
      <c r="DI25" s="699"/>
      <c r="DJ25" s="699"/>
      <c r="DK25" s="700"/>
      <c r="DL25" s="686">
        <v>1126678</v>
      </c>
      <c r="DM25" s="699"/>
      <c r="DN25" s="699"/>
      <c r="DO25" s="699"/>
      <c r="DP25" s="699"/>
      <c r="DQ25" s="699"/>
      <c r="DR25" s="699"/>
      <c r="DS25" s="699"/>
      <c r="DT25" s="699"/>
      <c r="DU25" s="699"/>
      <c r="DV25" s="700"/>
      <c r="DW25" s="683">
        <v>21.6</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5540948</v>
      </c>
      <c r="S26" s="681"/>
      <c r="T26" s="681"/>
      <c r="U26" s="681"/>
      <c r="V26" s="681"/>
      <c r="W26" s="681"/>
      <c r="X26" s="681"/>
      <c r="Y26" s="682"/>
      <c r="Z26" s="713">
        <v>47.5</v>
      </c>
      <c r="AA26" s="713"/>
      <c r="AB26" s="713"/>
      <c r="AC26" s="713"/>
      <c r="AD26" s="714">
        <v>5039797</v>
      </c>
      <c r="AE26" s="714"/>
      <c r="AF26" s="714"/>
      <c r="AG26" s="714"/>
      <c r="AH26" s="714"/>
      <c r="AI26" s="714"/>
      <c r="AJ26" s="714"/>
      <c r="AK26" s="714"/>
      <c r="AL26" s="683">
        <v>99.6</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173</v>
      </c>
      <c r="BP26" s="713"/>
      <c r="BQ26" s="713"/>
      <c r="BR26" s="713"/>
      <c r="BS26" s="686" t="s">
        <v>137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726946</v>
      </c>
      <c r="CS26" s="681"/>
      <c r="CT26" s="681"/>
      <c r="CU26" s="681"/>
      <c r="CV26" s="681"/>
      <c r="CW26" s="681"/>
      <c r="CX26" s="681"/>
      <c r="CY26" s="682"/>
      <c r="CZ26" s="683">
        <v>6.8</v>
      </c>
      <c r="DA26" s="701"/>
      <c r="DB26" s="701"/>
      <c r="DC26" s="702"/>
      <c r="DD26" s="686">
        <v>671730</v>
      </c>
      <c r="DE26" s="681"/>
      <c r="DF26" s="681"/>
      <c r="DG26" s="681"/>
      <c r="DH26" s="681"/>
      <c r="DI26" s="681"/>
      <c r="DJ26" s="681"/>
      <c r="DK26" s="682"/>
      <c r="DL26" s="686" t="s">
        <v>240</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1221</v>
      </c>
      <c r="S27" s="681"/>
      <c r="T27" s="681"/>
      <c r="U27" s="681"/>
      <c r="V27" s="681"/>
      <c r="W27" s="681"/>
      <c r="X27" s="681"/>
      <c r="Y27" s="682"/>
      <c r="Z27" s="713">
        <v>0</v>
      </c>
      <c r="AA27" s="713"/>
      <c r="AB27" s="713"/>
      <c r="AC27" s="713"/>
      <c r="AD27" s="714">
        <v>1221</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1593303</v>
      </c>
      <c r="BH27" s="681"/>
      <c r="BI27" s="681"/>
      <c r="BJ27" s="681"/>
      <c r="BK27" s="681"/>
      <c r="BL27" s="681"/>
      <c r="BM27" s="681"/>
      <c r="BN27" s="682"/>
      <c r="BO27" s="713">
        <v>100</v>
      </c>
      <c r="BP27" s="713"/>
      <c r="BQ27" s="713"/>
      <c r="BR27" s="713"/>
      <c r="BS27" s="686" t="s">
        <v>240</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777843</v>
      </c>
      <c r="CS27" s="699"/>
      <c r="CT27" s="699"/>
      <c r="CU27" s="699"/>
      <c r="CV27" s="699"/>
      <c r="CW27" s="699"/>
      <c r="CX27" s="699"/>
      <c r="CY27" s="700"/>
      <c r="CZ27" s="683">
        <v>7.2</v>
      </c>
      <c r="DA27" s="701"/>
      <c r="DB27" s="701"/>
      <c r="DC27" s="702"/>
      <c r="DD27" s="686">
        <v>242248</v>
      </c>
      <c r="DE27" s="699"/>
      <c r="DF27" s="699"/>
      <c r="DG27" s="699"/>
      <c r="DH27" s="699"/>
      <c r="DI27" s="699"/>
      <c r="DJ27" s="699"/>
      <c r="DK27" s="700"/>
      <c r="DL27" s="686">
        <v>242243</v>
      </c>
      <c r="DM27" s="699"/>
      <c r="DN27" s="699"/>
      <c r="DO27" s="699"/>
      <c r="DP27" s="699"/>
      <c r="DQ27" s="699"/>
      <c r="DR27" s="699"/>
      <c r="DS27" s="699"/>
      <c r="DT27" s="699"/>
      <c r="DU27" s="699"/>
      <c r="DV27" s="700"/>
      <c r="DW27" s="683">
        <v>4.5999999999999996</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12401</v>
      </c>
      <c r="S28" s="681"/>
      <c r="T28" s="681"/>
      <c r="U28" s="681"/>
      <c r="V28" s="681"/>
      <c r="W28" s="681"/>
      <c r="X28" s="681"/>
      <c r="Y28" s="682"/>
      <c r="Z28" s="713">
        <v>0.1</v>
      </c>
      <c r="AA28" s="713"/>
      <c r="AB28" s="713"/>
      <c r="AC28" s="713"/>
      <c r="AD28" s="714" t="s">
        <v>173</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1064934</v>
      </c>
      <c r="CS28" s="681"/>
      <c r="CT28" s="681"/>
      <c r="CU28" s="681"/>
      <c r="CV28" s="681"/>
      <c r="CW28" s="681"/>
      <c r="CX28" s="681"/>
      <c r="CY28" s="682"/>
      <c r="CZ28" s="683">
        <v>9.9</v>
      </c>
      <c r="DA28" s="701"/>
      <c r="DB28" s="701"/>
      <c r="DC28" s="702"/>
      <c r="DD28" s="686">
        <v>1062418</v>
      </c>
      <c r="DE28" s="681"/>
      <c r="DF28" s="681"/>
      <c r="DG28" s="681"/>
      <c r="DH28" s="681"/>
      <c r="DI28" s="681"/>
      <c r="DJ28" s="681"/>
      <c r="DK28" s="682"/>
      <c r="DL28" s="686">
        <v>1062418</v>
      </c>
      <c r="DM28" s="681"/>
      <c r="DN28" s="681"/>
      <c r="DO28" s="681"/>
      <c r="DP28" s="681"/>
      <c r="DQ28" s="681"/>
      <c r="DR28" s="681"/>
      <c r="DS28" s="681"/>
      <c r="DT28" s="681"/>
      <c r="DU28" s="681"/>
      <c r="DV28" s="682"/>
      <c r="DW28" s="683">
        <v>20.399999999999999</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77310</v>
      </c>
      <c r="S29" s="681"/>
      <c r="T29" s="681"/>
      <c r="U29" s="681"/>
      <c r="V29" s="681"/>
      <c r="W29" s="681"/>
      <c r="X29" s="681"/>
      <c r="Y29" s="682"/>
      <c r="Z29" s="713">
        <v>0.7</v>
      </c>
      <c r="AA29" s="713"/>
      <c r="AB29" s="713"/>
      <c r="AC29" s="713"/>
      <c r="AD29" s="714">
        <v>11233</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308</v>
      </c>
      <c r="CE29" s="769"/>
      <c r="CF29" s="719" t="s">
        <v>309</v>
      </c>
      <c r="CG29" s="720"/>
      <c r="CH29" s="720"/>
      <c r="CI29" s="720"/>
      <c r="CJ29" s="720"/>
      <c r="CK29" s="720"/>
      <c r="CL29" s="720"/>
      <c r="CM29" s="720"/>
      <c r="CN29" s="720"/>
      <c r="CO29" s="720"/>
      <c r="CP29" s="720"/>
      <c r="CQ29" s="721"/>
      <c r="CR29" s="680">
        <v>1064934</v>
      </c>
      <c r="CS29" s="699"/>
      <c r="CT29" s="699"/>
      <c r="CU29" s="699"/>
      <c r="CV29" s="699"/>
      <c r="CW29" s="699"/>
      <c r="CX29" s="699"/>
      <c r="CY29" s="700"/>
      <c r="CZ29" s="683">
        <v>9.9</v>
      </c>
      <c r="DA29" s="701"/>
      <c r="DB29" s="701"/>
      <c r="DC29" s="702"/>
      <c r="DD29" s="686">
        <v>1062418</v>
      </c>
      <c r="DE29" s="699"/>
      <c r="DF29" s="699"/>
      <c r="DG29" s="699"/>
      <c r="DH29" s="699"/>
      <c r="DI29" s="699"/>
      <c r="DJ29" s="699"/>
      <c r="DK29" s="700"/>
      <c r="DL29" s="686">
        <v>1062418</v>
      </c>
      <c r="DM29" s="699"/>
      <c r="DN29" s="699"/>
      <c r="DO29" s="699"/>
      <c r="DP29" s="699"/>
      <c r="DQ29" s="699"/>
      <c r="DR29" s="699"/>
      <c r="DS29" s="699"/>
      <c r="DT29" s="699"/>
      <c r="DU29" s="699"/>
      <c r="DV29" s="700"/>
      <c r="DW29" s="683">
        <v>20.399999999999999</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33603</v>
      </c>
      <c r="S30" s="681"/>
      <c r="T30" s="681"/>
      <c r="U30" s="681"/>
      <c r="V30" s="681"/>
      <c r="W30" s="681"/>
      <c r="X30" s="681"/>
      <c r="Y30" s="682"/>
      <c r="Z30" s="713">
        <v>0.3</v>
      </c>
      <c r="AA30" s="713"/>
      <c r="AB30" s="713"/>
      <c r="AC30" s="713"/>
      <c r="AD30" s="714" t="s">
        <v>173</v>
      </c>
      <c r="AE30" s="714"/>
      <c r="AF30" s="714"/>
      <c r="AG30" s="714"/>
      <c r="AH30" s="714"/>
      <c r="AI30" s="714"/>
      <c r="AJ30" s="714"/>
      <c r="AK30" s="714"/>
      <c r="AL30" s="683" t="s">
        <v>173</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0"/>
      <c r="CE30" s="771"/>
      <c r="CF30" s="719" t="s">
        <v>313</v>
      </c>
      <c r="CG30" s="720"/>
      <c r="CH30" s="720"/>
      <c r="CI30" s="720"/>
      <c r="CJ30" s="720"/>
      <c r="CK30" s="720"/>
      <c r="CL30" s="720"/>
      <c r="CM30" s="720"/>
      <c r="CN30" s="720"/>
      <c r="CO30" s="720"/>
      <c r="CP30" s="720"/>
      <c r="CQ30" s="721"/>
      <c r="CR30" s="680">
        <v>1014493</v>
      </c>
      <c r="CS30" s="681"/>
      <c r="CT30" s="681"/>
      <c r="CU30" s="681"/>
      <c r="CV30" s="681"/>
      <c r="CW30" s="681"/>
      <c r="CX30" s="681"/>
      <c r="CY30" s="682"/>
      <c r="CZ30" s="683">
        <v>9.4</v>
      </c>
      <c r="DA30" s="701"/>
      <c r="DB30" s="701"/>
      <c r="DC30" s="702"/>
      <c r="DD30" s="686">
        <v>1012533</v>
      </c>
      <c r="DE30" s="681"/>
      <c r="DF30" s="681"/>
      <c r="DG30" s="681"/>
      <c r="DH30" s="681"/>
      <c r="DI30" s="681"/>
      <c r="DJ30" s="681"/>
      <c r="DK30" s="682"/>
      <c r="DL30" s="686">
        <v>1012533</v>
      </c>
      <c r="DM30" s="681"/>
      <c r="DN30" s="681"/>
      <c r="DO30" s="681"/>
      <c r="DP30" s="681"/>
      <c r="DQ30" s="681"/>
      <c r="DR30" s="681"/>
      <c r="DS30" s="681"/>
      <c r="DT30" s="681"/>
      <c r="DU30" s="681"/>
      <c r="DV30" s="682"/>
      <c r="DW30" s="683">
        <v>19.399999999999999</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2633206</v>
      </c>
      <c r="S31" s="681"/>
      <c r="T31" s="681"/>
      <c r="U31" s="681"/>
      <c r="V31" s="681"/>
      <c r="W31" s="681"/>
      <c r="X31" s="681"/>
      <c r="Y31" s="682"/>
      <c r="Z31" s="713">
        <v>22.6</v>
      </c>
      <c r="AA31" s="713"/>
      <c r="AB31" s="713"/>
      <c r="AC31" s="713"/>
      <c r="AD31" s="714" t="s">
        <v>137</v>
      </c>
      <c r="AE31" s="714"/>
      <c r="AF31" s="714"/>
      <c r="AG31" s="714"/>
      <c r="AH31" s="714"/>
      <c r="AI31" s="714"/>
      <c r="AJ31" s="714"/>
      <c r="AK31" s="714"/>
      <c r="AL31" s="683" t="s">
        <v>137</v>
      </c>
      <c r="AM31" s="684"/>
      <c r="AN31" s="684"/>
      <c r="AO31" s="715"/>
      <c r="AP31" s="754" t="s">
        <v>315</v>
      </c>
      <c r="AQ31" s="755"/>
      <c r="AR31" s="755"/>
      <c r="AS31" s="755"/>
      <c r="AT31" s="760" t="s">
        <v>316</v>
      </c>
      <c r="AU31" s="231"/>
      <c r="AV31" s="231"/>
      <c r="AW31" s="231"/>
      <c r="AX31" s="746" t="s">
        <v>189</v>
      </c>
      <c r="AY31" s="747"/>
      <c r="AZ31" s="747"/>
      <c r="BA31" s="747"/>
      <c r="BB31" s="747"/>
      <c r="BC31" s="747"/>
      <c r="BD31" s="747"/>
      <c r="BE31" s="747"/>
      <c r="BF31" s="748"/>
      <c r="BG31" s="749">
        <v>98.2</v>
      </c>
      <c r="BH31" s="750"/>
      <c r="BI31" s="750"/>
      <c r="BJ31" s="750"/>
      <c r="BK31" s="750"/>
      <c r="BL31" s="750"/>
      <c r="BM31" s="751">
        <v>97.4</v>
      </c>
      <c r="BN31" s="750"/>
      <c r="BO31" s="750"/>
      <c r="BP31" s="750"/>
      <c r="BQ31" s="752"/>
      <c r="BR31" s="749">
        <v>99.5</v>
      </c>
      <c r="BS31" s="750"/>
      <c r="BT31" s="750"/>
      <c r="BU31" s="750"/>
      <c r="BV31" s="750"/>
      <c r="BW31" s="750"/>
      <c r="BX31" s="751">
        <v>98.6</v>
      </c>
      <c r="BY31" s="750"/>
      <c r="BZ31" s="750"/>
      <c r="CA31" s="750"/>
      <c r="CB31" s="752"/>
      <c r="CD31" s="770"/>
      <c r="CE31" s="771"/>
      <c r="CF31" s="719" t="s">
        <v>317</v>
      </c>
      <c r="CG31" s="720"/>
      <c r="CH31" s="720"/>
      <c r="CI31" s="720"/>
      <c r="CJ31" s="720"/>
      <c r="CK31" s="720"/>
      <c r="CL31" s="720"/>
      <c r="CM31" s="720"/>
      <c r="CN31" s="720"/>
      <c r="CO31" s="720"/>
      <c r="CP31" s="720"/>
      <c r="CQ31" s="721"/>
      <c r="CR31" s="680">
        <v>50441</v>
      </c>
      <c r="CS31" s="699"/>
      <c r="CT31" s="699"/>
      <c r="CU31" s="699"/>
      <c r="CV31" s="699"/>
      <c r="CW31" s="699"/>
      <c r="CX31" s="699"/>
      <c r="CY31" s="700"/>
      <c r="CZ31" s="683">
        <v>0.5</v>
      </c>
      <c r="DA31" s="701"/>
      <c r="DB31" s="701"/>
      <c r="DC31" s="702"/>
      <c r="DD31" s="686">
        <v>49885</v>
      </c>
      <c r="DE31" s="699"/>
      <c r="DF31" s="699"/>
      <c r="DG31" s="699"/>
      <c r="DH31" s="699"/>
      <c r="DI31" s="699"/>
      <c r="DJ31" s="699"/>
      <c r="DK31" s="700"/>
      <c r="DL31" s="686">
        <v>49885</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137</v>
      </c>
      <c r="S32" s="681"/>
      <c r="T32" s="681"/>
      <c r="U32" s="681"/>
      <c r="V32" s="681"/>
      <c r="W32" s="681"/>
      <c r="X32" s="681"/>
      <c r="Y32" s="682"/>
      <c r="Z32" s="713" t="s">
        <v>173</v>
      </c>
      <c r="AA32" s="713"/>
      <c r="AB32" s="713"/>
      <c r="AC32" s="713"/>
      <c r="AD32" s="714" t="s">
        <v>173</v>
      </c>
      <c r="AE32" s="714"/>
      <c r="AF32" s="714"/>
      <c r="AG32" s="714"/>
      <c r="AH32" s="714"/>
      <c r="AI32" s="714"/>
      <c r="AJ32" s="714"/>
      <c r="AK32" s="714"/>
      <c r="AL32" s="683" t="s">
        <v>173</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99.7</v>
      </c>
      <c r="BH32" s="699"/>
      <c r="BI32" s="699"/>
      <c r="BJ32" s="699"/>
      <c r="BK32" s="699"/>
      <c r="BL32" s="699"/>
      <c r="BM32" s="684">
        <v>99.1</v>
      </c>
      <c r="BN32" s="745"/>
      <c r="BO32" s="745"/>
      <c r="BP32" s="745"/>
      <c r="BQ32" s="726"/>
      <c r="BR32" s="753">
        <v>99.5</v>
      </c>
      <c r="BS32" s="699"/>
      <c r="BT32" s="699"/>
      <c r="BU32" s="699"/>
      <c r="BV32" s="699"/>
      <c r="BW32" s="699"/>
      <c r="BX32" s="684">
        <v>98.8</v>
      </c>
      <c r="BY32" s="745"/>
      <c r="BZ32" s="745"/>
      <c r="CA32" s="745"/>
      <c r="CB32" s="726"/>
      <c r="CD32" s="772"/>
      <c r="CE32" s="773"/>
      <c r="CF32" s="719" t="s">
        <v>321</v>
      </c>
      <c r="CG32" s="720"/>
      <c r="CH32" s="720"/>
      <c r="CI32" s="720"/>
      <c r="CJ32" s="720"/>
      <c r="CK32" s="720"/>
      <c r="CL32" s="720"/>
      <c r="CM32" s="720"/>
      <c r="CN32" s="720"/>
      <c r="CO32" s="720"/>
      <c r="CP32" s="720"/>
      <c r="CQ32" s="721"/>
      <c r="CR32" s="680" t="s">
        <v>173</v>
      </c>
      <c r="CS32" s="681"/>
      <c r="CT32" s="681"/>
      <c r="CU32" s="681"/>
      <c r="CV32" s="681"/>
      <c r="CW32" s="681"/>
      <c r="CX32" s="681"/>
      <c r="CY32" s="682"/>
      <c r="CZ32" s="683" t="s">
        <v>173</v>
      </c>
      <c r="DA32" s="701"/>
      <c r="DB32" s="701"/>
      <c r="DC32" s="702"/>
      <c r="DD32" s="686" t="s">
        <v>173</v>
      </c>
      <c r="DE32" s="681"/>
      <c r="DF32" s="681"/>
      <c r="DG32" s="681"/>
      <c r="DH32" s="681"/>
      <c r="DI32" s="681"/>
      <c r="DJ32" s="681"/>
      <c r="DK32" s="682"/>
      <c r="DL32" s="686" t="s">
        <v>137</v>
      </c>
      <c r="DM32" s="681"/>
      <c r="DN32" s="681"/>
      <c r="DO32" s="681"/>
      <c r="DP32" s="681"/>
      <c r="DQ32" s="681"/>
      <c r="DR32" s="681"/>
      <c r="DS32" s="681"/>
      <c r="DT32" s="681"/>
      <c r="DU32" s="681"/>
      <c r="DV32" s="682"/>
      <c r="DW32" s="683" t="s">
        <v>173</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644147</v>
      </c>
      <c r="S33" s="681"/>
      <c r="T33" s="681"/>
      <c r="U33" s="681"/>
      <c r="V33" s="681"/>
      <c r="W33" s="681"/>
      <c r="X33" s="681"/>
      <c r="Y33" s="682"/>
      <c r="Z33" s="713">
        <v>5.5</v>
      </c>
      <c r="AA33" s="713"/>
      <c r="AB33" s="713"/>
      <c r="AC33" s="713"/>
      <c r="AD33" s="714" t="s">
        <v>137</v>
      </c>
      <c r="AE33" s="714"/>
      <c r="AF33" s="714"/>
      <c r="AG33" s="714"/>
      <c r="AH33" s="714"/>
      <c r="AI33" s="714"/>
      <c r="AJ33" s="714"/>
      <c r="AK33" s="714"/>
      <c r="AL33" s="683" t="s">
        <v>173</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96.5</v>
      </c>
      <c r="BH33" s="665"/>
      <c r="BI33" s="665"/>
      <c r="BJ33" s="665"/>
      <c r="BK33" s="665"/>
      <c r="BL33" s="665"/>
      <c r="BM33" s="707">
        <v>95.4</v>
      </c>
      <c r="BN33" s="665"/>
      <c r="BO33" s="665"/>
      <c r="BP33" s="665"/>
      <c r="BQ33" s="709"/>
      <c r="BR33" s="744">
        <v>99.5</v>
      </c>
      <c r="BS33" s="665"/>
      <c r="BT33" s="665"/>
      <c r="BU33" s="665"/>
      <c r="BV33" s="665"/>
      <c r="BW33" s="665"/>
      <c r="BX33" s="707">
        <v>98.3</v>
      </c>
      <c r="BY33" s="665"/>
      <c r="BZ33" s="665"/>
      <c r="CA33" s="665"/>
      <c r="CB33" s="709"/>
      <c r="CD33" s="719" t="s">
        <v>324</v>
      </c>
      <c r="CE33" s="720"/>
      <c r="CF33" s="720"/>
      <c r="CG33" s="720"/>
      <c r="CH33" s="720"/>
      <c r="CI33" s="720"/>
      <c r="CJ33" s="720"/>
      <c r="CK33" s="720"/>
      <c r="CL33" s="720"/>
      <c r="CM33" s="720"/>
      <c r="CN33" s="720"/>
      <c r="CO33" s="720"/>
      <c r="CP33" s="720"/>
      <c r="CQ33" s="721"/>
      <c r="CR33" s="680">
        <v>5048181</v>
      </c>
      <c r="CS33" s="699"/>
      <c r="CT33" s="699"/>
      <c r="CU33" s="699"/>
      <c r="CV33" s="699"/>
      <c r="CW33" s="699"/>
      <c r="CX33" s="699"/>
      <c r="CY33" s="700"/>
      <c r="CZ33" s="683">
        <v>46.9</v>
      </c>
      <c r="DA33" s="701"/>
      <c r="DB33" s="701"/>
      <c r="DC33" s="702"/>
      <c r="DD33" s="686">
        <v>3092736</v>
      </c>
      <c r="DE33" s="699"/>
      <c r="DF33" s="699"/>
      <c r="DG33" s="699"/>
      <c r="DH33" s="699"/>
      <c r="DI33" s="699"/>
      <c r="DJ33" s="699"/>
      <c r="DK33" s="700"/>
      <c r="DL33" s="686">
        <v>2321905</v>
      </c>
      <c r="DM33" s="699"/>
      <c r="DN33" s="699"/>
      <c r="DO33" s="699"/>
      <c r="DP33" s="699"/>
      <c r="DQ33" s="699"/>
      <c r="DR33" s="699"/>
      <c r="DS33" s="699"/>
      <c r="DT33" s="699"/>
      <c r="DU33" s="699"/>
      <c r="DV33" s="700"/>
      <c r="DW33" s="683">
        <v>44.5</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8802</v>
      </c>
      <c r="S34" s="681"/>
      <c r="T34" s="681"/>
      <c r="U34" s="681"/>
      <c r="V34" s="681"/>
      <c r="W34" s="681"/>
      <c r="X34" s="681"/>
      <c r="Y34" s="682"/>
      <c r="Z34" s="713">
        <v>0.1</v>
      </c>
      <c r="AA34" s="713"/>
      <c r="AB34" s="713"/>
      <c r="AC34" s="713"/>
      <c r="AD34" s="714">
        <v>3967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1441029</v>
      </c>
      <c r="CS34" s="681"/>
      <c r="CT34" s="681"/>
      <c r="CU34" s="681"/>
      <c r="CV34" s="681"/>
      <c r="CW34" s="681"/>
      <c r="CX34" s="681"/>
      <c r="CY34" s="682"/>
      <c r="CZ34" s="683">
        <v>13.4</v>
      </c>
      <c r="DA34" s="701"/>
      <c r="DB34" s="701"/>
      <c r="DC34" s="702"/>
      <c r="DD34" s="686">
        <v>1112149</v>
      </c>
      <c r="DE34" s="681"/>
      <c r="DF34" s="681"/>
      <c r="DG34" s="681"/>
      <c r="DH34" s="681"/>
      <c r="DI34" s="681"/>
      <c r="DJ34" s="681"/>
      <c r="DK34" s="682"/>
      <c r="DL34" s="686">
        <v>882636</v>
      </c>
      <c r="DM34" s="681"/>
      <c r="DN34" s="681"/>
      <c r="DO34" s="681"/>
      <c r="DP34" s="681"/>
      <c r="DQ34" s="681"/>
      <c r="DR34" s="681"/>
      <c r="DS34" s="681"/>
      <c r="DT34" s="681"/>
      <c r="DU34" s="681"/>
      <c r="DV34" s="682"/>
      <c r="DW34" s="683">
        <v>16.899999999999999</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96477</v>
      </c>
      <c r="S35" s="681"/>
      <c r="T35" s="681"/>
      <c r="U35" s="681"/>
      <c r="V35" s="681"/>
      <c r="W35" s="681"/>
      <c r="X35" s="681"/>
      <c r="Y35" s="682"/>
      <c r="Z35" s="713">
        <v>0.8</v>
      </c>
      <c r="AA35" s="713"/>
      <c r="AB35" s="713"/>
      <c r="AC35" s="713"/>
      <c r="AD35" s="714" t="s">
        <v>173</v>
      </c>
      <c r="AE35" s="714"/>
      <c r="AF35" s="714"/>
      <c r="AG35" s="714"/>
      <c r="AH35" s="714"/>
      <c r="AI35" s="714"/>
      <c r="AJ35" s="714"/>
      <c r="AK35" s="714"/>
      <c r="AL35" s="683" t="s">
        <v>240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49336</v>
      </c>
      <c r="CS35" s="699"/>
      <c r="CT35" s="699"/>
      <c r="CU35" s="699"/>
      <c r="CV35" s="699"/>
      <c r="CW35" s="699"/>
      <c r="CX35" s="699"/>
      <c r="CY35" s="700"/>
      <c r="CZ35" s="683">
        <v>0.5</v>
      </c>
      <c r="DA35" s="701"/>
      <c r="DB35" s="701"/>
      <c r="DC35" s="702"/>
      <c r="DD35" s="686">
        <v>41211</v>
      </c>
      <c r="DE35" s="699"/>
      <c r="DF35" s="699"/>
      <c r="DG35" s="699"/>
      <c r="DH35" s="699"/>
      <c r="DI35" s="699"/>
      <c r="DJ35" s="699"/>
      <c r="DK35" s="700"/>
      <c r="DL35" s="686">
        <v>41210</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21822</v>
      </c>
      <c r="S36" s="681"/>
      <c r="T36" s="681"/>
      <c r="U36" s="681"/>
      <c r="V36" s="681"/>
      <c r="W36" s="681"/>
      <c r="X36" s="681"/>
      <c r="Y36" s="682"/>
      <c r="Z36" s="713">
        <v>0.2</v>
      </c>
      <c r="AA36" s="713"/>
      <c r="AB36" s="713"/>
      <c r="AC36" s="713"/>
      <c r="AD36" s="714" t="s">
        <v>137</v>
      </c>
      <c r="AE36" s="714"/>
      <c r="AF36" s="714"/>
      <c r="AG36" s="714"/>
      <c r="AH36" s="714"/>
      <c r="AI36" s="714"/>
      <c r="AJ36" s="714"/>
      <c r="AK36" s="714"/>
      <c r="AL36" s="683" t="s">
        <v>240</v>
      </c>
      <c r="AM36" s="684"/>
      <c r="AN36" s="684"/>
      <c r="AO36" s="715"/>
      <c r="AP36" s="235"/>
      <c r="AQ36" s="732" t="s">
        <v>332</v>
      </c>
      <c r="AR36" s="733"/>
      <c r="AS36" s="733"/>
      <c r="AT36" s="733"/>
      <c r="AU36" s="733"/>
      <c r="AV36" s="733"/>
      <c r="AW36" s="733"/>
      <c r="AX36" s="733"/>
      <c r="AY36" s="734"/>
      <c r="AZ36" s="735">
        <v>1116071</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137403</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2448318</v>
      </c>
      <c r="CS36" s="681"/>
      <c r="CT36" s="681"/>
      <c r="CU36" s="681"/>
      <c r="CV36" s="681"/>
      <c r="CW36" s="681"/>
      <c r="CX36" s="681"/>
      <c r="CY36" s="682"/>
      <c r="CZ36" s="683">
        <v>22.7</v>
      </c>
      <c r="DA36" s="701"/>
      <c r="DB36" s="701"/>
      <c r="DC36" s="702"/>
      <c r="DD36" s="686">
        <v>985259</v>
      </c>
      <c r="DE36" s="681"/>
      <c r="DF36" s="681"/>
      <c r="DG36" s="681"/>
      <c r="DH36" s="681"/>
      <c r="DI36" s="681"/>
      <c r="DJ36" s="681"/>
      <c r="DK36" s="682"/>
      <c r="DL36" s="686">
        <v>566886</v>
      </c>
      <c r="DM36" s="681"/>
      <c r="DN36" s="681"/>
      <c r="DO36" s="681"/>
      <c r="DP36" s="681"/>
      <c r="DQ36" s="681"/>
      <c r="DR36" s="681"/>
      <c r="DS36" s="681"/>
      <c r="DT36" s="681"/>
      <c r="DU36" s="681"/>
      <c r="DV36" s="682"/>
      <c r="DW36" s="683">
        <v>10.9</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901312</v>
      </c>
      <c r="S37" s="681"/>
      <c r="T37" s="681"/>
      <c r="U37" s="681"/>
      <c r="V37" s="681"/>
      <c r="W37" s="681"/>
      <c r="X37" s="681"/>
      <c r="Y37" s="682"/>
      <c r="Z37" s="713">
        <v>7.7</v>
      </c>
      <c r="AA37" s="713"/>
      <c r="AB37" s="713"/>
      <c r="AC37" s="713"/>
      <c r="AD37" s="714" t="s">
        <v>173</v>
      </c>
      <c r="AE37" s="714"/>
      <c r="AF37" s="714"/>
      <c r="AG37" s="714"/>
      <c r="AH37" s="714"/>
      <c r="AI37" s="714"/>
      <c r="AJ37" s="714"/>
      <c r="AK37" s="714"/>
      <c r="AL37" s="683" t="s">
        <v>137</v>
      </c>
      <c r="AM37" s="684"/>
      <c r="AN37" s="684"/>
      <c r="AO37" s="715"/>
      <c r="AQ37" s="723" t="s">
        <v>336</v>
      </c>
      <c r="AR37" s="724"/>
      <c r="AS37" s="724"/>
      <c r="AT37" s="724"/>
      <c r="AU37" s="724"/>
      <c r="AV37" s="724"/>
      <c r="AW37" s="724"/>
      <c r="AX37" s="724"/>
      <c r="AY37" s="725"/>
      <c r="AZ37" s="680">
        <v>466000</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133840</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328572</v>
      </c>
      <c r="CS37" s="699"/>
      <c r="CT37" s="699"/>
      <c r="CU37" s="699"/>
      <c r="CV37" s="699"/>
      <c r="CW37" s="699"/>
      <c r="CX37" s="699"/>
      <c r="CY37" s="700"/>
      <c r="CZ37" s="683">
        <v>3.1</v>
      </c>
      <c r="DA37" s="701"/>
      <c r="DB37" s="701"/>
      <c r="DC37" s="702"/>
      <c r="DD37" s="686">
        <v>308221</v>
      </c>
      <c r="DE37" s="699"/>
      <c r="DF37" s="699"/>
      <c r="DG37" s="699"/>
      <c r="DH37" s="699"/>
      <c r="DI37" s="699"/>
      <c r="DJ37" s="699"/>
      <c r="DK37" s="700"/>
      <c r="DL37" s="686">
        <v>275826</v>
      </c>
      <c r="DM37" s="699"/>
      <c r="DN37" s="699"/>
      <c r="DO37" s="699"/>
      <c r="DP37" s="699"/>
      <c r="DQ37" s="699"/>
      <c r="DR37" s="699"/>
      <c r="DS37" s="699"/>
      <c r="DT37" s="699"/>
      <c r="DU37" s="699"/>
      <c r="DV37" s="700"/>
      <c r="DW37" s="683">
        <v>5.3</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72573</v>
      </c>
      <c r="S38" s="681"/>
      <c r="T38" s="681"/>
      <c r="U38" s="681"/>
      <c r="V38" s="681"/>
      <c r="W38" s="681"/>
      <c r="X38" s="681"/>
      <c r="Y38" s="682"/>
      <c r="Z38" s="713">
        <v>0.6</v>
      </c>
      <c r="AA38" s="713"/>
      <c r="AB38" s="713"/>
      <c r="AC38" s="713"/>
      <c r="AD38" s="714">
        <v>2188</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68766</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2267</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1030637</v>
      </c>
      <c r="CS38" s="681"/>
      <c r="CT38" s="681"/>
      <c r="CU38" s="681"/>
      <c r="CV38" s="681"/>
      <c r="CW38" s="681"/>
      <c r="CX38" s="681"/>
      <c r="CY38" s="682"/>
      <c r="CZ38" s="683">
        <v>9.6</v>
      </c>
      <c r="DA38" s="701"/>
      <c r="DB38" s="701"/>
      <c r="DC38" s="702"/>
      <c r="DD38" s="686">
        <v>927574</v>
      </c>
      <c r="DE38" s="681"/>
      <c r="DF38" s="681"/>
      <c r="DG38" s="681"/>
      <c r="DH38" s="681"/>
      <c r="DI38" s="681"/>
      <c r="DJ38" s="681"/>
      <c r="DK38" s="682"/>
      <c r="DL38" s="686">
        <v>816025</v>
      </c>
      <c r="DM38" s="681"/>
      <c r="DN38" s="681"/>
      <c r="DO38" s="681"/>
      <c r="DP38" s="681"/>
      <c r="DQ38" s="681"/>
      <c r="DR38" s="681"/>
      <c r="DS38" s="681"/>
      <c r="DT38" s="681"/>
      <c r="DU38" s="681"/>
      <c r="DV38" s="682"/>
      <c r="DW38" s="683">
        <v>15.6</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1627663</v>
      </c>
      <c r="S39" s="681"/>
      <c r="T39" s="681"/>
      <c r="U39" s="681"/>
      <c r="V39" s="681"/>
      <c r="W39" s="681"/>
      <c r="X39" s="681"/>
      <c r="Y39" s="682"/>
      <c r="Z39" s="713">
        <v>13.9</v>
      </c>
      <c r="AA39" s="713"/>
      <c r="AB39" s="713"/>
      <c r="AC39" s="713"/>
      <c r="AD39" s="714" t="s">
        <v>173</v>
      </c>
      <c r="AE39" s="714"/>
      <c r="AF39" s="714"/>
      <c r="AG39" s="714"/>
      <c r="AH39" s="714"/>
      <c r="AI39" s="714"/>
      <c r="AJ39" s="714"/>
      <c r="AK39" s="714"/>
      <c r="AL39" s="683" t="s">
        <v>173</v>
      </c>
      <c r="AM39" s="684"/>
      <c r="AN39" s="684"/>
      <c r="AO39" s="715"/>
      <c r="AQ39" s="723" t="s">
        <v>344</v>
      </c>
      <c r="AR39" s="724"/>
      <c r="AS39" s="724"/>
      <c r="AT39" s="724"/>
      <c r="AU39" s="724"/>
      <c r="AV39" s="724"/>
      <c r="AW39" s="724"/>
      <c r="AX39" s="724"/>
      <c r="AY39" s="725"/>
      <c r="AZ39" s="680">
        <v>16668</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4619</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63713</v>
      </c>
      <c r="CS39" s="699"/>
      <c r="CT39" s="699"/>
      <c r="CU39" s="699"/>
      <c r="CV39" s="699"/>
      <c r="CW39" s="699"/>
      <c r="CX39" s="699"/>
      <c r="CY39" s="700"/>
      <c r="CZ39" s="683">
        <v>0.6</v>
      </c>
      <c r="DA39" s="701"/>
      <c r="DB39" s="701"/>
      <c r="DC39" s="702"/>
      <c r="DD39" s="686">
        <v>11395</v>
      </c>
      <c r="DE39" s="699"/>
      <c r="DF39" s="699"/>
      <c r="DG39" s="699"/>
      <c r="DH39" s="699"/>
      <c r="DI39" s="699"/>
      <c r="DJ39" s="699"/>
      <c r="DK39" s="700"/>
      <c r="DL39" s="686" t="s">
        <v>240</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173</v>
      </c>
      <c r="S40" s="681"/>
      <c r="T40" s="681"/>
      <c r="U40" s="681"/>
      <c r="V40" s="681"/>
      <c r="W40" s="681"/>
      <c r="X40" s="681"/>
      <c r="Y40" s="682"/>
      <c r="Z40" s="713" t="s">
        <v>240</v>
      </c>
      <c r="AA40" s="713"/>
      <c r="AB40" s="713"/>
      <c r="AC40" s="713"/>
      <c r="AD40" s="714" t="s">
        <v>173</v>
      </c>
      <c r="AE40" s="714"/>
      <c r="AF40" s="714"/>
      <c r="AG40" s="714"/>
      <c r="AH40" s="714"/>
      <c r="AI40" s="714"/>
      <c r="AJ40" s="714"/>
      <c r="AK40" s="714"/>
      <c r="AL40" s="683" t="s">
        <v>173</v>
      </c>
      <c r="AM40" s="684"/>
      <c r="AN40" s="684"/>
      <c r="AO40" s="715"/>
      <c r="AQ40" s="723" t="s">
        <v>348</v>
      </c>
      <c r="AR40" s="724"/>
      <c r="AS40" s="724"/>
      <c r="AT40" s="724"/>
      <c r="AU40" s="724"/>
      <c r="AV40" s="724"/>
      <c r="AW40" s="724"/>
      <c r="AX40" s="724"/>
      <c r="AY40" s="725"/>
      <c r="AZ40" s="680">
        <v>107</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120</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15148</v>
      </c>
      <c r="CS40" s="681"/>
      <c r="CT40" s="681"/>
      <c r="CU40" s="681"/>
      <c r="CV40" s="681"/>
      <c r="CW40" s="681"/>
      <c r="CX40" s="681"/>
      <c r="CY40" s="682"/>
      <c r="CZ40" s="683">
        <v>0.1</v>
      </c>
      <c r="DA40" s="701"/>
      <c r="DB40" s="701"/>
      <c r="DC40" s="702"/>
      <c r="DD40" s="686">
        <v>15148</v>
      </c>
      <c r="DE40" s="681"/>
      <c r="DF40" s="681"/>
      <c r="DG40" s="681"/>
      <c r="DH40" s="681"/>
      <c r="DI40" s="681"/>
      <c r="DJ40" s="681"/>
      <c r="DK40" s="682"/>
      <c r="DL40" s="686">
        <v>15148</v>
      </c>
      <c r="DM40" s="681"/>
      <c r="DN40" s="681"/>
      <c r="DO40" s="681"/>
      <c r="DP40" s="681"/>
      <c r="DQ40" s="681"/>
      <c r="DR40" s="681"/>
      <c r="DS40" s="681"/>
      <c r="DT40" s="681"/>
      <c r="DU40" s="681"/>
      <c r="DV40" s="682"/>
      <c r="DW40" s="683">
        <v>0.3</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173</v>
      </c>
      <c r="AA41" s="713"/>
      <c r="AB41" s="713"/>
      <c r="AC41" s="713"/>
      <c r="AD41" s="714" t="s">
        <v>173</v>
      </c>
      <c r="AE41" s="714"/>
      <c r="AF41" s="714"/>
      <c r="AG41" s="714"/>
      <c r="AH41" s="714"/>
      <c r="AI41" s="714"/>
      <c r="AJ41" s="714"/>
      <c r="AK41" s="714"/>
      <c r="AL41" s="683" t="s">
        <v>173</v>
      </c>
      <c r="AM41" s="684"/>
      <c r="AN41" s="684"/>
      <c r="AO41" s="715"/>
      <c r="AQ41" s="723" t="s">
        <v>353</v>
      </c>
      <c r="AR41" s="724"/>
      <c r="AS41" s="724"/>
      <c r="AT41" s="724"/>
      <c r="AU41" s="724"/>
      <c r="AV41" s="724"/>
      <c r="AW41" s="724"/>
      <c r="AX41" s="724"/>
      <c r="AY41" s="725"/>
      <c r="AZ41" s="680">
        <v>114711</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157452</v>
      </c>
      <c r="S42" s="681"/>
      <c r="T42" s="681"/>
      <c r="U42" s="681"/>
      <c r="V42" s="681"/>
      <c r="W42" s="681"/>
      <c r="X42" s="681"/>
      <c r="Y42" s="682"/>
      <c r="Z42" s="713">
        <v>1.3</v>
      </c>
      <c r="AA42" s="713"/>
      <c r="AB42" s="713"/>
      <c r="AC42" s="713"/>
      <c r="AD42" s="714" t="s">
        <v>173</v>
      </c>
      <c r="AE42" s="714"/>
      <c r="AF42" s="714"/>
      <c r="AG42" s="714"/>
      <c r="AH42" s="714"/>
      <c r="AI42" s="714"/>
      <c r="AJ42" s="714"/>
      <c r="AK42" s="714"/>
      <c r="AL42" s="683" t="s">
        <v>173</v>
      </c>
      <c r="AM42" s="684"/>
      <c r="AN42" s="684"/>
      <c r="AO42" s="715"/>
      <c r="AQ42" s="716" t="s">
        <v>357</v>
      </c>
      <c r="AR42" s="717"/>
      <c r="AS42" s="717"/>
      <c r="AT42" s="717"/>
      <c r="AU42" s="717"/>
      <c r="AV42" s="717"/>
      <c r="AW42" s="717"/>
      <c r="AX42" s="717"/>
      <c r="AY42" s="718"/>
      <c r="AZ42" s="664">
        <v>449819</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241</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2642046</v>
      </c>
      <c r="CS42" s="681"/>
      <c r="CT42" s="681"/>
      <c r="CU42" s="681"/>
      <c r="CV42" s="681"/>
      <c r="CW42" s="681"/>
      <c r="CX42" s="681"/>
      <c r="CY42" s="682"/>
      <c r="CZ42" s="683">
        <v>24.5</v>
      </c>
      <c r="DA42" s="684"/>
      <c r="DB42" s="684"/>
      <c r="DC42" s="685"/>
      <c r="DD42" s="686">
        <v>579800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11671485</v>
      </c>
      <c r="S43" s="703"/>
      <c r="T43" s="703"/>
      <c r="U43" s="703"/>
      <c r="V43" s="703"/>
      <c r="W43" s="703"/>
      <c r="X43" s="703"/>
      <c r="Y43" s="704"/>
      <c r="Z43" s="705">
        <v>100</v>
      </c>
      <c r="AA43" s="705"/>
      <c r="AB43" s="705"/>
      <c r="AC43" s="705"/>
      <c r="AD43" s="706">
        <v>5058406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36713</v>
      </c>
      <c r="CS43" s="699"/>
      <c r="CT43" s="699"/>
      <c r="CU43" s="699"/>
      <c r="CV43" s="699"/>
      <c r="CW43" s="699"/>
      <c r="CX43" s="699"/>
      <c r="CY43" s="700"/>
      <c r="CZ43" s="683">
        <v>0.3</v>
      </c>
      <c r="DA43" s="701"/>
      <c r="DB43" s="701"/>
      <c r="DC43" s="702"/>
      <c r="DD43" s="686">
        <v>36713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2536075</v>
      </c>
      <c r="CS44" s="681"/>
      <c r="CT44" s="681"/>
      <c r="CU44" s="681"/>
      <c r="CV44" s="681"/>
      <c r="CW44" s="681"/>
      <c r="CX44" s="681"/>
      <c r="CY44" s="682"/>
      <c r="CZ44" s="683">
        <v>23.6</v>
      </c>
      <c r="DA44" s="684"/>
      <c r="DB44" s="684"/>
      <c r="DC44" s="685"/>
      <c r="DD44" s="686">
        <v>576775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667991</v>
      </c>
      <c r="CS45" s="699"/>
      <c r="CT45" s="699"/>
      <c r="CU45" s="699"/>
      <c r="CV45" s="699"/>
      <c r="CW45" s="699"/>
      <c r="CX45" s="699"/>
      <c r="CY45" s="700"/>
      <c r="CZ45" s="683">
        <v>6.2</v>
      </c>
      <c r="DA45" s="701"/>
      <c r="DB45" s="701"/>
      <c r="DC45" s="702"/>
      <c r="DD45" s="686">
        <v>42937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1816669</v>
      </c>
      <c r="CS46" s="681"/>
      <c r="CT46" s="681"/>
      <c r="CU46" s="681"/>
      <c r="CV46" s="681"/>
      <c r="CW46" s="681"/>
      <c r="CX46" s="681"/>
      <c r="CY46" s="682"/>
      <c r="CZ46" s="683">
        <v>16.899999999999999</v>
      </c>
      <c r="DA46" s="684"/>
      <c r="DB46" s="684"/>
      <c r="DC46" s="685"/>
      <c r="DD46" s="686">
        <v>484616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105971</v>
      </c>
      <c r="CS47" s="699"/>
      <c r="CT47" s="699"/>
      <c r="CU47" s="699"/>
      <c r="CV47" s="699"/>
      <c r="CW47" s="699"/>
      <c r="CX47" s="699"/>
      <c r="CY47" s="700"/>
      <c r="CZ47" s="683">
        <v>1</v>
      </c>
      <c r="DA47" s="701"/>
      <c r="DB47" s="701"/>
      <c r="DC47" s="702"/>
      <c r="DD47" s="686">
        <v>3025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173</v>
      </c>
      <c r="CS48" s="681"/>
      <c r="CT48" s="681"/>
      <c r="CU48" s="681"/>
      <c r="CV48" s="681"/>
      <c r="CW48" s="681"/>
      <c r="CX48" s="681"/>
      <c r="CY48" s="682"/>
      <c r="CZ48" s="683" t="s">
        <v>173</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10764293</v>
      </c>
      <c r="CS49" s="665"/>
      <c r="CT49" s="665"/>
      <c r="CU49" s="665"/>
      <c r="CV49" s="665"/>
      <c r="CW49" s="665"/>
      <c r="CX49" s="665"/>
      <c r="CY49" s="666"/>
      <c r="CZ49" s="667">
        <v>100</v>
      </c>
      <c r="DA49" s="668"/>
      <c r="DB49" s="668"/>
      <c r="DC49" s="669"/>
      <c r="DD49" s="670">
        <v>6116054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TIFmqjLEkRHPg9hqoArk28NIWAxTOlSW6p9HvMoRvl0qr2FDrg6u3Cip7wQXVpfDZBfWAryawg8tAhMFI/QDw==" saltValue="onInjPRxpqBsFN3jPUs8D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11671</v>
      </c>
      <c r="R7" s="1200"/>
      <c r="S7" s="1200"/>
      <c r="T7" s="1200"/>
      <c r="U7" s="1200"/>
      <c r="V7" s="1200">
        <v>10764</v>
      </c>
      <c r="W7" s="1200"/>
      <c r="X7" s="1200"/>
      <c r="Y7" s="1200"/>
      <c r="Z7" s="1200"/>
      <c r="AA7" s="1200">
        <v>907</v>
      </c>
      <c r="AB7" s="1200"/>
      <c r="AC7" s="1200"/>
      <c r="AD7" s="1200"/>
      <c r="AE7" s="1201"/>
      <c r="AF7" s="1202">
        <v>620</v>
      </c>
      <c r="AG7" s="1203"/>
      <c r="AH7" s="1203"/>
      <c r="AI7" s="1203"/>
      <c r="AJ7" s="1204"/>
      <c r="AK7" s="1186">
        <v>12</v>
      </c>
      <c r="AL7" s="1187"/>
      <c r="AM7" s="1187"/>
      <c r="AN7" s="1187"/>
      <c r="AO7" s="1187"/>
      <c r="AP7" s="1187">
        <v>10344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-44</v>
      </c>
      <c r="CI7" s="1184"/>
      <c r="CJ7" s="1184"/>
      <c r="CK7" s="1184"/>
      <c r="CL7" s="1185"/>
      <c r="CM7" s="1183">
        <v>8</v>
      </c>
      <c r="CN7" s="1184"/>
      <c r="CO7" s="1184"/>
      <c r="CP7" s="1184"/>
      <c r="CQ7" s="1185"/>
      <c r="CR7" s="1183">
        <v>10</v>
      </c>
      <c r="CS7" s="1184"/>
      <c r="CT7" s="1184"/>
      <c r="CU7" s="1184"/>
      <c r="CV7" s="1185"/>
      <c r="CW7" s="1183" t="s">
        <v>588</v>
      </c>
      <c r="CX7" s="1184"/>
      <c r="CY7" s="1184"/>
      <c r="CZ7" s="1184"/>
      <c r="DA7" s="1185"/>
      <c r="DB7" s="1183" t="s">
        <v>588</v>
      </c>
      <c r="DC7" s="1184"/>
      <c r="DD7" s="1184"/>
      <c r="DE7" s="1184"/>
      <c r="DF7" s="1185"/>
      <c r="DG7" s="1183" t="s">
        <v>588</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11671</v>
      </c>
      <c r="R23" s="1164"/>
      <c r="S23" s="1164"/>
      <c r="T23" s="1164"/>
      <c r="U23" s="1164"/>
      <c r="V23" s="1164">
        <v>10764</v>
      </c>
      <c r="W23" s="1164"/>
      <c r="X23" s="1164"/>
      <c r="Y23" s="1164"/>
      <c r="Z23" s="1164"/>
      <c r="AA23" s="1164">
        <v>907</v>
      </c>
      <c r="AB23" s="1164"/>
      <c r="AC23" s="1164"/>
      <c r="AD23" s="1164"/>
      <c r="AE23" s="1165"/>
      <c r="AF23" s="1166">
        <v>620</v>
      </c>
      <c r="AG23" s="1164"/>
      <c r="AH23" s="1164"/>
      <c r="AI23" s="1164"/>
      <c r="AJ23" s="1167"/>
      <c r="AK23" s="1168"/>
      <c r="AL23" s="1169"/>
      <c r="AM23" s="1169"/>
      <c r="AN23" s="1169"/>
      <c r="AO23" s="1169"/>
      <c r="AP23" s="1164">
        <v>10344</v>
      </c>
      <c r="AQ23" s="1164"/>
      <c r="AR23" s="1164"/>
      <c r="AS23" s="1164"/>
      <c r="AT23" s="1164"/>
      <c r="AU23" s="1170"/>
      <c r="AV23" s="1170"/>
      <c r="AW23" s="1170"/>
      <c r="AX23" s="1170"/>
      <c r="AY23" s="1171"/>
      <c r="AZ23" s="1160" t="s">
        <v>173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1970</v>
      </c>
      <c r="R28" s="1149"/>
      <c r="S28" s="1149"/>
      <c r="T28" s="1149"/>
      <c r="U28" s="1149"/>
      <c r="V28" s="1149">
        <v>1832</v>
      </c>
      <c r="W28" s="1149"/>
      <c r="X28" s="1149"/>
      <c r="Y28" s="1149"/>
      <c r="Z28" s="1149"/>
      <c r="AA28" s="1149">
        <v>138</v>
      </c>
      <c r="AB28" s="1149"/>
      <c r="AC28" s="1149"/>
      <c r="AD28" s="1149"/>
      <c r="AE28" s="1150"/>
      <c r="AF28" s="1151">
        <v>138</v>
      </c>
      <c r="AG28" s="1149"/>
      <c r="AH28" s="1149"/>
      <c r="AI28" s="1149"/>
      <c r="AJ28" s="1152"/>
      <c r="AK28" s="1153">
        <v>98</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360</v>
      </c>
      <c r="R29" s="1139"/>
      <c r="S29" s="1139"/>
      <c r="T29" s="1139"/>
      <c r="U29" s="1139"/>
      <c r="V29" s="1139">
        <v>350</v>
      </c>
      <c r="W29" s="1139"/>
      <c r="X29" s="1139"/>
      <c r="Y29" s="1139"/>
      <c r="Z29" s="1139"/>
      <c r="AA29" s="1139">
        <v>10</v>
      </c>
      <c r="AB29" s="1139"/>
      <c r="AC29" s="1139"/>
      <c r="AD29" s="1139"/>
      <c r="AE29" s="1140"/>
      <c r="AF29" s="1114">
        <v>10</v>
      </c>
      <c r="AG29" s="1115"/>
      <c r="AH29" s="1115"/>
      <c r="AI29" s="1115"/>
      <c r="AJ29" s="1116"/>
      <c r="AK29" s="1075">
        <v>186</v>
      </c>
      <c r="AL29" s="1066"/>
      <c r="AM29" s="1066"/>
      <c r="AN29" s="1066"/>
      <c r="AO29" s="1066"/>
      <c r="AP29" s="1066" t="s">
        <v>518</v>
      </c>
      <c r="AQ29" s="1066"/>
      <c r="AR29" s="1066"/>
      <c r="AS29" s="1066"/>
      <c r="AT29" s="1066"/>
      <c r="AU29" s="1066" t="s">
        <v>518</v>
      </c>
      <c r="AV29" s="1066"/>
      <c r="AW29" s="1066"/>
      <c r="AX29" s="1066"/>
      <c r="AY29" s="1066"/>
      <c r="AZ29" s="1137" t="s">
        <v>518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1753</v>
      </c>
      <c r="R30" s="1139"/>
      <c r="S30" s="1139"/>
      <c r="T30" s="1139"/>
      <c r="U30" s="1139"/>
      <c r="V30" s="1139">
        <v>1619</v>
      </c>
      <c r="W30" s="1139"/>
      <c r="X30" s="1139"/>
      <c r="Y30" s="1139"/>
      <c r="Z30" s="1139"/>
      <c r="AA30" s="1139">
        <v>134</v>
      </c>
      <c r="AB30" s="1139"/>
      <c r="AC30" s="1139"/>
      <c r="AD30" s="1139"/>
      <c r="AE30" s="1140"/>
      <c r="AF30" s="1114">
        <v>134</v>
      </c>
      <c r="AG30" s="1115"/>
      <c r="AH30" s="1115"/>
      <c r="AI30" s="1115"/>
      <c r="AJ30" s="1116"/>
      <c r="AK30" s="1075">
        <v>237</v>
      </c>
      <c r="AL30" s="1066"/>
      <c r="AM30" s="1066"/>
      <c r="AN30" s="1066"/>
      <c r="AO30" s="1066"/>
      <c r="AP30" s="1066" t="s">
        <v>518</v>
      </c>
      <c r="AQ30" s="1066"/>
      <c r="AR30" s="1066"/>
      <c r="AS30" s="1066"/>
      <c r="AT30" s="1066"/>
      <c r="AU30" s="1066" t="s">
        <v>518</v>
      </c>
      <c r="AV30" s="1066"/>
      <c r="AW30" s="1066"/>
      <c r="AX30" s="1066"/>
      <c r="AY30" s="1066"/>
      <c r="AZ30" s="1137" t="s">
        <v>518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276</v>
      </c>
      <c r="R31" s="1139"/>
      <c r="S31" s="1139"/>
      <c r="T31" s="1139"/>
      <c r="U31" s="1139"/>
      <c r="V31" s="1139">
        <v>300</v>
      </c>
      <c r="W31" s="1139"/>
      <c r="X31" s="1139"/>
      <c r="Y31" s="1139"/>
      <c r="Z31" s="1139"/>
      <c r="AA31" s="1139">
        <v>-24</v>
      </c>
      <c r="AB31" s="1139"/>
      <c r="AC31" s="1139"/>
      <c r="AD31" s="1139"/>
      <c r="AE31" s="1140"/>
      <c r="AF31" s="1114">
        <v>326</v>
      </c>
      <c r="AG31" s="1115"/>
      <c r="AH31" s="1115"/>
      <c r="AI31" s="1115"/>
      <c r="AJ31" s="1116"/>
      <c r="AK31" s="1075" t="s">
        <v>588</v>
      </c>
      <c r="AL31" s="1066"/>
      <c r="AM31" s="1066"/>
      <c r="AN31" s="1066"/>
      <c r="AO31" s="1066"/>
      <c r="AP31" s="1066">
        <v>947</v>
      </c>
      <c r="AQ31" s="1066"/>
      <c r="AR31" s="1066"/>
      <c r="AS31" s="1066"/>
      <c r="AT31" s="1066"/>
      <c r="AU31" s="1066">
        <v>118</v>
      </c>
      <c r="AV31" s="1066"/>
      <c r="AW31" s="1066"/>
      <c r="AX31" s="1066"/>
      <c r="AY31" s="1066"/>
      <c r="AZ31" s="1137" t="s">
        <v>518</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77</v>
      </c>
      <c r="R32" s="1139"/>
      <c r="S32" s="1139"/>
      <c r="T32" s="1139"/>
      <c r="U32" s="1139"/>
      <c r="V32" s="1139">
        <v>71</v>
      </c>
      <c r="W32" s="1139"/>
      <c r="X32" s="1139"/>
      <c r="Y32" s="1139"/>
      <c r="Z32" s="1139"/>
      <c r="AA32" s="1139">
        <v>6</v>
      </c>
      <c r="AB32" s="1139"/>
      <c r="AC32" s="1139"/>
      <c r="AD32" s="1139"/>
      <c r="AE32" s="1140"/>
      <c r="AF32" s="1114">
        <v>6</v>
      </c>
      <c r="AG32" s="1115"/>
      <c r="AH32" s="1115"/>
      <c r="AI32" s="1115"/>
      <c r="AJ32" s="1116"/>
      <c r="AK32" s="1075">
        <v>46</v>
      </c>
      <c r="AL32" s="1066"/>
      <c r="AM32" s="1066"/>
      <c r="AN32" s="1066"/>
      <c r="AO32" s="1066"/>
      <c r="AP32" s="1066">
        <v>223</v>
      </c>
      <c r="AQ32" s="1066"/>
      <c r="AR32" s="1066"/>
      <c r="AS32" s="1066"/>
      <c r="AT32" s="1066"/>
      <c r="AU32" s="1066">
        <v>223</v>
      </c>
      <c r="AV32" s="1066"/>
      <c r="AW32" s="1066"/>
      <c r="AX32" s="1066"/>
      <c r="AY32" s="1066"/>
      <c r="AZ32" s="1137" t="s">
        <v>518</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682</v>
      </c>
      <c r="R33" s="1139"/>
      <c r="S33" s="1139"/>
      <c r="T33" s="1139"/>
      <c r="U33" s="1139"/>
      <c r="V33" s="1139">
        <v>669</v>
      </c>
      <c r="W33" s="1139"/>
      <c r="X33" s="1139"/>
      <c r="Y33" s="1139"/>
      <c r="Z33" s="1139"/>
      <c r="AA33" s="1139">
        <v>13</v>
      </c>
      <c r="AB33" s="1139"/>
      <c r="AC33" s="1139"/>
      <c r="AD33" s="1139"/>
      <c r="AE33" s="1140"/>
      <c r="AF33" s="1114">
        <v>13</v>
      </c>
      <c r="AG33" s="1115"/>
      <c r="AH33" s="1115"/>
      <c r="AI33" s="1115"/>
      <c r="AJ33" s="1116"/>
      <c r="AK33" s="1075">
        <v>420</v>
      </c>
      <c r="AL33" s="1066"/>
      <c r="AM33" s="1066"/>
      <c r="AN33" s="1066"/>
      <c r="AO33" s="1066"/>
      <c r="AP33" s="1066">
        <v>5067</v>
      </c>
      <c r="AQ33" s="1066"/>
      <c r="AR33" s="1066"/>
      <c r="AS33" s="1066"/>
      <c r="AT33" s="1066"/>
      <c r="AU33" s="1066">
        <v>4671</v>
      </c>
      <c r="AV33" s="1066"/>
      <c r="AW33" s="1066"/>
      <c r="AX33" s="1066"/>
      <c r="AY33" s="1066"/>
      <c r="AZ33" s="1137" t="s">
        <v>518</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625</v>
      </c>
      <c r="AG63" s="1054"/>
      <c r="AH63" s="1054"/>
      <c r="AI63" s="1054"/>
      <c r="AJ63" s="1125"/>
      <c r="AK63" s="1126"/>
      <c r="AL63" s="1058"/>
      <c r="AM63" s="1058"/>
      <c r="AN63" s="1058"/>
      <c r="AO63" s="1058"/>
      <c r="AP63" s="1054">
        <v>6237</v>
      </c>
      <c r="AQ63" s="1054"/>
      <c r="AR63" s="1054"/>
      <c r="AS63" s="1054"/>
      <c r="AT63" s="1054"/>
      <c r="AU63" s="1054">
        <v>5012</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402</v>
      </c>
      <c r="AG66" s="1103"/>
      <c r="AH66" s="1103"/>
      <c r="AI66" s="1103"/>
      <c r="AJ66" s="1104"/>
      <c r="AK66" s="1096" t="s">
        <v>423</v>
      </c>
      <c r="AL66" s="1091"/>
      <c r="AM66" s="1091"/>
      <c r="AN66" s="1091"/>
      <c r="AO66" s="1092"/>
      <c r="AP66" s="1096" t="s">
        <v>404</v>
      </c>
      <c r="AQ66" s="1097"/>
      <c r="AR66" s="1097"/>
      <c r="AS66" s="1097"/>
      <c r="AT66" s="1098"/>
      <c r="AU66" s="1096" t="s">
        <v>424</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7328</v>
      </c>
      <c r="R68" s="1077"/>
      <c r="S68" s="1077"/>
      <c r="T68" s="1077"/>
      <c r="U68" s="1077"/>
      <c r="V68" s="1077">
        <v>6372</v>
      </c>
      <c r="W68" s="1077"/>
      <c r="X68" s="1077"/>
      <c r="Y68" s="1077"/>
      <c r="Z68" s="1077"/>
      <c r="AA68" s="1077">
        <v>956</v>
      </c>
      <c r="AB68" s="1077"/>
      <c r="AC68" s="1077"/>
      <c r="AD68" s="1077"/>
      <c r="AE68" s="1077"/>
      <c r="AF68" s="1077">
        <v>956</v>
      </c>
      <c r="AG68" s="1077"/>
      <c r="AH68" s="1077"/>
      <c r="AI68" s="1077"/>
      <c r="AJ68" s="1077"/>
      <c r="AK68" s="1077">
        <v>12</v>
      </c>
      <c r="AL68" s="1077"/>
      <c r="AM68" s="1077"/>
      <c r="AN68" s="1077"/>
      <c r="AO68" s="1077"/>
      <c r="AP68" s="1077" t="s">
        <v>588</v>
      </c>
      <c r="AQ68" s="1077"/>
      <c r="AR68" s="1077"/>
      <c r="AS68" s="1077"/>
      <c r="AT68" s="1077"/>
      <c r="AU68" s="1077" t="s">
        <v>588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126</v>
      </c>
      <c r="R69" s="1066"/>
      <c r="S69" s="1066"/>
      <c r="T69" s="1066"/>
      <c r="U69" s="1066"/>
      <c r="V69" s="1066">
        <v>123</v>
      </c>
      <c r="W69" s="1066"/>
      <c r="X69" s="1066"/>
      <c r="Y69" s="1066"/>
      <c r="Z69" s="1066"/>
      <c r="AA69" s="1066">
        <v>3</v>
      </c>
      <c r="AB69" s="1066"/>
      <c r="AC69" s="1066"/>
      <c r="AD69" s="1066"/>
      <c r="AE69" s="1066"/>
      <c r="AF69" s="1066">
        <v>3</v>
      </c>
      <c r="AG69" s="1066"/>
      <c r="AH69" s="1066"/>
      <c r="AI69" s="1066"/>
      <c r="AJ69" s="1066"/>
      <c r="AK69" s="1066">
        <v>26</v>
      </c>
      <c r="AL69" s="1066"/>
      <c r="AM69" s="1066"/>
      <c r="AN69" s="1066"/>
      <c r="AO69" s="1066"/>
      <c r="AP69" s="1066" t="s">
        <v>588</v>
      </c>
      <c r="AQ69" s="1066"/>
      <c r="AR69" s="1066"/>
      <c r="AS69" s="1066"/>
      <c r="AT69" s="1066"/>
      <c r="AU69" s="1066" t="s">
        <v>588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131</v>
      </c>
      <c r="R70" s="1066"/>
      <c r="S70" s="1066"/>
      <c r="T70" s="1066"/>
      <c r="U70" s="1066"/>
      <c r="V70" s="1066">
        <v>110</v>
      </c>
      <c r="W70" s="1066"/>
      <c r="X70" s="1066"/>
      <c r="Y70" s="1066"/>
      <c r="Z70" s="1066"/>
      <c r="AA70" s="1066">
        <v>21</v>
      </c>
      <c r="AB70" s="1066"/>
      <c r="AC70" s="1066"/>
      <c r="AD70" s="1066"/>
      <c r="AE70" s="1066"/>
      <c r="AF70" s="1066">
        <v>21</v>
      </c>
      <c r="AG70" s="1066"/>
      <c r="AH70" s="1066"/>
      <c r="AI70" s="1066"/>
      <c r="AJ70" s="1066"/>
      <c r="AK70" s="1066" t="s">
        <v>600</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405</v>
      </c>
      <c r="R71" s="1066"/>
      <c r="S71" s="1066"/>
      <c r="T71" s="1066"/>
      <c r="U71" s="1066"/>
      <c r="V71" s="1066">
        <v>395</v>
      </c>
      <c r="W71" s="1066"/>
      <c r="X71" s="1066"/>
      <c r="Y71" s="1066"/>
      <c r="Z71" s="1066"/>
      <c r="AA71" s="1066">
        <v>11</v>
      </c>
      <c r="AB71" s="1066"/>
      <c r="AC71" s="1066"/>
      <c r="AD71" s="1066"/>
      <c r="AE71" s="1066"/>
      <c r="AF71" s="1066">
        <v>11</v>
      </c>
      <c r="AG71" s="1066"/>
      <c r="AH71" s="1066"/>
      <c r="AI71" s="1066"/>
      <c r="AJ71" s="1066"/>
      <c r="AK71" s="1066">
        <v>61</v>
      </c>
      <c r="AL71" s="1066"/>
      <c r="AM71" s="1066"/>
      <c r="AN71" s="1066"/>
      <c r="AO71" s="1066"/>
      <c r="AP71" s="1066">
        <v>54</v>
      </c>
      <c r="AQ71" s="1066"/>
      <c r="AR71" s="1066"/>
      <c r="AS71" s="1066"/>
      <c r="AT71" s="1066"/>
      <c r="AU71" s="1066">
        <v>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258</v>
      </c>
      <c r="R72" s="1066"/>
      <c r="S72" s="1066"/>
      <c r="T72" s="1066"/>
      <c r="U72" s="1066"/>
      <c r="V72" s="1066">
        <v>238</v>
      </c>
      <c r="W72" s="1066"/>
      <c r="X72" s="1066"/>
      <c r="Y72" s="1066"/>
      <c r="Z72" s="1066"/>
      <c r="AA72" s="1066">
        <v>20</v>
      </c>
      <c r="AB72" s="1066"/>
      <c r="AC72" s="1066"/>
      <c r="AD72" s="1066"/>
      <c r="AE72" s="1066"/>
      <c r="AF72" s="1066">
        <v>20</v>
      </c>
      <c r="AG72" s="1066"/>
      <c r="AH72" s="1066"/>
      <c r="AI72" s="1066"/>
      <c r="AJ72" s="1066"/>
      <c r="AK72" s="1066" t="s">
        <v>588</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245</v>
      </c>
      <c r="R73" s="1066"/>
      <c r="S73" s="1066"/>
      <c r="T73" s="1066"/>
      <c r="U73" s="1066"/>
      <c r="V73" s="1066">
        <v>219</v>
      </c>
      <c r="W73" s="1066"/>
      <c r="X73" s="1066"/>
      <c r="Y73" s="1066"/>
      <c r="Z73" s="1066"/>
      <c r="AA73" s="1066">
        <v>26</v>
      </c>
      <c r="AB73" s="1066"/>
      <c r="AC73" s="1066"/>
      <c r="AD73" s="1066"/>
      <c r="AE73" s="1066"/>
      <c r="AF73" s="1066">
        <v>26</v>
      </c>
      <c r="AG73" s="1066"/>
      <c r="AH73" s="1066"/>
      <c r="AI73" s="1066"/>
      <c r="AJ73" s="1066"/>
      <c r="AK73" s="1066">
        <v>17</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955</v>
      </c>
      <c r="R74" s="1066"/>
      <c r="S74" s="1066"/>
      <c r="T74" s="1066"/>
      <c r="U74" s="1066"/>
      <c r="V74" s="1066">
        <v>929</v>
      </c>
      <c r="W74" s="1066"/>
      <c r="X74" s="1066"/>
      <c r="Y74" s="1066"/>
      <c r="Z74" s="1066"/>
      <c r="AA74" s="1066">
        <v>26</v>
      </c>
      <c r="AB74" s="1066"/>
      <c r="AC74" s="1066"/>
      <c r="AD74" s="1066"/>
      <c r="AE74" s="1066"/>
      <c r="AF74" s="1066">
        <v>26</v>
      </c>
      <c r="AG74" s="1066"/>
      <c r="AH74" s="1066"/>
      <c r="AI74" s="1066"/>
      <c r="AJ74" s="1066"/>
      <c r="AK74" s="1066" t="s">
        <v>588</v>
      </c>
      <c r="AL74" s="1066"/>
      <c r="AM74" s="1066"/>
      <c r="AN74" s="1066"/>
      <c r="AO74" s="1066"/>
      <c r="AP74" s="1066">
        <v>235</v>
      </c>
      <c r="AQ74" s="1066"/>
      <c r="AR74" s="1066"/>
      <c r="AS74" s="1066"/>
      <c r="AT74" s="1066"/>
      <c r="AU74" s="1066">
        <v>58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121</v>
      </c>
      <c r="R75" s="1074"/>
      <c r="S75" s="1074"/>
      <c r="T75" s="1074"/>
      <c r="U75" s="1075"/>
      <c r="V75" s="1076">
        <v>112</v>
      </c>
      <c r="W75" s="1074"/>
      <c r="X75" s="1074"/>
      <c r="Y75" s="1074"/>
      <c r="Z75" s="1075"/>
      <c r="AA75" s="1076">
        <v>8</v>
      </c>
      <c r="AB75" s="1074"/>
      <c r="AC75" s="1074"/>
      <c r="AD75" s="1074"/>
      <c r="AE75" s="1075"/>
      <c r="AF75" s="1076">
        <v>8</v>
      </c>
      <c r="AG75" s="1074"/>
      <c r="AH75" s="1074"/>
      <c r="AI75" s="1074"/>
      <c r="AJ75" s="1075"/>
      <c r="AK75" s="1076">
        <v>11</v>
      </c>
      <c r="AL75" s="1074"/>
      <c r="AM75" s="1074"/>
      <c r="AN75" s="1074"/>
      <c r="AO75" s="1075"/>
      <c r="AP75" s="1076" t="s">
        <v>588</v>
      </c>
      <c r="AQ75" s="1074"/>
      <c r="AR75" s="1074"/>
      <c r="AS75" s="1074"/>
      <c r="AT75" s="1075"/>
      <c r="AU75" s="1076" t="s">
        <v>588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2649</v>
      </c>
      <c r="R76" s="1074"/>
      <c r="S76" s="1074"/>
      <c r="T76" s="1074"/>
      <c r="U76" s="1075"/>
      <c r="V76" s="1076">
        <v>2640</v>
      </c>
      <c r="W76" s="1074"/>
      <c r="X76" s="1074"/>
      <c r="Y76" s="1074"/>
      <c r="Z76" s="1075"/>
      <c r="AA76" s="1076">
        <v>9</v>
      </c>
      <c r="AB76" s="1074"/>
      <c r="AC76" s="1074"/>
      <c r="AD76" s="1074"/>
      <c r="AE76" s="1075"/>
      <c r="AF76" s="1076">
        <v>8</v>
      </c>
      <c r="AG76" s="1074"/>
      <c r="AH76" s="1074"/>
      <c r="AI76" s="1074"/>
      <c r="AJ76" s="1075"/>
      <c r="AK76" s="1076">
        <v>111</v>
      </c>
      <c r="AL76" s="1074"/>
      <c r="AM76" s="1074"/>
      <c r="AN76" s="1074"/>
      <c r="AO76" s="1075"/>
      <c r="AP76" s="1076" t="s">
        <v>588</v>
      </c>
      <c r="AQ76" s="1074"/>
      <c r="AR76" s="1074"/>
      <c r="AS76" s="1074"/>
      <c r="AT76" s="1075"/>
      <c r="AU76" s="1076" t="s">
        <v>588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13189</v>
      </c>
      <c r="R77" s="1074"/>
      <c r="S77" s="1074"/>
      <c r="T77" s="1074"/>
      <c r="U77" s="1075"/>
      <c r="V77" s="1076">
        <v>12784</v>
      </c>
      <c r="W77" s="1074"/>
      <c r="X77" s="1074"/>
      <c r="Y77" s="1074"/>
      <c r="Z77" s="1075"/>
      <c r="AA77" s="1076">
        <v>404</v>
      </c>
      <c r="AB77" s="1074"/>
      <c r="AC77" s="1074"/>
      <c r="AD77" s="1074"/>
      <c r="AE77" s="1075"/>
      <c r="AF77" s="1076">
        <v>3227</v>
      </c>
      <c r="AG77" s="1074"/>
      <c r="AH77" s="1074"/>
      <c r="AI77" s="1074"/>
      <c r="AJ77" s="1075"/>
      <c r="AK77" s="1076" t="s">
        <v>588</v>
      </c>
      <c r="AL77" s="1074"/>
      <c r="AM77" s="1074"/>
      <c r="AN77" s="1074"/>
      <c r="AO77" s="1075"/>
      <c r="AP77" s="1076">
        <v>5719</v>
      </c>
      <c r="AQ77" s="1074"/>
      <c r="AR77" s="1074"/>
      <c r="AS77" s="1074"/>
      <c r="AT77" s="1075"/>
      <c r="AU77" s="1076">
        <v>631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v>1254</v>
      </c>
      <c r="R78" s="1066"/>
      <c r="S78" s="1066"/>
      <c r="T78" s="1066"/>
      <c r="U78" s="1066"/>
      <c r="V78" s="1066">
        <v>1258</v>
      </c>
      <c r="W78" s="1066"/>
      <c r="X78" s="1066"/>
      <c r="Y78" s="1066"/>
      <c r="Z78" s="1066"/>
      <c r="AA78" s="1066">
        <v>44</v>
      </c>
      <c r="AB78" s="1066"/>
      <c r="AC78" s="1066"/>
      <c r="AD78" s="1066"/>
      <c r="AE78" s="1066"/>
      <c r="AF78" s="1066">
        <v>44</v>
      </c>
      <c r="AG78" s="1066"/>
      <c r="AH78" s="1066"/>
      <c r="AI78" s="1066"/>
      <c r="AJ78" s="1066"/>
      <c r="AK78" s="1066" t="s">
        <v>588</v>
      </c>
      <c r="AL78" s="1066"/>
      <c r="AM78" s="1066"/>
      <c r="AN78" s="1066"/>
      <c r="AO78" s="1066"/>
      <c r="AP78" s="1066">
        <v>27</v>
      </c>
      <c r="AQ78" s="1066"/>
      <c r="AR78" s="1066"/>
      <c r="AS78" s="1066"/>
      <c r="AT78" s="1066"/>
      <c r="AU78" s="1066">
        <v>4</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601</v>
      </c>
      <c r="C79" s="1070"/>
      <c r="D79" s="1070"/>
      <c r="E79" s="1070"/>
      <c r="F79" s="1070"/>
      <c r="G79" s="1070"/>
      <c r="H79" s="1070"/>
      <c r="I79" s="1070"/>
      <c r="J79" s="1070"/>
      <c r="K79" s="1070"/>
      <c r="L79" s="1070"/>
      <c r="M79" s="1070"/>
      <c r="N79" s="1070"/>
      <c r="O79" s="1070"/>
      <c r="P79" s="1071"/>
      <c r="Q79" s="1072">
        <v>152261</v>
      </c>
      <c r="R79" s="1066"/>
      <c r="S79" s="1066"/>
      <c r="T79" s="1066"/>
      <c r="U79" s="1066"/>
      <c r="V79" s="1066">
        <v>145343</v>
      </c>
      <c r="W79" s="1066"/>
      <c r="X79" s="1066"/>
      <c r="Y79" s="1066"/>
      <c r="Z79" s="1066"/>
      <c r="AA79" s="1066">
        <v>6917</v>
      </c>
      <c r="AB79" s="1066"/>
      <c r="AC79" s="1066"/>
      <c r="AD79" s="1066"/>
      <c r="AE79" s="1066"/>
      <c r="AF79" s="1066">
        <v>6917</v>
      </c>
      <c r="AG79" s="1066"/>
      <c r="AH79" s="1066"/>
      <c r="AI79" s="1066"/>
      <c r="AJ79" s="1066"/>
      <c r="AK79" s="1066">
        <v>20</v>
      </c>
      <c r="AL79" s="1066"/>
      <c r="AM79" s="1066"/>
      <c r="AN79" s="1066"/>
      <c r="AO79" s="1066"/>
      <c r="AP79" s="1066" t="s">
        <v>588</v>
      </c>
      <c r="AQ79" s="1066"/>
      <c r="AR79" s="1066"/>
      <c r="AS79" s="1066"/>
      <c r="AT79" s="1066"/>
      <c r="AU79" s="1066" t="s">
        <v>588</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11267</v>
      </c>
      <c r="AG88" s="1054"/>
      <c r="AH88" s="1054"/>
      <c r="AI88" s="1054"/>
      <c r="AJ88" s="1054"/>
      <c r="AK88" s="1058"/>
      <c r="AL88" s="1058"/>
      <c r="AM88" s="1058"/>
      <c r="AN88" s="1058"/>
      <c r="AO88" s="1058"/>
      <c r="AP88" s="1054">
        <v>6035</v>
      </c>
      <c r="AQ88" s="1054"/>
      <c r="AR88" s="1054"/>
      <c r="AS88" s="1054"/>
      <c r="AT88" s="1054"/>
      <c r="AU88" s="1054">
        <v>702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t="s">
        <v>603</v>
      </c>
      <c r="CX102" s="1046"/>
      <c r="CY102" s="1046"/>
      <c r="CZ102" s="1046"/>
      <c r="DA102" s="1047"/>
      <c r="DB102" s="1045" t="s">
        <v>604</v>
      </c>
      <c r="DC102" s="1046"/>
      <c r="DD102" s="1046"/>
      <c r="DE102" s="1046"/>
      <c r="DF102" s="1047"/>
      <c r="DG102" s="1045" t="s">
        <v>604</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311</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311</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311</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1220275</v>
      </c>
      <c r="AB110" s="982"/>
      <c r="AC110" s="982"/>
      <c r="AD110" s="982"/>
      <c r="AE110" s="983"/>
      <c r="AF110" s="984">
        <v>1097611</v>
      </c>
      <c r="AG110" s="982"/>
      <c r="AH110" s="982"/>
      <c r="AI110" s="982"/>
      <c r="AJ110" s="983"/>
      <c r="AK110" s="984">
        <v>1064934</v>
      </c>
      <c r="AL110" s="982"/>
      <c r="AM110" s="982"/>
      <c r="AN110" s="982"/>
      <c r="AO110" s="983"/>
      <c r="AP110" s="985">
        <v>26.3</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9877071</v>
      </c>
      <c r="BR110" s="929"/>
      <c r="BS110" s="929"/>
      <c r="BT110" s="929"/>
      <c r="BU110" s="929"/>
      <c r="BV110" s="929">
        <v>9731300</v>
      </c>
      <c r="BW110" s="929"/>
      <c r="BX110" s="929"/>
      <c r="BY110" s="929"/>
      <c r="BZ110" s="929"/>
      <c r="CA110" s="929">
        <v>10344470</v>
      </c>
      <c r="CB110" s="929"/>
      <c r="CC110" s="929"/>
      <c r="CD110" s="929"/>
      <c r="CE110" s="929"/>
      <c r="CF110" s="953">
        <v>255.1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173</v>
      </c>
      <c r="DH110" s="929"/>
      <c r="DI110" s="929"/>
      <c r="DJ110" s="929"/>
      <c r="DK110" s="929"/>
      <c r="DL110" s="929" t="s">
        <v>173</v>
      </c>
      <c r="DM110" s="929"/>
      <c r="DN110" s="929"/>
      <c r="DO110" s="929"/>
      <c r="DP110" s="929"/>
      <c r="DQ110" s="929" t="s">
        <v>442</v>
      </c>
      <c r="DR110" s="929"/>
      <c r="DS110" s="929"/>
      <c r="DT110" s="929"/>
      <c r="DU110" s="929"/>
      <c r="DV110" s="930" t="s">
        <v>173</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173</v>
      </c>
      <c r="AB111" s="1010"/>
      <c r="AC111" s="1010"/>
      <c r="AD111" s="1010"/>
      <c r="AE111" s="1011"/>
      <c r="AF111" s="1012" t="s">
        <v>173</v>
      </c>
      <c r="AG111" s="1010"/>
      <c r="AH111" s="1010"/>
      <c r="AI111" s="1010"/>
      <c r="AJ111" s="1011"/>
      <c r="AK111" s="1012" t="s">
        <v>173</v>
      </c>
      <c r="AL111" s="1010"/>
      <c r="AM111" s="1010"/>
      <c r="AN111" s="1010"/>
      <c r="AO111" s="1011"/>
      <c r="AP111" s="1013" t="s">
        <v>173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15470</v>
      </c>
      <c r="BR111" s="901"/>
      <c r="BS111" s="901"/>
      <c r="BT111" s="901"/>
      <c r="BU111" s="901"/>
      <c r="BV111" s="901">
        <v>14310</v>
      </c>
      <c r="BW111" s="901"/>
      <c r="BX111" s="901"/>
      <c r="BY111" s="901"/>
      <c r="BZ111" s="901"/>
      <c r="CA111" s="901">
        <v>11070</v>
      </c>
      <c r="CB111" s="901"/>
      <c r="CC111" s="901"/>
      <c r="CD111" s="901"/>
      <c r="CE111" s="901"/>
      <c r="CF111" s="962">
        <v>0.3</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173</v>
      </c>
      <c r="DH111" s="901"/>
      <c r="DI111" s="901"/>
      <c r="DJ111" s="901"/>
      <c r="DK111" s="901"/>
      <c r="DL111" s="901" t="s">
        <v>173</v>
      </c>
      <c r="DM111" s="901"/>
      <c r="DN111" s="901"/>
      <c r="DO111" s="901"/>
      <c r="DP111" s="901"/>
      <c r="DQ111" s="901" t="s">
        <v>417</v>
      </c>
      <c r="DR111" s="901"/>
      <c r="DS111" s="901"/>
      <c r="DT111" s="901"/>
      <c r="DU111" s="901"/>
      <c r="DV111" s="878" t="s">
        <v>417</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417</v>
      </c>
      <c r="AB112" s="864"/>
      <c r="AC112" s="864"/>
      <c r="AD112" s="864"/>
      <c r="AE112" s="865"/>
      <c r="AF112" s="866" t="s">
        <v>442</v>
      </c>
      <c r="AG112" s="864"/>
      <c r="AH112" s="864"/>
      <c r="AI112" s="864"/>
      <c r="AJ112" s="865"/>
      <c r="AK112" s="866" t="s">
        <v>173</v>
      </c>
      <c r="AL112" s="864"/>
      <c r="AM112" s="864"/>
      <c r="AN112" s="864"/>
      <c r="AO112" s="865"/>
      <c r="AP112" s="911" t="s">
        <v>417</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5388524</v>
      </c>
      <c r="BR112" s="901"/>
      <c r="BS112" s="901"/>
      <c r="BT112" s="901"/>
      <c r="BU112" s="901"/>
      <c r="BV112" s="901">
        <v>5315724</v>
      </c>
      <c r="BW112" s="901"/>
      <c r="BX112" s="901"/>
      <c r="BY112" s="901"/>
      <c r="BZ112" s="901"/>
      <c r="CA112" s="901">
        <v>5012740</v>
      </c>
      <c r="CB112" s="901"/>
      <c r="CC112" s="901"/>
      <c r="CD112" s="901"/>
      <c r="CE112" s="901"/>
      <c r="CF112" s="962">
        <v>123.6</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417</v>
      </c>
      <c r="DH112" s="901"/>
      <c r="DI112" s="901"/>
      <c r="DJ112" s="901"/>
      <c r="DK112" s="901"/>
      <c r="DL112" s="901" t="s">
        <v>450</v>
      </c>
      <c r="DM112" s="901"/>
      <c r="DN112" s="901"/>
      <c r="DO112" s="901"/>
      <c r="DP112" s="901"/>
      <c r="DQ112" s="901" t="s">
        <v>173</v>
      </c>
      <c r="DR112" s="901"/>
      <c r="DS112" s="901"/>
      <c r="DT112" s="901"/>
      <c r="DU112" s="901"/>
      <c r="DV112" s="878" t="s">
        <v>417</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406029</v>
      </c>
      <c r="AB113" s="1010"/>
      <c r="AC113" s="1010"/>
      <c r="AD113" s="1010"/>
      <c r="AE113" s="1011"/>
      <c r="AF113" s="1012">
        <v>410810</v>
      </c>
      <c r="AG113" s="1010"/>
      <c r="AH113" s="1010"/>
      <c r="AI113" s="1010"/>
      <c r="AJ113" s="1011"/>
      <c r="AK113" s="1012">
        <v>407511</v>
      </c>
      <c r="AL113" s="1010"/>
      <c r="AM113" s="1010"/>
      <c r="AN113" s="1010"/>
      <c r="AO113" s="1011"/>
      <c r="AP113" s="1013">
        <v>10.1</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793421</v>
      </c>
      <c r="BR113" s="901"/>
      <c r="BS113" s="901"/>
      <c r="BT113" s="901"/>
      <c r="BU113" s="901"/>
      <c r="BV113" s="901">
        <v>751118</v>
      </c>
      <c r="BW113" s="901"/>
      <c r="BX113" s="901"/>
      <c r="BY113" s="901"/>
      <c r="BZ113" s="901"/>
      <c r="CA113" s="901">
        <v>702154</v>
      </c>
      <c r="CB113" s="901"/>
      <c r="CC113" s="901"/>
      <c r="CD113" s="901"/>
      <c r="CE113" s="901"/>
      <c r="CF113" s="962">
        <v>17.3</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15470</v>
      </c>
      <c r="DH113" s="864"/>
      <c r="DI113" s="864"/>
      <c r="DJ113" s="864"/>
      <c r="DK113" s="865"/>
      <c r="DL113" s="866">
        <v>14310</v>
      </c>
      <c r="DM113" s="864"/>
      <c r="DN113" s="864"/>
      <c r="DO113" s="864"/>
      <c r="DP113" s="865"/>
      <c r="DQ113" s="866">
        <v>11070</v>
      </c>
      <c r="DR113" s="864"/>
      <c r="DS113" s="864"/>
      <c r="DT113" s="864"/>
      <c r="DU113" s="865"/>
      <c r="DV113" s="911">
        <v>0.3</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44850</v>
      </c>
      <c r="AB114" s="864"/>
      <c r="AC114" s="864"/>
      <c r="AD114" s="864"/>
      <c r="AE114" s="865"/>
      <c r="AF114" s="866">
        <v>44706</v>
      </c>
      <c r="AG114" s="864"/>
      <c r="AH114" s="864"/>
      <c r="AI114" s="864"/>
      <c r="AJ114" s="865"/>
      <c r="AK114" s="866">
        <v>43838</v>
      </c>
      <c r="AL114" s="864"/>
      <c r="AM114" s="864"/>
      <c r="AN114" s="864"/>
      <c r="AO114" s="865"/>
      <c r="AP114" s="911">
        <v>1.1000000000000001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1180780</v>
      </c>
      <c r="BR114" s="901"/>
      <c r="BS114" s="901"/>
      <c r="BT114" s="901"/>
      <c r="BU114" s="901"/>
      <c r="BV114" s="901">
        <v>1143613</v>
      </c>
      <c r="BW114" s="901"/>
      <c r="BX114" s="901"/>
      <c r="BY114" s="901"/>
      <c r="BZ114" s="901"/>
      <c r="CA114" s="901">
        <v>1104979</v>
      </c>
      <c r="CB114" s="901"/>
      <c r="CC114" s="901"/>
      <c r="CD114" s="901"/>
      <c r="CE114" s="901"/>
      <c r="CF114" s="962">
        <v>27.3</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173</v>
      </c>
      <c r="DM114" s="864"/>
      <c r="DN114" s="864"/>
      <c r="DO114" s="864"/>
      <c r="DP114" s="865"/>
      <c r="DQ114" s="866" t="s">
        <v>417</v>
      </c>
      <c r="DR114" s="864"/>
      <c r="DS114" s="864"/>
      <c r="DT114" s="864"/>
      <c r="DU114" s="865"/>
      <c r="DV114" s="911" t="s">
        <v>173</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2214</v>
      </c>
      <c r="AB115" s="1010"/>
      <c r="AC115" s="1010"/>
      <c r="AD115" s="1010"/>
      <c r="AE115" s="1011"/>
      <c r="AF115" s="1012">
        <v>2214</v>
      </c>
      <c r="AG115" s="1010"/>
      <c r="AH115" s="1010"/>
      <c r="AI115" s="1010"/>
      <c r="AJ115" s="1011"/>
      <c r="AK115" s="1012">
        <v>2214</v>
      </c>
      <c r="AL115" s="1010"/>
      <c r="AM115" s="1010"/>
      <c r="AN115" s="1010"/>
      <c r="AO115" s="1011"/>
      <c r="AP115" s="1013">
        <v>0.1</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173</v>
      </c>
      <c r="BR115" s="901"/>
      <c r="BS115" s="901"/>
      <c r="BT115" s="901"/>
      <c r="BU115" s="901"/>
      <c r="BV115" s="901" t="s">
        <v>459</v>
      </c>
      <c r="BW115" s="901"/>
      <c r="BX115" s="901"/>
      <c r="BY115" s="901"/>
      <c r="BZ115" s="901"/>
      <c r="CA115" s="901" t="s">
        <v>442</v>
      </c>
      <c r="CB115" s="901"/>
      <c r="CC115" s="901"/>
      <c r="CD115" s="901"/>
      <c r="CE115" s="901"/>
      <c r="CF115" s="962" t="s">
        <v>459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173</v>
      </c>
      <c r="DH115" s="864"/>
      <c r="DI115" s="864"/>
      <c r="DJ115" s="864"/>
      <c r="DK115" s="865"/>
      <c r="DL115" s="866" t="s">
        <v>173</v>
      </c>
      <c r="DM115" s="864"/>
      <c r="DN115" s="864"/>
      <c r="DO115" s="864"/>
      <c r="DP115" s="865"/>
      <c r="DQ115" s="866" t="s">
        <v>450</v>
      </c>
      <c r="DR115" s="864"/>
      <c r="DS115" s="864"/>
      <c r="DT115" s="864"/>
      <c r="DU115" s="865"/>
      <c r="DV115" s="911" t="s">
        <v>173</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417</v>
      </c>
      <c r="AB116" s="864"/>
      <c r="AC116" s="864"/>
      <c r="AD116" s="864"/>
      <c r="AE116" s="865"/>
      <c r="AF116" s="866" t="s">
        <v>417</v>
      </c>
      <c r="AG116" s="864"/>
      <c r="AH116" s="864"/>
      <c r="AI116" s="864"/>
      <c r="AJ116" s="865"/>
      <c r="AK116" s="866" t="s">
        <v>442</v>
      </c>
      <c r="AL116" s="864"/>
      <c r="AM116" s="864"/>
      <c r="AN116" s="864"/>
      <c r="AO116" s="865"/>
      <c r="AP116" s="911" t="s">
        <v>173</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417</v>
      </c>
      <c r="BR116" s="901"/>
      <c r="BS116" s="901"/>
      <c r="BT116" s="901"/>
      <c r="BU116" s="901"/>
      <c r="BV116" s="901" t="s">
        <v>450</v>
      </c>
      <c r="BW116" s="901"/>
      <c r="BX116" s="901"/>
      <c r="BY116" s="901"/>
      <c r="BZ116" s="901"/>
      <c r="CA116" s="901" t="s">
        <v>173</v>
      </c>
      <c r="CB116" s="901"/>
      <c r="CC116" s="901"/>
      <c r="CD116" s="901"/>
      <c r="CE116" s="901"/>
      <c r="CF116" s="962" t="s">
        <v>173</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173</v>
      </c>
      <c r="DH116" s="864"/>
      <c r="DI116" s="864"/>
      <c r="DJ116" s="864"/>
      <c r="DK116" s="865"/>
      <c r="DL116" s="866" t="s">
        <v>417</v>
      </c>
      <c r="DM116" s="864"/>
      <c r="DN116" s="864"/>
      <c r="DO116" s="864"/>
      <c r="DP116" s="865"/>
      <c r="DQ116" s="866" t="s">
        <v>173</v>
      </c>
      <c r="DR116" s="864"/>
      <c r="DS116" s="864"/>
      <c r="DT116" s="864"/>
      <c r="DU116" s="865"/>
      <c r="DV116" s="911" t="s">
        <v>450</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1673368</v>
      </c>
      <c r="AB117" s="996"/>
      <c r="AC117" s="996"/>
      <c r="AD117" s="996"/>
      <c r="AE117" s="997"/>
      <c r="AF117" s="998">
        <v>1555341</v>
      </c>
      <c r="AG117" s="996"/>
      <c r="AH117" s="996"/>
      <c r="AI117" s="996"/>
      <c r="AJ117" s="997"/>
      <c r="AK117" s="998">
        <v>1518497</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450</v>
      </c>
      <c r="BW117" s="901"/>
      <c r="BX117" s="901"/>
      <c r="BY117" s="901"/>
      <c r="BZ117" s="901"/>
      <c r="CA117" s="901" t="s">
        <v>450</v>
      </c>
      <c r="CB117" s="901"/>
      <c r="CC117" s="901"/>
      <c r="CD117" s="901"/>
      <c r="CE117" s="901"/>
      <c r="CF117" s="962" t="s">
        <v>450</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450</v>
      </c>
      <c r="DM117" s="864"/>
      <c r="DN117" s="864"/>
      <c r="DO117" s="864"/>
      <c r="DP117" s="865"/>
      <c r="DQ117" s="866" t="s">
        <v>450</v>
      </c>
      <c r="DR117" s="864"/>
      <c r="DS117" s="864"/>
      <c r="DT117" s="864"/>
      <c r="DU117" s="865"/>
      <c r="DV117" s="911" t="s">
        <v>173</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311</v>
      </c>
      <c r="AL118" s="989"/>
      <c r="AM118" s="989"/>
      <c r="AN118" s="989"/>
      <c r="AO118" s="990"/>
      <c r="AP118" s="992" t="s">
        <v>436</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417</v>
      </c>
      <c r="BR118" s="932"/>
      <c r="BS118" s="932"/>
      <c r="BT118" s="932"/>
      <c r="BU118" s="932"/>
      <c r="BV118" s="932" t="s">
        <v>417</v>
      </c>
      <c r="BW118" s="932"/>
      <c r="BX118" s="932"/>
      <c r="BY118" s="932"/>
      <c r="BZ118" s="932"/>
      <c r="CA118" s="932" t="s">
        <v>417</v>
      </c>
      <c r="CB118" s="932"/>
      <c r="CC118" s="932"/>
      <c r="CD118" s="932"/>
      <c r="CE118" s="932"/>
      <c r="CF118" s="962" t="s">
        <v>417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417</v>
      </c>
      <c r="DH118" s="864"/>
      <c r="DI118" s="864"/>
      <c r="DJ118" s="864"/>
      <c r="DK118" s="865"/>
      <c r="DL118" s="866" t="s">
        <v>173</v>
      </c>
      <c r="DM118" s="864"/>
      <c r="DN118" s="864"/>
      <c r="DO118" s="864"/>
      <c r="DP118" s="865"/>
      <c r="DQ118" s="866" t="s">
        <v>417</v>
      </c>
      <c r="DR118" s="864"/>
      <c r="DS118" s="864"/>
      <c r="DT118" s="864"/>
      <c r="DU118" s="865"/>
      <c r="DV118" s="911" t="s">
        <v>417</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417</v>
      </c>
      <c r="AB119" s="982"/>
      <c r="AC119" s="982"/>
      <c r="AD119" s="982"/>
      <c r="AE119" s="983"/>
      <c r="AF119" s="984" t="s">
        <v>417</v>
      </c>
      <c r="AG119" s="982"/>
      <c r="AH119" s="982"/>
      <c r="AI119" s="982"/>
      <c r="AJ119" s="983"/>
      <c r="AK119" s="984" t="s">
        <v>417</v>
      </c>
      <c r="AL119" s="982"/>
      <c r="AM119" s="982"/>
      <c r="AN119" s="982"/>
      <c r="AO119" s="983"/>
      <c r="AP119" s="985" t="s">
        <v>417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469</v>
      </c>
      <c r="BP119" s="965"/>
      <c r="BQ119" s="969">
        <v>17255266</v>
      </c>
      <c r="BR119" s="932"/>
      <c r="BS119" s="932"/>
      <c r="BT119" s="932"/>
      <c r="BU119" s="932"/>
      <c r="BV119" s="932">
        <v>16956065</v>
      </c>
      <c r="BW119" s="932"/>
      <c r="BX119" s="932"/>
      <c r="BY119" s="932"/>
      <c r="BZ119" s="932"/>
      <c r="CA119" s="932">
        <v>17175413</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173</v>
      </c>
      <c r="DH119" s="847"/>
      <c r="DI119" s="847"/>
      <c r="DJ119" s="847"/>
      <c r="DK119" s="848"/>
      <c r="DL119" s="849" t="s">
        <v>173</v>
      </c>
      <c r="DM119" s="847"/>
      <c r="DN119" s="847"/>
      <c r="DO119" s="847"/>
      <c r="DP119" s="848"/>
      <c r="DQ119" s="849" t="s">
        <v>417</v>
      </c>
      <c r="DR119" s="847"/>
      <c r="DS119" s="847"/>
      <c r="DT119" s="847"/>
      <c r="DU119" s="848"/>
      <c r="DV119" s="935" t="s">
        <v>173</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173</v>
      </c>
      <c r="AB120" s="864"/>
      <c r="AC120" s="864"/>
      <c r="AD120" s="864"/>
      <c r="AE120" s="865"/>
      <c r="AF120" s="866" t="s">
        <v>173</v>
      </c>
      <c r="AG120" s="864"/>
      <c r="AH120" s="864"/>
      <c r="AI120" s="864"/>
      <c r="AJ120" s="865"/>
      <c r="AK120" s="866" t="s">
        <v>173</v>
      </c>
      <c r="AL120" s="864"/>
      <c r="AM120" s="864"/>
      <c r="AN120" s="864"/>
      <c r="AO120" s="865"/>
      <c r="AP120" s="911" t="s">
        <v>173</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4970665</v>
      </c>
      <c r="BR120" s="929"/>
      <c r="BS120" s="929"/>
      <c r="BT120" s="929"/>
      <c r="BU120" s="929"/>
      <c r="BV120" s="929">
        <v>5043670</v>
      </c>
      <c r="BW120" s="929"/>
      <c r="BX120" s="929"/>
      <c r="BY120" s="929"/>
      <c r="BZ120" s="929"/>
      <c r="CA120" s="929">
        <v>5122291</v>
      </c>
      <c r="CB120" s="929"/>
      <c r="CC120" s="929"/>
      <c r="CD120" s="929"/>
      <c r="CE120" s="929"/>
      <c r="CF120" s="953">
        <v>126.3</v>
      </c>
      <c r="CG120" s="954"/>
      <c r="CH120" s="954"/>
      <c r="CI120" s="954"/>
      <c r="CJ120" s="954"/>
      <c r="CK120" s="955" t="s">
        <v>473</v>
      </c>
      <c r="CL120" s="939"/>
      <c r="CM120" s="939"/>
      <c r="CN120" s="939"/>
      <c r="CO120" s="940"/>
      <c r="CP120" s="959" t="s">
        <v>414</v>
      </c>
      <c r="CQ120" s="960"/>
      <c r="CR120" s="960"/>
      <c r="CS120" s="960"/>
      <c r="CT120" s="960"/>
      <c r="CU120" s="960"/>
      <c r="CV120" s="960"/>
      <c r="CW120" s="960"/>
      <c r="CX120" s="960"/>
      <c r="CY120" s="960"/>
      <c r="CZ120" s="960"/>
      <c r="DA120" s="960"/>
      <c r="DB120" s="960"/>
      <c r="DC120" s="960"/>
      <c r="DD120" s="960"/>
      <c r="DE120" s="960"/>
      <c r="DF120" s="961"/>
      <c r="DG120" s="948">
        <v>3450395</v>
      </c>
      <c r="DH120" s="929"/>
      <c r="DI120" s="929"/>
      <c r="DJ120" s="929"/>
      <c r="DK120" s="929"/>
      <c r="DL120" s="929">
        <v>4935472</v>
      </c>
      <c r="DM120" s="929"/>
      <c r="DN120" s="929"/>
      <c r="DO120" s="929"/>
      <c r="DP120" s="929"/>
      <c r="DQ120" s="929">
        <v>4671456</v>
      </c>
      <c r="DR120" s="929"/>
      <c r="DS120" s="929"/>
      <c r="DT120" s="929"/>
      <c r="DU120" s="929"/>
      <c r="DV120" s="930">
        <v>115.2</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2214</v>
      </c>
      <c r="AB121" s="864"/>
      <c r="AC121" s="864"/>
      <c r="AD121" s="864"/>
      <c r="AE121" s="865"/>
      <c r="AF121" s="866">
        <v>2214</v>
      </c>
      <c r="AG121" s="864"/>
      <c r="AH121" s="864"/>
      <c r="AI121" s="864"/>
      <c r="AJ121" s="865"/>
      <c r="AK121" s="866">
        <v>2214</v>
      </c>
      <c r="AL121" s="864"/>
      <c r="AM121" s="864"/>
      <c r="AN121" s="864"/>
      <c r="AO121" s="865"/>
      <c r="AP121" s="911">
        <v>0.1</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35101</v>
      </c>
      <c r="BR121" s="901"/>
      <c r="BS121" s="901"/>
      <c r="BT121" s="901"/>
      <c r="BU121" s="901"/>
      <c r="BV121" s="901">
        <v>33176</v>
      </c>
      <c r="BW121" s="901"/>
      <c r="BX121" s="901"/>
      <c r="BY121" s="901"/>
      <c r="BZ121" s="901"/>
      <c r="CA121" s="901">
        <v>31216</v>
      </c>
      <c r="CB121" s="901"/>
      <c r="CC121" s="901"/>
      <c r="CD121" s="901"/>
      <c r="CE121" s="901"/>
      <c r="CF121" s="962">
        <v>0.8</v>
      </c>
      <c r="CG121" s="963"/>
      <c r="CH121" s="963"/>
      <c r="CI121" s="963"/>
      <c r="CJ121" s="963"/>
      <c r="CK121" s="956"/>
      <c r="CL121" s="942"/>
      <c r="CM121" s="942"/>
      <c r="CN121" s="942"/>
      <c r="CO121" s="943"/>
      <c r="CP121" s="922" t="s">
        <v>412</v>
      </c>
      <c r="CQ121" s="923"/>
      <c r="CR121" s="923"/>
      <c r="CS121" s="923"/>
      <c r="CT121" s="923"/>
      <c r="CU121" s="923"/>
      <c r="CV121" s="923"/>
      <c r="CW121" s="923"/>
      <c r="CX121" s="923"/>
      <c r="CY121" s="923"/>
      <c r="CZ121" s="923"/>
      <c r="DA121" s="923"/>
      <c r="DB121" s="923"/>
      <c r="DC121" s="923"/>
      <c r="DD121" s="923"/>
      <c r="DE121" s="923"/>
      <c r="DF121" s="924"/>
      <c r="DG121" s="900">
        <v>1834814</v>
      </c>
      <c r="DH121" s="901"/>
      <c r="DI121" s="901"/>
      <c r="DJ121" s="901"/>
      <c r="DK121" s="901"/>
      <c r="DL121" s="901">
        <v>243345</v>
      </c>
      <c r="DM121" s="901"/>
      <c r="DN121" s="901"/>
      <c r="DO121" s="901"/>
      <c r="DP121" s="901"/>
      <c r="DQ121" s="901">
        <v>222900</v>
      </c>
      <c r="DR121" s="901"/>
      <c r="DS121" s="901"/>
      <c r="DT121" s="901"/>
      <c r="DU121" s="901"/>
      <c r="DV121" s="878">
        <v>5.5</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173</v>
      </c>
      <c r="AB122" s="864"/>
      <c r="AC122" s="864"/>
      <c r="AD122" s="864"/>
      <c r="AE122" s="865"/>
      <c r="AF122" s="866" t="s">
        <v>173</v>
      </c>
      <c r="AG122" s="864"/>
      <c r="AH122" s="864"/>
      <c r="AI122" s="864"/>
      <c r="AJ122" s="865"/>
      <c r="AK122" s="866" t="s">
        <v>173</v>
      </c>
      <c r="AL122" s="864"/>
      <c r="AM122" s="864"/>
      <c r="AN122" s="864"/>
      <c r="AO122" s="865"/>
      <c r="AP122" s="911" t="s">
        <v>417</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10705942</v>
      </c>
      <c r="BR122" s="932"/>
      <c r="BS122" s="932"/>
      <c r="BT122" s="932"/>
      <c r="BU122" s="932"/>
      <c r="BV122" s="932">
        <v>11030316</v>
      </c>
      <c r="BW122" s="932"/>
      <c r="BX122" s="932"/>
      <c r="BY122" s="932"/>
      <c r="BZ122" s="932"/>
      <c r="CA122" s="932">
        <v>10917691</v>
      </c>
      <c r="CB122" s="932"/>
      <c r="CC122" s="932"/>
      <c r="CD122" s="932"/>
      <c r="CE122" s="932"/>
      <c r="CF122" s="933">
        <v>269.3</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6180</v>
      </c>
      <c r="DH122" s="901"/>
      <c r="DI122" s="901"/>
      <c r="DJ122" s="901"/>
      <c r="DK122" s="901"/>
      <c r="DL122" s="901">
        <v>5462</v>
      </c>
      <c r="DM122" s="901"/>
      <c r="DN122" s="901"/>
      <c r="DO122" s="901"/>
      <c r="DP122" s="901"/>
      <c r="DQ122" s="901">
        <v>118384</v>
      </c>
      <c r="DR122" s="901"/>
      <c r="DS122" s="901"/>
      <c r="DT122" s="901"/>
      <c r="DU122" s="901"/>
      <c r="DV122" s="878">
        <v>2.9</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459</v>
      </c>
      <c r="AB123" s="864"/>
      <c r="AC123" s="864"/>
      <c r="AD123" s="864"/>
      <c r="AE123" s="865"/>
      <c r="AF123" s="866" t="s">
        <v>459</v>
      </c>
      <c r="AG123" s="864"/>
      <c r="AH123" s="864"/>
      <c r="AI123" s="864"/>
      <c r="AJ123" s="865"/>
      <c r="AK123" s="866" t="s">
        <v>459</v>
      </c>
      <c r="AL123" s="864"/>
      <c r="AM123" s="864"/>
      <c r="AN123" s="864"/>
      <c r="AO123" s="865"/>
      <c r="AP123" s="911" t="s">
        <v>459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478</v>
      </c>
      <c r="BP123" s="965"/>
      <c r="BQ123" s="919">
        <v>15711708</v>
      </c>
      <c r="BR123" s="920"/>
      <c r="BS123" s="920"/>
      <c r="BT123" s="920"/>
      <c r="BU123" s="920"/>
      <c r="BV123" s="920">
        <v>16107162</v>
      </c>
      <c r="BW123" s="920"/>
      <c r="BX123" s="920"/>
      <c r="BY123" s="920"/>
      <c r="BZ123" s="920"/>
      <c r="CA123" s="920">
        <v>16071198</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442</v>
      </c>
      <c r="DH123" s="864"/>
      <c r="DI123" s="864"/>
      <c r="DJ123" s="864"/>
      <c r="DK123" s="865"/>
      <c r="DL123" s="866" t="s">
        <v>173</v>
      </c>
      <c r="DM123" s="864"/>
      <c r="DN123" s="864"/>
      <c r="DO123" s="864"/>
      <c r="DP123" s="865"/>
      <c r="DQ123" s="866" t="s">
        <v>442</v>
      </c>
      <c r="DR123" s="864"/>
      <c r="DS123" s="864"/>
      <c r="DT123" s="864"/>
      <c r="DU123" s="865"/>
      <c r="DV123" s="911" t="s">
        <v>173</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173</v>
      </c>
      <c r="AB124" s="864"/>
      <c r="AC124" s="864"/>
      <c r="AD124" s="864"/>
      <c r="AE124" s="865"/>
      <c r="AF124" s="866" t="s">
        <v>480</v>
      </c>
      <c r="AG124" s="864"/>
      <c r="AH124" s="864"/>
      <c r="AI124" s="864"/>
      <c r="AJ124" s="865"/>
      <c r="AK124" s="866" t="s">
        <v>173</v>
      </c>
      <c r="AL124" s="864"/>
      <c r="AM124" s="864"/>
      <c r="AN124" s="864"/>
      <c r="AO124" s="865"/>
      <c r="AP124" s="911" t="s">
        <v>480</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39</v>
      </c>
      <c r="BR124" s="918"/>
      <c r="BS124" s="918"/>
      <c r="BT124" s="918"/>
      <c r="BU124" s="918"/>
      <c r="BV124" s="918">
        <v>21.7</v>
      </c>
      <c r="BW124" s="918"/>
      <c r="BX124" s="918"/>
      <c r="BY124" s="918"/>
      <c r="BZ124" s="918"/>
      <c r="CA124" s="918">
        <v>27.2</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v>97135</v>
      </c>
      <c r="DH124" s="847"/>
      <c r="DI124" s="847"/>
      <c r="DJ124" s="847"/>
      <c r="DK124" s="848"/>
      <c r="DL124" s="849">
        <v>131445</v>
      </c>
      <c r="DM124" s="847"/>
      <c r="DN124" s="847"/>
      <c r="DO124" s="847"/>
      <c r="DP124" s="848"/>
      <c r="DQ124" s="849" t="s">
        <v>442</v>
      </c>
      <c r="DR124" s="847"/>
      <c r="DS124" s="847"/>
      <c r="DT124" s="847"/>
      <c r="DU124" s="848"/>
      <c r="DV124" s="935" t="s">
        <v>173</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173</v>
      </c>
      <c r="AB125" s="864"/>
      <c r="AC125" s="864"/>
      <c r="AD125" s="864"/>
      <c r="AE125" s="865"/>
      <c r="AF125" s="866" t="s">
        <v>173</v>
      </c>
      <c r="AG125" s="864"/>
      <c r="AH125" s="864"/>
      <c r="AI125" s="864"/>
      <c r="AJ125" s="865"/>
      <c r="AK125" s="866" t="s">
        <v>173</v>
      </c>
      <c r="AL125" s="864"/>
      <c r="AM125" s="864"/>
      <c r="AN125" s="864"/>
      <c r="AO125" s="865"/>
      <c r="AP125" s="911" t="s">
        <v>173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173</v>
      </c>
      <c r="DM125" s="929"/>
      <c r="DN125" s="929"/>
      <c r="DO125" s="929"/>
      <c r="DP125" s="929"/>
      <c r="DQ125" s="929" t="s">
        <v>173</v>
      </c>
      <c r="DR125" s="929"/>
      <c r="DS125" s="929"/>
      <c r="DT125" s="929"/>
      <c r="DU125" s="929"/>
      <c r="DV125" s="930" t="s">
        <v>442</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173</v>
      </c>
      <c r="AB126" s="864"/>
      <c r="AC126" s="864"/>
      <c r="AD126" s="864"/>
      <c r="AE126" s="865"/>
      <c r="AF126" s="866" t="s">
        <v>480</v>
      </c>
      <c r="AG126" s="864"/>
      <c r="AH126" s="864"/>
      <c r="AI126" s="864"/>
      <c r="AJ126" s="865"/>
      <c r="AK126" s="866" t="s">
        <v>480</v>
      </c>
      <c r="AL126" s="864"/>
      <c r="AM126" s="864"/>
      <c r="AN126" s="864"/>
      <c r="AO126" s="865"/>
      <c r="AP126" s="911" t="s">
        <v>173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480</v>
      </c>
      <c r="DH126" s="901"/>
      <c r="DI126" s="901"/>
      <c r="DJ126" s="901"/>
      <c r="DK126" s="901"/>
      <c r="DL126" s="901" t="s">
        <v>173</v>
      </c>
      <c r="DM126" s="901"/>
      <c r="DN126" s="901"/>
      <c r="DO126" s="901"/>
      <c r="DP126" s="901"/>
      <c r="DQ126" s="901" t="s">
        <v>173</v>
      </c>
      <c r="DR126" s="901"/>
      <c r="DS126" s="901"/>
      <c r="DT126" s="901"/>
      <c r="DU126" s="901"/>
      <c r="DV126" s="878" t="s">
        <v>173</v>
      </c>
      <c r="DW126" s="878"/>
      <c r="DX126" s="878"/>
      <c r="DY126" s="878"/>
      <c r="DZ126" s="879"/>
    </row>
    <row r="127" spans="1:130" s="248"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173</v>
      </c>
      <c r="AB127" s="864"/>
      <c r="AC127" s="864"/>
      <c r="AD127" s="864"/>
      <c r="AE127" s="865"/>
      <c r="AF127" s="866" t="s">
        <v>173</v>
      </c>
      <c r="AG127" s="864"/>
      <c r="AH127" s="864"/>
      <c r="AI127" s="864"/>
      <c r="AJ127" s="865"/>
      <c r="AK127" s="866" t="s">
        <v>173</v>
      </c>
      <c r="AL127" s="864"/>
      <c r="AM127" s="864"/>
      <c r="AN127" s="864"/>
      <c r="AO127" s="865"/>
      <c r="AP127" s="911" t="s">
        <v>480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480</v>
      </c>
      <c r="DM127" s="901"/>
      <c r="DN127" s="901"/>
      <c r="DO127" s="901"/>
      <c r="DP127" s="901"/>
      <c r="DQ127" s="901" t="s">
        <v>480</v>
      </c>
      <c r="DR127" s="901"/>
      <c r="DS127" s="901"/>
      <c r="DT127" s="901"/>
      <c r="DU127" s="901"/>
      <c r="DV127" s="878" t="s">
        <v>173</v>
      </c>
      <c r="DW127" s="878"/>
      <c r="DX127" s="878"/>
      <c r="DY127" s="878"/>
      <c r="DZ127" s="879"/>
    </row>
    <row r="128" spans="1:130" s="248"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2515</v>
      </c>
      <c r="AB128" s="885"/>
      <c r="AC128" s="885"/>
      <c r="AD128" s="885"/>
      <c r="AE128" s="886"/>
      <c r="AF128" s="887">
        <v>2515</v>
      </c>
      <c r="AG128" s="885"/>
      <c r="AH128" s="885"/>
      <c r="AI128" s="885"/>
      <c r="AJ128" s="886"/>
      <c r="AK128" s="887">
        <v>2516</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480</v>
      </c>
      <c r="BG128" s="871"/>
      <c r="BH128" s="871"/>
      <c r="BI128" s="871"/>
      <c r="BJ128" s="871"/>
      <c r="BK128" s="871"/>
      <c r="BL128" s="894"/>
      <c r="BM128" s="870">
        <v>14.89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173</v>
      </c>
      <c r="DH128" s="875"/>
      <c r="DI128" s="875"/>
      <c r="DJ128" s="875"/>
      <c r="DK128" s="875"/>
      <c r="DL128" s="875" t="s">
        <v>173</v>
      </c>
      <c r="DM128" s="875"/>
      <c r="DN128" s="875"/>
      <c r="DO128" s="875"/>
      <c r="DP128" s="875"/>
      <c r="DQ128" s="875" t="s">
        <v>480</v>
      </c>
      <c r="DR128" s="875"/>
      <c r="DS128" s="875"/>
      <c r="DT128" s="875"/>
      <c r="DU128" s="875"/>
      <c r="DV128" s="876" t="s">
        <v>480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5172088</v>
      </c>
      <c r="AB129" s="864"/>
      <c r="AC129" s="864"/>
      <c r="AD129" s="864"/>
      <c r="AE129" s="865"/>
      <c r="AF129" s="866">
        <v>5050726</v>
      </c>
      <c r="AG129" s="864"/>
      <c r="AH129" s="864"/>
      <c r="AI129" s="864"/>
      <c r="AJ129" s="865"/>
      <c r="AK129" s="866">
        <v>5165615</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485</v>
      </c>
      <c r="BG129" s="854"/>
      <c r="BH129" s="854"/>
      <c r="BI129" s="854"/>
      <c r="BJ129" s="854"/>
      <c r="BK129" s="854"/>
      <c r="BL129" s="855"/>
      <c r="BM129" s="853">
        <v>19.89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1220997</v>
      </c>
      <c r="AB130" s="864"/>
      <c r="AC130" s="864"/>
      <c r="AD130" s="864"/>
      <c r="AE130" s="865"/>
      <c r="AF130" s="866">
        <v>1143784</v>
      </c>
      <c r="AG130" s="864"/>
      <c r="AH130" s="864"/>
      <c r="AI130" s="864"/>
      <c r="AJ130" s="865"/>
      <c r="AK130" s="866">
        <v>1111191</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10.6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3951091</v>
      </c>
      <c r="AB131" s="847"/>
      <c r="AC131" s="847"/>
      <c r="AD131" s="847"/>
      <c r="AE131" s="848"/>
      <c r="AF131" s="849">
        <v>3906942</v>
      </c>
      <c r="AG131" s="847"/>
      <c r="AH131" s="847"/>
      <c r="AI131" s="847"/>
      <c r="AJ131" s="848"/>
      <c r="AK131" s="849">
        <v>4054424</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v>27.2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11.385614759999999</v>
      </c>
      <c r="AB132" s="827"/>
      <c r="AC132" s="827"/>
      <c r="AD132" s="827"/>
      <c r="AE132" s="828"/>
      <c r="AF132" s="829">
        <v>10.469620490000001</v>
      </c>
      <c r="AG132" s="827"/>
      <c r="AH132" s="827"/>
      <c r="AI132" s="827"/>
      <c r="AJ132" s="828"/>
      <c r="AK132" s="829">
        <v>9.9839089350000005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12.8</v>
      </c>
      <c r="AB133" s="806"/>
      <c r="AC133" s="806"/>
      <c r="AD133" s="806"/>
      <c r="AE133" s="807"/>
      <c r="AF133" s="805">
        <v>11.8</v>
      </c>
      <c r="AG133" s="806"/>
      <c r="AH133" s="806"/>
      <c r="AI133" s="806"/>
      <c r="AJ133" s="807"/>
      <c r="AK133" s="805">
        <v>10.6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g8AkaZmszatdzE2RPVG1OP4vjJqnSk/JeI86SiiOEmQdx7W8nmYC6DiOI0n9S6AuejWCnViuYWZ9PMyzXAhaA==" saltValue="LKxWSpWWiVEGVaAXJFmp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130" zoomScaleNormal="85" zoomScaleSheetLayoutView="13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77QF3xytVDABustBTmiLyokoAdNrdRMmewvikyQs4//0Uxh9n0QF9n/Syxi48RobiaSz1RLR8vvkteKmBYhrQ==" saltValue="B/EuSJnV4dPocZOZnLHd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PvFl9fHqwyEipi252eLLIewvuALSqsTCZKZ1m3bxS+3qrxKivpbva9iLkHOOBAzoEqqB2uBjqZQohffbQX5XA==" saltValue="r8lK4hIQQ0V0U5SUgFvi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1231289</v>
      </c>
      <c r="AP9" s="314">
        <v>99877</v>
      </c>
      <c r="AQ9" s="315">
        <v>113148</v>
      </c>
      <c r="AR9" s="316">
        <v>-11.7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185113</v>
      </c>
      <c r="AP10" s="317">
        <v>15016</v>
      </c>
      <c r="AQ10" s="318">
        <v>18254</v>
      </c>
      <c r="AR10" s="319">
        <v>-17.7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2541</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42150</v>
      </c>
      <c r="AP13" s="317">
        <v>3419</v>
      </c>
      <c r="AQ13" s="318">
        <v>6076</v>
      </c>
      <c r="AR13" s="319">
        <v>-43.7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36713</v>
      </c>
      <c r="AP14" s="317">
        <v>2978</v>
      </c>
      <c r="AQ14" s="318">
        <v>2732</v>
      </c>
      <c r="AR14" s="319">
        <v>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-94112</v>
      </c>
      <c r="AP15" s="317">
        <v>-7634</v>
      </c>
      <c r="AQ15" s="318">
        <v>-9152</v>
      </c>
      <c r="AR15" s="319">
        <v>-16.600000000000001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1401153</v>
      </c>
      <c r="AP16" s="317">
        <v>113656</v>
      </c>
      <c r="AQ16" s="318">
        <v>133599</v>
      </c>
      <c r="AR16" s="319">
        <v>-14.9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9.49</v>
      </c>
      <c r="AP21" s="331">
        <v>12.02</v>
      </c>
      <c r="AQ21" s="332">
        <v>-2.5299999999999998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92.8</v>
      </c>
      <c r="AP22" s="336">
        <v>95.8</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1064934</v>
      </c>
      <c r="AP32" s="345">
        <v>86383</v>
      </c>
      <c r="AQ32" s="346">
        <v>79356</v>
      </c>
      <c r="AR32" s="347">
        <v>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407511</v>
      </c>
      <c r="AP35" s="345">
        <v>33056</v>
      </c>
      <c r="AQ35" s="346">
        <v>27499</v>
      </c>
      <c r="AR35" s="347">
        <v>20.2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43838</v>
      </c>
      <c r="AP36" s="345">
        <v>3556</v>
      </c>
      <c r="AQ36" s="346">
        <v>3427</v>
      </c>
      <c r="AR36" s="347">
        <v>3.8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v>2214</v>
      </c>
      <c r="AP37" s="345">
        <v>180</v>
      </c>
      <c r="AQ37" s="346">
        <v>1232</v>
      </c>
      <c r="AR37" s="347">
        <v>-85.4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22</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v>-2516</v>
      </c>
      <c r="AP39" s="345">
        <v>-204</v>
      </c>
      <c r="AQ39" s="346">
        <v>-3656</v>
      </c>
      <c r="AR39" s="347">
        <v>-94.4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-1111191</v>
      </c>
      <c r="AP40" s="345">
        <v>-90136</v>
      </c>
      <c r="AQ40" s="346">
        <v>-73860</v>
      </c>
      <c r="AR40" s="347">
        <v>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404790</v>
      </c>
      <c r="AP41" s="345">
        <v>32835</v>
      </c>
      <c r="AQ41" s="346">
        <v>34020</v>
      </c>
      <c r="AR41" s="347">
        <v>-3.5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1291346</v>
      </c>
      <c r="AN51" s="367">
        <v>97240</v>
      </c>
      <c r="AO51" s="368">
        <v>18.600000000000001</v>
      </c>
      <c r="AP51" s="369">
        <v>107537</v>
      </c>
      <c r="AQ51" s="370">
        <v>14.7</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577611</v>
      </c>
      <c r="AN52" s="375">
        <v>43495</v>
      </c>
      <c r="AO52" s="376">
        <v>17</v>
      </c>
      <c r="AP52" s="377">
        <v>57923</v>
      </c>
      <c r="AQ52" s="378">
        <v>25.1</v>
      </c>
      <c r="AR52" s="379">
        <v>-8.1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1842206</v>
      </c>
      <c r="AN53" s="367">
        <v>141328</v>
      </c>
      <c r="AO53" s="368">
        <v>45.3</v>
      </c>
      <c r="AP53" s="369">
        <v>113913</v>
      </c>
      <c r="AQ53" s="370">
        <v>5.9</v>
      </c>
      <c r="AR53" s="371">
        <v>39.4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886455</v>
      </c>
      <c r="AN54" s="375">
        <v>68006</v>
      </c>
      <c r="AO54" s="376">
        <v>56.4</v>
      </c>
      <c r="AP54" s="377">
        <v>53160</v>
      </c>
      <c r="AQ54" s="378">
        <v>-8.1999999999999993</v>
      </c>
      <c r="AR54" s="379">
        <v>64.599999999999994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2416379</v>
      </c>
      <c r="AN55" s="367">
        <v>188721</v>
      </c>
      <c r="AO55" s="368">
        <v>33.5</v>
      </c>
      <c r="AP55" s="369">
        <v>115050</v>
      </c>
      <c r="AQ55" s="370">
        <v>1</v>
      </c>
      <c r="AR55" s="371">
        <v>32.5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967665</v>
      </c>
      <c r="AN56" s="375">
        <v>75575</v>
      </c>
      <c r="AO56" s="376">
        <v>11.1</v>
      </c>
      <c r="AP56" s="377">
        <v>53792</v>
      </c>
      <c r="AQ56" s="378">
        <v>1.2</v>
      </c>
      <c r="AR56" s="379">
        <v>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1678897</v>
      </c>
      <c r="AN57" s="367">
        <v>133405</v>
      </c>
      <c r="AO57" s="368">
        <v>-29.3</v>
      </c>
      <c r="AP57" s="369">
        <v>118252</v>
      </c>
      <c r="AQ57" s="370">
        <v>2.8</v>
      </c>
      <c r="AR57" s="371">
        <v>-32.1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825973</v>
      </c>
      <c r="AN58" s="375">
        <v>65632</v>
      </c>
      <c r="AO58" s="376">
        <v>-13.2</v>
      </c>
      <c r="AP58" s="377">
        <v>49994</v>
      </c>
      <c r="AQ58" s="378">
        <v>-7.1</v>
      </c>
      <c r="AR58" s="379">
        <v>-6.1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2536075</v>
      </c>
      <c r="AN59" s="367">
        <v>205717</v>
      </c>
      <c r="AO59" s="368">
        <v>54.2</v>
      </c>
      <c r="AP59" s="369">
        <v>120302</v>
      </c>
      <c r="AQ59" s="370">
        <v>1.7</v>
      </c>
      <c r="AR59" s="371">
        <v>52.5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1816669</v>
      </c>
      <c r="AN60" s="375">
        <v>147361</v>
      </c>
      <c r="AO60" s="376">
        <v>124.5</v>
      </c>
      <c r="AP60" s="377">
        <v>59328</v>
      </c>
      <c r="AQ60" s="378">
        <v>18.7</v>
      </c>
      <c r="AR60" s="379">
        <v>105.8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1952981</v>
      </c>
      <c r="AN61" s="382">
        <v>153282</v>
      </c>
      <c r="AO61" s="383">
        <v>24.5</v>
      </c>
      <c r="AP61" s="384">
        <v>115011</v>
      </c>
      <c r="AQ61" s="385">
        <v>5.2</v>
      </c>
      <c r="AR61" s="371">
        <v>19.3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1014875</v>
      </c>
      <c r="AN62" s="375">
        <v>80014</v>
      </c>
      <c r="AO62" s="376">
        <v>39.200000000000003</v>
      </c>
      <c r="AP62" s="377">
        <v>54839</v>
      </c>
      <c r="AQ62" s="378">
        <v>5.9</v>
      </c>
      <c r="AR62" s="379">
        <v>33.299999999999997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QI+rY5kWXmHlsR54Kco5+6c8HFHw4fzZA4ya8pC++lVPmuJhLeP1Lh9oGhY9nRQMn8k6VTgZW8bflKTbyZpTg==" saltValue="yZ1s5QhFFNcrXOCJImG6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WIRCs+PzCEOb4bsrL8UJo14VSRchGRp9fpMYKRPJvVgLPQ1pEtUbRFfJ7jZkVZVyAKuJ9h+LFkvuJSwtCVz9w==" saltValue="bEZTUirKFUX+lMZENEoi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UUvPisUSpAsfzMk8jG5MyylwgWppq5u72hQWUrerA6+ysxgI7om3IgMDwscksb5Dpr6+i1HFMj6HeZJxRJ1jXQ==" saltValue="vTpRKAInx4PIP773554X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27.18</v>
      </c>
      <c r="G47" s="12">
        <v>27.84</v>
      </c>
      <c r="H47" s="12">
        <v>28.68</v>
      </c>
      <c r="I47" s="12">
        <v>29.38</v>
      </c>
      <c r="J47" s="13">
        <v>28.73</v>
      </c>
    </row>
    <row r="48" spans="2:10" ht="57.75" customHeight="1" x14ac:dyDescent="0.15">
      <c r="B48" s="14"/>
      <c r="C48" s="1240" t="s">
        <v>4</v>
      </c>
      <c r="D48" s="1240"/>
      <c r="E48" s="1241"/>
      <c r="F48" s="15">
        <v>11.4</v>
      </c>
      <c r="G48" s="16">
        <v>11.05</v>
      </c>
      <c r="H48" s="16">
        <v>9.4700000000000006</v>
      </c>
      <c r="I48" s="16">
        <v>14.89</v>
      </c>
      <c r="J48" s="17">
        <v>11.99</v>
      </c>
    </row>
    <row r="49" spans="2:10" ht="57.75" customHeight="1" thickBot="1" x14ac:dyDescent="0.2">
      <c r="B49" s="18"/>
      <c r="C49" s="1242" t="s">
        <v>5</v>
      </c>
      <c r="D49" s="1242"/>
      <c r="E49" s="1243"/>
      <c r="F49" s="19">
        <v>0.64</v>
      </c>
      <c r="G49" s="20" t="s">
        <v>565</v>
      </c>
      <c r="H49" s="20" t="s">
        <v>566</v>
      </c>
      <c r="I49" s="20">
        <v>5.21</v>
      </c>
      <c r="J49" s="21" t="s">
        <v>567</v>
      </c>
    </row>
    <row r="50" spans="2:10" ht="13.5" customHeight="1" x14ac:dyDescent="0.15"/>
  </sheetData>
  <sheetProtection algorithmName="SHA-512" hashValue="0uK7otacfydmTfpoOGuwdWbZ1sz9jN+AOtW+0+oSPvfYNFJdShxlIhptTQvpGNGBXlVUhATkUDgzttpDgVsbqQ==" saltValue="lmeGPq3GqxBRd0Tu1jwN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dcterms:created xsi:type="dcterms:W3CDTF">2022-02-02T06:15:34Z</dcterms:created>
  <dcterms:modified xsi:type="dcterms:W3CDTF">2022-09-15T02:40:13Z</dcterms:modified>
  <cp:category/>
</cp:coreProperties>
</file>