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03_橋本市\"/>
    </mc:Choice>
  </mc:AlternateContent>
  <bookViews>
    <workbookView xWindow="0" yWindow="0" windowWidth="21600" windowHeight="9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s="1"/>
  <c r="U36" i="10" l="1"/>
  <c r="U37" i="10" l="1"/>
  <c r="AM34" i="10" l="1"/>
  <c r="AM35" i="10" l="1"/>
  <c r="AM36" i="10" s="1"/>
  <c r="BE34" i="10" l="1"/>
  <c r="BE35"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<sst xmlns="http://schemas.openxmlformats.org/spreadsheetml/2006/main" count="1107" uniqueCount="614">
  <si>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</si>
  <si>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</si>
  <si>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</si>
  <si>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</si>
  <si>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</si>
  <si>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</si>
  <si>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</si>
  <si>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</si>
  <si>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</si>
  <si>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</si>
  <si>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</si>
  <si>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</si>
  <si>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</si>
  <si>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</si>
  <si>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</si>
  <si>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</si>
  <si>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</si>
  <si>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</si>
  <si>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</si>
  <si>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</si>
  <si>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</si>
  <si>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</si>
  <si>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</si>
  <si>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</si>
  <si>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</si>
  <si>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</si>
  <si>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</si>
  <si>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</si>
  <si>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</si>
  <si>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</si>
  <si>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</si>
  <si>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</si>
  <si>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</si>
  <si>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</si>
  <si>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</si>
  <si>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</si>
  <si>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</si>
  <si>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</si>
  <si>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</si>
  <si>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</si>
  <si>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</si>
  <si>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</si>
  <si>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</si>
  <si>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</si>
  <si>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</si>
  <si>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</si>
  <si>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</si>
  <si>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</si>
  <si>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</si>
  <si>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</si>
  <si>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</si>
  <si>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</si>
  <si>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</si>
  <si>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</si>
  <si>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</si>
  <si>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</si>
  <si>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</si>
  <si>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</si>
  <si>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</si>
  <si>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</si>
  <si>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</si>
  <si>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</si>
  <si>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</si>
  <si>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</si>
  <si>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</si>
  <si>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</si>
  <si>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</si>
  <si>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</si>
  <si>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</si>
  <si>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</si>
  <si>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</si>
  <si>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</si>
  <si>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</si>
  <si>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</si>
  <si>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</si>
  <si>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</si>
  <si>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</si>
  <si>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</si>
  <si>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</si>
  <si>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</si>
  <si>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</si>
  <si>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</si>
  <si>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</si>
  <si>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</si>
  <si>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</si>
  <si>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</si>
  <si>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</si>
  <si>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</si>
  <si>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</si>
  <si>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</si>
  <si>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</si>
  <si>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</si>
  <si>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</si>
  <si>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</si>
  <si>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</si>
  <si>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</si>
  <si>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</si>
  <si>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</si>
  <si>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</si>
  <si>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</si>
  <si>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</si>
  <si>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</si>
  <si>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</si>
  <si>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</si>
  <si>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</si>
  <si>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</si>
  <si>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</si>
  <si>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</si>
  <si>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</si>
  <si>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</si>
  <si>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</si>
  <si>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</si>
  <si>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</si>
  <si>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</si>
  <si>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</si>
  <si>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</si>
  <si>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</si>
  <si>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</si>
  <si>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</si>
  <si>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</si>
  <si>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</si>
  <si>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</si>
  <si>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</si>
  <si>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</si>
  <si>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</si>
  <si>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</si>
  <si>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</si>
  <si>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</si>
  <si>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</si>
  <si>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</si>
  <si>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</si>
  <si>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</si>
  <si>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</si>
  <si>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</si>
  <si>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</si>
  <si>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</si>
  <si>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</si>
  <si>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</si>
  <si>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</si>
  <si>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</si>
  <si>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</si>
  <si>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</si>
  <si>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</si>
  <si>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</si>
  <si>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</si>
  <si>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</si>
  <si>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</si>
  <si>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</si>
  <si>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</si>
  <si>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</si>
  <si>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</si>
  <si>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</si>
  <si>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</si>
  <si>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</si>
  <si>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</si>
  <si>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</si>
  <si>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</si>
  <si>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</si>
  <si>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</si>
  <si>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</si>
  <si>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</si>
  <si>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</si>
  <si>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</si>
  <si>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</si>
  <si>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</si>
  <si>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</si>
  <si>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</si>
  <si>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</si>
  <si>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</si>
  <si>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</si>
  <si>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</si>
  <si>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</si>
  <si>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</si>
  <si>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</si>
  <si>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</si>
  <si>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</si>
  <si>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</si>
  <si>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</si>
  <si>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</si>
  <si>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</si>
  <si>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</si>
  <si>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</si>
  <si>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</si>
  <si>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</si>
  <si>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</si>
  <si>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</si>
  <si>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</si>
  <si>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</si>
  <si>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</si>
  <si>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</si>
  <si>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</si>
  <si>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</si>
  <si>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</si>
  <si>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</si>
  <si>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</si>
  <si>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</si>
  <si>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</si>
  <si>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</si>
  <si>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</si>
  <si>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</si>
  <si>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</si>
  <si>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</si>
  <si>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</si>
  <si>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</si>
  <si>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</si>
  <si>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</si>
  <si>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</si>
  <si>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</si>
  <si>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</si>
  <si>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</si>
  <si>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</si>
  <si>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</si>
  <si>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和歌山県橋本市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</si>
  <si>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</si>
  <si>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</si>
  <si>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</si>
  <si>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</si>
  <si>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</si>
  <si>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</si>
  <si>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</si>
  <si>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</si>
  <si>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</si>
  <si>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</si>
  <si>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</si>
  <si>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</si>
  <si>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</si>
  <si>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</si>
  <si>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</si>
  <si>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</si>
  <si>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</si>
  <si>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</si>
  <si>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</si>
  <si>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</si>
  <si>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</si>
  <si>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</si>
  <si>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</si>
  <si>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</si>
  <si>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</si>
  <si>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</si>
  <si>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</si>
  <si>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</si>
  <si>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</si>
  <si>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</si>
  <si>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</si>
  <si>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</si>
  <si>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</si>
  <si>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</si>
  <si>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</si>
  <si>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</si>
  <si>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</si>
  <si>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</si>
  <si>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</si>
  <si>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</si>
  <si>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</si>
  <si>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</si>
  <si>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</si>
  <si>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</si>
  <si>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</si>
  <si>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</si>
  <si>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</si>
  <si>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</si>
  <si>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</si>
  <si>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</si>
  <si>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</si>
  <si>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</si>
  <si>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</si>
  <si>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</si>
  <si>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</si>
  <si>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</si>
  <si>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</si>
  <si>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</si>
  <si>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</si>
  <si>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</si>
  <si>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</si>
  <si>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</si>
  <si>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</si>
  <si>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</si>
  <si>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</si>
  <si>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</si>
  <si>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</si>
  <si>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</si>
  <si>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</si>
  <si>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</si>
  <si>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</si>
  <si>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</si>
  <si>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</si>
  <si>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</si>
  <si>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</si>
  <si>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</si>
  <si>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</si>
  <si>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</si>
  <si>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</si>
  <si>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</si>
  <si>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</si>
  <si>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</si>
  <si>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</si>
  <si>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</si>
  <si>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</si>
  <si>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</si>
  <si>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</si>
  <si>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</si>
  <si>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</si>
  <si>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</si>
  <si>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</si>
  <si>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</si>
  <si>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</si>
  <si>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</si>
  <si>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</si>
  <si>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</si>
  <si>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</si>
  <si>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</si>
  <si>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</si>
  <si>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</si>
  <si>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</si>
  <si>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</si>
  <si>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</si>
  <si>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</si>
  <si>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</si>
  <si>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</si>
  <si>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</si>
  <si>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</si>
  <si>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</si>
  <si>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</si>
  <si>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</si>
  <si>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</si>
  <si>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</si>
  <si>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</si>
  <si>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</si>
  <si>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</si>
  <si>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</si>
  <si>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</si>
  <si>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</si>
  <si>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</si>
  <si>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</si>
  <si>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</si>
  <si>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</si>
  <si>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</si>
  <si>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</si>
  <si>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</si>
  <si>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</si>
  <si>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</si>
  <si>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</si>
  <si>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</si>
  <si>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</si>
  <si>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</si>
  <si>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</si>
  <si>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</si>
  <si>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</si>
  <si>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</si>
  <si>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</si>
  <si>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</si>
  <si>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</si>
  <si>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</si>
  <si>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</si>
  <si>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</si>
  <si>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</si>
  <si>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</si>
  <si>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</si>
  <si>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</si>
  <si>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</si>
  <si>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</si>
  <si>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</si>
  <si>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</si>
  <si>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</si>
  <si>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</si>
  <si>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</si>
  <si>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和歌山県橋本市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</si>
  <si>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</si>
  <si>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</si>
  <si>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</si>
  <si>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</si>
  <si>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</si>
  <si>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</si>
  <si>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</si>
  <si>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</si>
  <si>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</si>
  <si>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</si>
  <si>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</si>
  <si>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</si>
  <si>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</si>
  <si>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</si>
  <si>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</si>
  <si>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</si>
  <si>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</si>
  <si>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</si>
  <si>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</si>
  <si>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</si>
  <si>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</si>
  <si>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</si>
  <si>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</si>
  <si>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</si>
  <si>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</si>
  <si>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</si>
  <si>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</si>
  <si>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</si>
  <si>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</si>
  <si>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</si>
  <si>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</si>
  <si>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</si>
  <si>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</si>
  <si>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</si>
  <si>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</si>
  <si>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</si>
  <si>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</si>
  <si>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</si>
  <si>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</si>
  <si>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</si>
  <si>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</si>
  <si>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</si>
  <si>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</si>
  <si>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</si>
  <si>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</si>
  <si>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農業集落排水事業特別会計</t>
    <phoneticPr fontId="5"/>
  </si>
  <si>
    <t>法非適用企業</t>
    <phoneticPr fontId="5"/>
  </si>
  <si>
    <t>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</si>
  <si>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</si>
  <si>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</si>
  <si>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</si>
  <si>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</si>
  <si>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</si>
  <si>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</si>
  <si>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</si>
  <si>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</si>
  <si>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</si>
  <si>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</si>
  <si>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</si>
  <si>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</si>
  <si>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</si>
  <si>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</si>
  <si>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</si>
  <si>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</si>
  <si>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</si>
  <si>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</si>
  <si>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</si>
  <si>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</si>
  <si>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</si>
  <si>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</si>
  <si>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</si>
  <si>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</si>
  <si>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</si>
  <si>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</si>
  <si>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</si>
  <si>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</si>
  <si>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</si>
  <si>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</si>
  <si>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</si>
  <si>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</si>
  <si>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</si>
  <si>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</si>
  <si>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</si>
  <si>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</si>
  <si>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</si>
  <si>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</si>
  <si>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</si>
  <si>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</si>
  <si>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</si>
  <si>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</si>
  <si>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</si>
  <si>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</si>
  <si>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</si>
  <si>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</si>
  <si>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</si>
  <si>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</si>
  <si>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</si>
  <si>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</si>
  <si>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</si>
  <si>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</si>
  <si>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</si>
  <si>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</si>
  <si>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</si>
  <si>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</si>
  <si>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</si>
  <si>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</si>
  <si>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</si>
  <si>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</si>
  <si>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</si>
  <si>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</si>
  <si>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</si>
  <si>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</si>
  <si>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</si>
  <si>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</si>
  <si>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</si>
  <si>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</si>
  <si>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</si>
  <si>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</si>
  <si>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</si>
  <si>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</si>
  <si>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</si>
  <si>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</si>
  <si>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</si>
  <si>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</si>
  <si>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</si>
  <si>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</si>
  <si>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</si>
  <si>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</si>
  <si>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</si>
  <si>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</si>
  <si>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</si>
  <si>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</si>
  <si>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</si>
  <si>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</si>
  <si>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</si>
  <si>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</si>
  <si>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</si>
  <si>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</si>
  <si>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</si>
  <si>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</si>
  <si>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</si>
  <si>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</si>
  <si>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</si>
  <si>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</si>
  <si>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</si>
  <si>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</si>
  <si>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</si>
  <si>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</si>
  <si>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</si>
  <si>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</si>
  <si>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</si>
  <si>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</si>
  <si>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</si>
  <si>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</si>
  <si>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</si>
  <si>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</si>
  <si>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</si>
  <si>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</si>
  <si>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</si>
  <si>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</si>
  <si>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</si>
  <si>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</si>
  <si>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</si>
  <si>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</si>
  <si>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</si>
  <si>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</si>
  <si>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</si>
  <si>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</si>
  <si>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</si>
  <si>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</si>
  <si>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</si>
  <si>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</si>
  <si>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</si>
  <si>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</si>
  <si>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</si>
  <si>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</si>
  <si>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</si>
  <si>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</si>
  <si>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</si>
  <si>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</si>
  <si>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</si>
  <si>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</si>
  <si>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</si>
  <si>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</si>
  <si>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</si>
  <si>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</si>
  <si>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</si>
  <si>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</si>
  <si>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</si>
  <si>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</si>
  <si>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</si>
  <si>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</si>
  <si>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</si>
  <si>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</si>
  <si>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</si>
  <si>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</si>
  <si>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</si>
  <si>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</si>
  <si>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0.72</t>
  </si>
  <si>
    <t>▲ 1.69</t>
  </si>
  <si>
    <t>▲ 0.79</t>
  </si>
  <si>
    <t>水道事業会計</t>
  </si>
  <si>
    <t>病院事業会計</t>
  </si>
  <si>
    <t>一般会計</t>
  </si>
  <si>
    <t>介護保険特別会計</t>
  </si>
  <si>
    <t>下水道事業会計</t>
  </si>
  <si>
    <t>国民健康保険特別会計</t>
  </si>
  <si>
    <t>後期高齢者医療特別会計</t>
  </si>
  <si>
    <t>墓園事業特別会計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</si>
  <si>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</si>
  <si>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</si>
  <si>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</si>
  <si>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</si>
  <si>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</si>
  <si>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</si>
  <si>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</si>
  <si>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</si>
  <si>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橋本市文化スポーツ振興公社</t>
    <phoneticPr fontId="2"/>
  </si>
  <si>
    <t>-</t>
    <phoneticPr fontId="2"/>
  </si>
  <si>
    <t>地域づくり基金</t>
    <rPh sb="0" eb="2">
      <t>チイキ</t>
    </rPh>
    <rPh sb="5" eb="7">
      <t>キキン</t>
    </rPh>
    <phoneticPr fontId="5"/>
  </si>
  <si>
    <t>ふるさと応援基金</t>
    <rPh sb="4" eb="6">
      <t>オウエン</t>
    </rPh>
    <rPh sb="6" eb="8">
      <t>キキン</t>
    </rPh>
    <phoneticPr fontId="5"/>
  </si>
  <si>
    <t>土地区画整理事業基金</t>
    <rPh sb="0" eb="2">
      <t>トチ</t>
    </rPh>
    <rPh sb="2" eb="4">
      <t>クカク</t>
    </rPh>
    <rPh sb="4" eb="6">
      <t>セイリ</t>
    </rPh>
    <rPh sb="6" eb="8">
      <t>ジギョウ</t>
    </rPh>
    <rPh sb="8" eb="10">
      <t>キキン</t>
    </rPh>
    <phoneticPr fontId="5"/>
  </si>
  <si>
    <t>墓園基金</t>
    <rPh sb="0" eb="2">
      <t>ボエン</t>
    </rPh>
    <rPh sb="2" eb="4">
      <t>キキン</t>
    </rPh>
    <phoneticPr fontId="5"/>
  </si>
  <si>
    <t>住宅新築資金等貸付事業基金</t>
    <rPh sb="0" eb="2">
      <t>ジュウタク</t>
    </rPh>
    <rPh sb="2" eb="4">
      <t>シンチク</t>
    </rPh>
    <rPh sb="4" eb="6">
      <t>シキン</t>
    </rPh>
    <rPh sb="6" eb="7">
      <t>トウ</t>
    </rPh>
    <rPh sb="7" eb="9">
      <t>カシツケ</t>
    </rPh>
    <rPh sb="9" eb="11">
      <t>ジギョウ</t>
    </rPh>
    <rPh sb="11" eb="13">
      <t>キキン</t>
    </rPh>
    <phoneticPr fontId="5"/>
  </si>
  <si>
    <t>-</t>
    <phoneticPr fontId="2"/>
  </si>
  <si>
    <t>和歌山県市町村総合事務組合</t>
  </si>
  <si>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</si>
  <si>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</si>
  <si>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</si>
  <si>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</si>
  <si>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</si>
  <si>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</si>
  <si>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</si>
  <si>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伊都郡町村及び橋本市老人福祉施設事務組合（公営企業会計）</t>
    <rPh sb="21" eb="23">
      <t>コウエイ</t>
    </rPh>
    <rPh sb="23" eb="25">
      <t>キギョウ</t>
    </rPh>
    <rPh sb="25" eb="27">
      <t>カイケイ</t>
    </rPh>
    <phoneticPr fontId="5"/>
  </si>
  <si>
    <t>和歌山県後期高齢者医療広域連合（特別会計）</t>
    <rPh sb="16" eb="18">
      <t>トクベツ</t>
    </rPh>
    <rPh sb="18" eb="20">
      <t>カイケイ</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</si>
  <si>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</si>
  <si>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</si>
  <si>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</si>
  <si>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</si>
  <si>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</si>
  <si>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共に類似団体内平均値を上回っている。これは、平成１８年３月の合併以降、新市まちづくり計画により実施してきた大型公共事業による市債や土地開発公社解散に伴う第三セクター等改革推進債等の借入により公債費や市債残高が増加したことが原因と考えている。将来負担比率については、新市まちづくり計画に伴う大型公共事業が概ね完了し、平成26年度をピークに地方債残高が減少しており、今後も良化傾向の見込みである。実質公債費比率については、平成29年度をピークに公債費が減少し、大型公共事業は概ね完了していることから、今後は良化傾向となる見込み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</si>
  <si>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</si>
  <si>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</si>
  <si>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</si>
  <si>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有形固定資産減価償却率ともに類似団体より高い水準にある。将来負担比率については、新市まちづくり計画に伴う大型公共事業が概ね完了し、平成26年度をピークに地方債残高が減少しており、今後も良化傾向の見込みである。有形固定資産減価償却率については、平成28年に策定した公共施設等総合管理計画において、30年間で公共施設等の延べ床面積を30％削減するという目標を掲げ、今後老朽化した施設の集約化・複合化や除却を進めることとしている。なお、令和2年度の財務諸表は作成中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</si>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</sst>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6359-4659-B559-69E7DF9460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17451</c:v>
                </c:pt>
                <c:pt idx="1">
                  <c:v>38504</c:v>
                </c:pt>
                <c:pt idx="2">
                  <c:v>18716</c:v>
                </c:pt>
                <c:pt idx="3">
                  <c:v>26076</c:v>
                </c:pt>
                <c:pt idx="4">
                  <c:v>30793</c:v>
                </c:pt>
              </c:numCache>
            </c:numRef>
          </c:val>
          <c:smooth val="0"/>
          <c:extLst>
            <c:ext xmlns:c16="http://schemas.microsoft.com/office/drawing/2014/chart" uri="{C3380CC4-5D6E-409C-BE32-E72D297353CC}">
              <c16:uniqueId val="{00000001-6359-4659-B559-69E7DF9460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2.46</c:v>
                </c:pt>
                <c:pt idx="1">
                  <c:v>1.96</c:v>
                </c:pt>
                <c:pt idx="2">
                  <c:v>3.64</c:v>
                </c:pt>
                <c:pt idx="3">
                  <c:v>2.88</c:v>
                </c:pt>
                <c:pt idx="4">
                  <c:v>6.82</c:v>
                </c:pt>
              </c:numCache>
            </c:numRef>
          </c:val>
          <c:extLst>
            <c:ext xmlns:c16="http://schemas.microsoft.com/office/drawing/2014/chart" uri="{C3380CC4-5D6E-409C-BE32-E72D297353CC}">
              <c16:uniqueId val="{00000000-7819-474D-A09D-793E96F969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6.39</c:v>
                </c:pt>
                <c:pt idx="1">
                  <c:v>6.39</c:v>
                </c:pt>
                <c:pt idx="2">
                  <c:v>7.39</c:v>
                </c:pt>
                <c:pt idx="3">
                  <c:v>9.32</c:v>
                </c:pt>
                <c:pt idx="4">
                  <c:v>10.66</c:v>
                </c:pt>
              </c:numCache>
            </c:numRef>
          </c:val>
          <c:extLst>
            <c:ext xmlns:c16="http://schemas.microsoft.com/office/drawing/2014/chart" uri="{C3380CC4-5D6E-409C-BE32-E72D297353CC}">
              <c16:uniqueId val="{00000001-7819-474D-A09D-793E96F969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-0.72</c:v>
                </c:pt>
                <c:pt idx="1">
                  <c:v>-1.69</c:v>
                </c:pt>
                <c:pt idx="2">
                  <c:v>1.68</c:v>
                </c:pt>
                <c:pt idx="3">
                  <c:v>-0.79</c:v>
                </c:pt>
                <c:pt idx="4">
                  <c:v>4</c:v>
                </c:pt>
              </c:numCache>
            </c:numRef>
          </c:val>
          <c:smooth val="0"/>
          <c:extLst>
            <c:ext xmlns:c16="http://schemas.microsoft.com/office/drawing/2014/chart" uri="{C3380CC4-5D6E-409C-BE32-E72D297353CC}">
              <c16:uniqueId val="{00000002-7819-474D-A09D-793E96F969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0.2</c:v>
                </c:pt>
                <c:pt idx="4">
                  <c:v>#N/A</c:v>
                </c:pt>
                <c:pt idx="5">
                  <c:v>7.0000000000000007E-2</c:v>
                </c:pt>
                <c:pt idx="6">
                  <c:v>#N/A</c:v>
                </c:pt>
                <c:pt idx="7">
                  <c:v>0.1</c:v>
                </c:pt>
                <c:pt idx="8">
                  <c:v>#N/A</c:v>
                </c:pt>
                <c:pt idx="9">
                  <c:v>0.06</c:v>
                </c:pt>
              </c:numCache>
            </c:numRef>
          </c:val>
          <c:extLst>
            <c:ext xmlns:c16="http://schemas.microsoft.com/office/drawing/2014/chart" uri="{C3380CC4-5D6E-409C-BE32-E72D297353CC}">
              <c16:uniqueId val="{00000000-C03C-4613-869E-C9333C4BC5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3C-4613-869E-C9333C4BC55D}"/>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0.01</c:v>
                </c:pt>
                <c:pt idx="8">
                  <c:v>#N/A</c:v>
                </c:pt>
                <c:pt idx="9">
                  <c:v>0.03</c:v>
                </c:pt>
              </c:numCache>
            </c:numRef>
          </c:val>
          <c:extLst>
            <c:ext xmlns:c16="http://schemas.microsoft.com/office/drawing/2014/chart" uri="{C3380CC4-5D6E-409C-BE32-E72D297353CC}">
              <c16:uniqueId val="{00000002-C03C-4613-869E-C9333C4BC55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0.03</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C03C-4613-869E-C9333C4BC55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1.44</c:v>
                </c:pt>
                <c:pt idx="2">
                  <c:v>#N/A</c:v>
                </c:pt>
                <c:pt idx="3">
                  <c:v>2.2200000000000002</c:v>
                </c:pt>
                <c:pt idx="4">
                  <c:v>#N/A</c:v>
                </c:pt>
                <c:pt idx="5">
                  <c:v>1.48</c:v>
                </c:pt>
                <c:pt idx="6">
                  <c:v>#N/A</c:v>
                </c:pt>
                <c:pt idx="7">
                  <c:v>0.48</c:v>
                </c:pt>
                <c:pt idx="8">
                  <c:v>#N/A</c:v>
                </c:pt>
                <c:pt idx="9">
                  <c:v>0.62</c:v>
                </c:pt>
              </c:numCache>
            </c:numRef>
          </c:val>
          <c:extLst>
            <c:ext xmlns:c16="http://schemas.microsoft.com/office/drawing/2014/chart" uri="{C3380CC4-5D6E-409C-BE32-E72D297353CC}">
              <c16:uniqueId val="{00000004-C03C-4613-869E-C9333C4BC55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4.6900000000000004</c:v>
                </c:pt>
                <c:pt idx="8">
                  <c:v>#N/A</c:v>
                </c:pt>
                <c:pt idx="9">
                  <c:v>0.81</c:v>
                </c:pt>
              </c:numCache>
            </c:numRef>
          </c:val>
          <c:extLst>
            <c:ext xmlns:c16="http://schemas.microsoft.com/office/drawing/2014/chart" uri="{C3380CC4-5D6E-409C-BE32-E72D297353CC}">
              <c16:uniqueId val="{00000005-C03C-4613-869E-C9333C4BC55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c:v>
                </c:pt>
                <c:pt idx="2">
                  <c:v>#N/A</c:v>
                </c:pt>
                <c:pt idx="3">
                  <c:v>1.4</c:v>
                </c:pt>
                <c:pt idx="4">
                  <c:v>#N/A</c:v>
                </c:pt>
                <c:pt idx="5">
                  <c:v>1.53</c:v>
                </c:pt>
                <c:pt idx="6">
                  <c:v>#N/A</c:v>
                </c:pt>
                <c:pt idx="7">
                  <c:v>2.1800000000000002</c:v>
                </c:pt>
                <c:pt idx="8">
                  <c:v>#N/A</c:v>
                </c:pt>
                <c:pt idx="9">
                  <c:v>1.23</c:v>
                </c:pt>
              </c:numCache>
            </c:numRef>
          </c:val>
          <c:extLst>
            <c:ext xmlns:c16="http://schemas.microsoft.com/office/drawing/2014/chart" uri="{C3380CC4-5D6E-409C-BE32-E72D297353CC}">
              <c16:uniqueId val="{00000006-C03C-4613-869E-C9333C4BC55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2.27</c:v>
                </c:pt>
                <c:pt idx="2">
                  <c:v>#N/A</c:v>
                </c:pt>
                <c:pt idx="3">
                  <c:v>1.8</c:v>
                </c:pt>
                <c:pt idx="4">
                  <c:v>#N/A</c:v>
                </c:pt>
                <c:pt idx="5">
                  <c:v>3.58</c:v>
                </c:pt>
                <c:pt idx="6">
                  <c:v>#N/A</c:v>
                </c:pt>
                <c:pt idx="7">
                  <c:v>2.83</c:v>
                </c:pt>
                <c:pt idx="8">
                  <c:v>#N/A</c:v>
                </c:pt>
                <c:pt idx="9">
                  <c:v>6.72</c:v>
                </c:pt>
              </c:numCache>
            </c:numRef>
          </c:val>
          <c:extLst>
            <c:ext xmlns:c16="http://schemas.microsoft.com/office/drawing/2014/chart" uri="{C3380CC4-5D6E-409C-BE32-E72D297353CC}">
              <c16:uniqueId val="{00000007-C03C-4613-869E-C9333C4BC55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5.13</c:v>
                </c:pt>
                <c:pt idx="2">
                  <c:v>#N/A</c:v>
                </c:pt>
                <c:pt idx="3">
                  <c:v>4.93</c:v>
                </c:pt>
                <c:pt idx="4">
                  <c:v>#N/A</c:v>
                </c:pt>
                <c:pt idx="5">
                  <c:v>5.91</c:v>
                </c:pt>
                <c:pt idx="6">
                  <c:v>#N/A</c:v>
                </c:pt>
                <c:pt idx="7">
                  <c:v>0.53</c:v>
                </c:pt>
                <c:pt idx="8">
                  <c:v>#N/A</c:v>
                </c:pt>
                <c:pt idx="9">
                  <c:v>8.2799999999999994</c:v>
                </c:pt>
              </c:numCache>
            </c:numRef>
          </c:val>
          <c:extLst>
            <c:ext xmlns:c16="http://schemas.microsoft.com/office/drawing/2014/chart" uri="{C3380CC4-5D6E-409C-BE32-E72D297353CC}">
              <c16:uniqueId val="{00000008-C03C-4613-869E-C9333C4BC5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23.7</c:v>
                </c:pt>
                <c:pt idx="2">
                  <c:v>#N/A</c:v>
                </c:pt>
                <c:pt idx="3">
                  <c:v>20.69</c:v>
                </c:pt>
                <c:pt idx="4">
                  <c:v>#N/A</c:v>
                </c:pt>
                <c:pt idx="5">
                  <c:v>21.43</c:v>
                </c:pt>
                <c:pt idx="6">
                  <c:v>#N/A</c:v>
                </c:pt>
                <c:pt idx="7">
                  <c:v>22.91</c:v>
                </c:pt>
                <c:pt idx="8">
                  <c:v>#N/A</c:v>
                </c:pt>
                <c:pt idx="9">
                  <c:v>24.5</c:v>
                </c:pt>
              </c:numCache>
            </c:numRef>
          </c:val>
          <c:extLst>
            <c:ext xmlns:c16="http://schemas.microsoft.com/office/drawing/2014/chart" uri="{C3380CC4-5D6E-409C-BE32-E72D297353CC}">
              <c16:uniqueId val="{00000009-C03C-4613-869E-C9333C4BC5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3599</c:v>
                </c:pt>
                <c:pt idx="5">
                  <c:v>3661</c:v>
                </c:pt>
                <c:pt idx="8">
                  <c:v>3518</c:v>
                </c:pt>
                <c:pt idx="11">
                  <c:v>3354</c:v>
                </c:pt>
                <c:pt idx="14">
                  <c:v>3235</c:v>
                </c:pt>
              </c:numCache>
            </c:numRef>
          </c:val>
          <c:extLst>
            <c:ext xmlns:c16="http://schemas.microsoft.com/office/drawing/2014/chart" uri="{C3380CC4-5D6E-409C-BE32-E72D297353CC}">
              <c16:uniqueId val="{00000000-D61F-42BB-8B33-E92C3252E9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61F-42BB-8B33-E92C3252E9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1F-42BB-8B33-E92C3252E9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218</c:v>
                </c:pt>
                <c:pt idx="3">
                  <c:v>225</c:v>
                </c:pt>
                <c:pt idx="6">
                  <c:v>227</c:v>
                </c:pt>
                <c:pt idx="9">
                  <c:v>232</c:v>
                </c:pt>
                <c:pt idx="12">
                  <c:v>190</c:v>
                </c:pt>
              </c:numCache>
            </c:numRef>
          </c:val>
          <c:extLst>
            <c:ext xmlns:c16="http://schemas.microsoft.com/office/drawing/2014/chart" uri="{C3380CC4-5D6E-409C-BE32-E72D297353CC}">
              <c16:uniqueId val="{00000003-D61F-42BB-8B33-E92C3252E9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1249</c:v>
                </c:pt>
                <c:pt idx="3">
                  <c:v>1421</c:v>
                </c:pt>
                <c:pt idx="6">
                  <c:v>1175</c:v>
                </c:pt>
                <c:pt idx="9">
                  <c:v>1163</c:v>
                </c:pt>
                <c:pt idx="12">
                  <c:v>1109</c:v>
                </c:pt>
              </c:numCache>
            </c:numRef>
          </c:val>
          <c:extLst>
            <c:ext xmlns:c16="http://schemas.microsoft.com/office/drawing/2014/chart" uri="{C3380CC4-5D6E-409C-BE32-E72D297353CC}">
              <c16:uniqueId val="{00000004-D61F-42BB-8B33-E92C3252E9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1F-42BB-8B33-E92C3252E9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1F-42BB-8B33-E92C3252E9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3765</c:v>
                </c:pt>
                <c:pt idx="3">
                  <c:v>3895</c:v>
                </c:pt>
                <c:pt idx="6">
                  <c:v>3817</c:v>
                </c:pt>
                <c:pt idx="9">
                  <c:v>3759</c:v>
                </c:pt>
                <c:pt idx="12">
                  <c:v>3698</c:v>
                </c:pt>
              </c:numCache>
            </c:numRef>
          </c:val>
          <c:extLst>
            <c:ext xmlns:c16="http://schemas.microsoft.com/office/drawing/2014/chart" uri="{C3380CC4-5D6E-409C-BE32-E72D297353CC}">
              <c16:uniqueId val="{00000007-D61F-42BB-8B33-E92C3252E9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1634</c:v>
                </c:pt>
                <c:pt idx="2">
                  <c:v>#N/A</c:v>
                </c:pt>
                <c:pt idx="3">
                  <c:v>#N/A</c:v>
                </c:pt>
                <c:pt idx="4">
                  <c:v>1880</c:v>
                </c:pt>
                <c:pt idx="5">
                  <c:v>#N/A</c:v>
                </c:pt>
                <c:pt idx="6">
                  <c:v>#N/A</c:v>
                </c:pt>
                <c:pt idx="7">
                  <c:v>1701</c:v>
                </c:pt>
                <c:pt idx="8">
                  <c:v>#N/A</c:v>
                </c:pt>
                <c:pt idx="9">
                  <c:v>#N/A</c:v>
                </c:pt>
                <c:pt idx="10">
                  <c:v>1800</c:v>
                </c:pt>
                <c:pt idx="11">
                  <c:v>#N/A</c:v>
                </c:pt>
                <c:pt idx="12">
                  <c:v>#N/A</c:v>
                </c:pt>
                <c:pt idx="13">
                  <c:v>1762</c:v>
                </c:pt>
                <c:pt idx="14">
                  <c:v>#N/A</c:v>
                </c:pt>
              </c:numCache>
            </c:numRef>
          </c:val>
          <c:smooth val="0"/>
          <c:extLst>
            <c:ext xmlns:c16="http://schemas.microsoft.com/office/drawing/2014/chart" uri="{C3380CC4-5D6E-409C-BE32-E72D297353CC}">
              <c16:uniqueId val="{00000008-D61F-42BB-8B33-E92C3252E9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34210</c:v>
                </c:pt>
                <c:pt idx="5">
                  <c:v>32280</c:v>
                </c:pt>
                <c:pt idx="8">
                  <c:v>31040</c:v>
                </c:pt>
                <c:pt idx="11">
                  <c:v>29831</c:v>
                </c:pt>
                <c:pt idx="14">
                  <c:v>28323</c:v>
                </c:pt>
              </c:numCache>
            </c:numRef>
          </c:val>
          <c:extLst>
            <c:ext xmlns:c16="http://schemas.microsoft.com/office/drawing/2014/chart" uri="{C3380CC4-5D6E-409C-BE32-E72D297353CC}">
              <c16:uniqueId val="{00000000-1503-4738-B8F4-B9BEF5EB85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3687</c:v>
                </c:pt>
                <c:pt idx="5">
                  <c:v>3659</c:v>
                </c:pt>
                <c:pt idx="8">
                  <c:v>3829</c:v>
                </c:pt>
                <c:pt idx="11">
                  <c:v>3894</c:v>
                </c:pt>
                <c:pt idx="14">
                  <c:v>4293</c:v>
                </c:pt>
              </c:numCache>
            </c:numRef>
          </c:val>
          <c:extLst>
            <c:ext xmlns:c16="http://schemas.microsoft.com/office/drawing/2014/chart" uri="{C3380CC4-5D6E-409C-BE32-E72D297353CC}">
              <c16:uniqueId val="{00000001-1503-4738-B8F4-B9BEF5EB85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3182</c:v>
                </c:pt>
                <c:pt idx="5">
                  <c:v>3230</c:v>
                </c:pt>
                <c:pt idx="8">
                  <c:v>3510</c:v>
                </c:pt>
                <c:pt idx="11">
                  <c:v>3968</c:v>
                </c:pt>
                <c:pt idx="14">
                  <c:v>3915</c:v>
                </c:pt>
              </c:numCache>
            </c:numRef>
          </c:val>
          <c:extLst>
            <c:ext xmlns:c16="http://schemas.microsoft.com/office/drawing/2014/chart" uri="{C3380CC4-5D6E-409C-BE32-E72D297353CC}">
              <c16:uniqueId val="{00000002-1503-4738-B8F4-B9BEF5EB85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03-4738-B8F4-B9BEF5EB85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03-4738-B8F4-B9BEF5EB85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03-4738-B8F4-B9BEF5EB85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4401</c:v>
                </c:pt>
                <c:pt idx="3">
                  <c:v>4405</c:v>
                </c:pt>
                <c:pt idx="6">
                  <c:v>4149</c:v>
                </c:pt>
                <c:pt idx="9">
                  <c:v>4279</c:v>
                </c:pt>
                <c:pt idx="12">
                  <c:v>4229</c:v>
                </c:pt>
              </c:numCache>
            </c:numRef>
          </c:val>
          <c:extLst>
            <c:ext xmlns:c16="http://schemas.microsoft.com/office/drawing/2014/chart" uri="{C3380CC4-5D6E-409C-BE32-E72D297353CC}">
              <c16:uniqueId val="{00000006-1503-4738-B8F4-B9BEF5EB85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1859</c:v>
                </c:pt>
                <c:pt idx="3">
                  <c:v>1606</c:v>
                </c:pt>
                <c:pt idx="6">
                  <c:v>1344</c:v>
                </c:pt>
                <c:pt idx="9">
                  <c:v>1078</c:v>
                </c:pt>
                <c:pt idx="12">
                  <c:v>819</c:v>
                </c:pt>
              </c:numCache>
            </c:numRef>
          </c:val>
          <c:extLst>
            <c:ext xmlns:c16="http://schemas.microsoft.com/office/drawing/2014/chart" uri="{C3380CC4-5D6E-409C-BE32-E72D297353CC}">
              <c16:uniqueId val="{00000007-1503-4738-B8F4-B9BEF5EB85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14535</c:v>
                </c:pt>
                <c:pt idx="3">
                  <c:v>14499</c:v>
                </c:pt>
                <c:pt idx="6">
                  <c:v>14478</c:v>
                </c:pt>
                <c:pt idx="9">
                  <c:v>14349</c:v>
                </c:pt>
                <c:pt idx="12">
                  <c:v>13233</c:v>
                </c:pt>
              </c:numCache>
            </c:numRef>
          </c:val>
          <c:extLst>
            <c:ext xmlns:c16="http://schemas.microsoft.com/office/drawing/2014/chart" uri="{C3380CC4-5D6E-409C-BE32-E72D297353CC}">
              <c16:uniqueId val="{00000008-1503-4738-B8F4-B9BEF5EB85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03-4738-B8F4-B9BEF5EB85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35212</c:v>
                </c:pt>
                <c:pt idx="3">
                  <c:v>34432</c:v>
                </c:pt>
                <c:pt idx="6">
                  <c:v>32788</c:v>
                </c:pt>
                <c:pt idx="9">
                  <c:v>31255</c:v>
                </c:pt>
                <c:pt idx="12">
                  <c:v>29983</c:v>
                </c:pt>
              </c:numCache>
            </c:numRef>
          </c:val>
          <c:extLst>
            <c:ext xmlns:c16="http://schemas.microsoft.com/office/drawing/2014/chart" uri="{C3380CC4-5D6E-409C-BE32-E72D297353CC}">
              <c16:uniqueId val="{0000000A-1503-4738-B8F4-B9BEF5EB85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14929</c:v>
                </c:pt>
                <c:pt idx="2">
                  <c:v>#N/A</c:v>
                </c:pt>
                <c:pt idx="3">
                  <c:v>#N/A</c:v>
                </c:pt>
                <c:pt idx="4">
                  <c:v>15772</c:v>
                </c:pt>
                <c:pt idx="5">
                  <c:v>#N/A</c:v>
                </c:pt>
                <c:pt idx="6">
                  <c:v>#N/A</c:v>
                </c:pt>
                <c:pt idx="7">
                  <c:v>14379</c:v>
                </c:pt>
                <c:pt idx="8">
                  <c:v>#N/A</c:v>
                </c:pt>
                <c:pt idx="9">
                  <c:v>#N/A</c:v>
                </c:pt>
                <c:pt idx="10">
                  <c:v>13269</c:v>
                </c:pt>
                <c:pt idx="11">
                  <c:v>#N/A</c:v>
                </c:pt>
                <c:pt idx="12">
                  <c:v>#N/A</c:v>
                </c:pt>
                <c:pt idx="13">
                  <c:v>11733</c:v>
                </c:pt>
                <c:pt idx="14">
                  <c:v>#N/A</c:v>
                </c:pt>
              </c:numCache>
            </c:numRef>
          </c:val>
          <c:smooth val="0"/>
          <c:extLst>
            <c:ext xmlns:c16="http://schemas.microsoft.com/office/drawing/2014/chart" uri="{C3380CC4-5D6E-409C-BE32-E72D297353CC}">
              <c16:uniqueId val="{0000000B-1503-4738-B8F4-B9BEF5EB85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1206</c:v>
                </c:pt>
                <c:pt idx="1">
                  <c:v>1507</c:v>
                </c:pt>
                <c:pt idx="2">
                  <c:v>1758</c:v>
                </c:pt>
              </c:numCache>
            </c:numRef>
          </c:val>
          <c:extLst>
            <c:ext xmlns:c16="http://schemas.microsoft.com/office/drawing/2014/chart" uri="{C3380CC4-5D6E-409C-BE32-E72D297353CC}">
              <c16:uniqueId val="{00000000-49E9-4E50-9E70-46AE5E4C54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49E9-4E50-9E70-46AE5E4C54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2126</c:v>
                </c:pt>
                <c:pt idx="1">
                  <c:v>1523</c:v>
                </c:pt>
                <c:pt idx="2">
                  <c:v>1564</c:v>
                </c:pt>
              </c:numCache>
            </c:numRef>
          </c:val>
          <c:extLst>
            <c:ext xmlns:c16="http://schemas.microsoft.com/office/drawing/2014/chart" uri="{C3380CC4-5D6E-409C-BE32-E72D297353CC}">
              <c16:uniqueId val="{00000002-49E9-4E50-9E70-46AE5E4C54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{EDD1029F-0667-4A28-B8F0-7902B85FE38E}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2D3-457D-A165-EF44A6F6C3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{2778676A-13F9-40AD-A0BD-46EB13312114}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D3-457D-A165-EF44A6F6C3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{78A0C796-C90D-4E12-81F5-F199C7314953}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D3-457D-A165-EF44A6F6C3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{300A0380-B9A4-4A27-87A3-22840EAE8453}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D3-457D-A165-EF44A6F6C3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{41725D2D-E450-47C7-84DC-27001002B33F}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D3-457D-A165-EF44A6F6C38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{837145B2-A728-499E-8BD7-12B4719C7C8E}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2D3-457D-A165-EF44A6F6C38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{EDDDA2C7-D4A5-4382-944E-67F40CC11781}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2D3-457D-A165-EF44A6F6C38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{762476B5-B8DD-4E3E-B5D7-DFE631B5A579}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2D3-457D-A165-EF44A6F6C3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{C58984B0-B65B-49FC-89A0-56CC01D05A0A}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2D3-457D-A165-EF44A6F6C3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65.7</c:v>
                </c:pt>
                <c:pt idx="8">
                  <c:v>66.5</c:v>
                </c:pt>
                <c:pt idx="16">
                  <c:v>67.8</c:v>
                </c:pt>
                <c:pt idx="24">
                  <c:v>68.8</c:v>
                </c:pt>
              </c:numCache>
            </c:numRef>
          </c:xVal>
          <c:yVal>
            <c:numRef>
              <c:f>公会計指標分析・財政指標組合せ分析表!$BP$51:$DC$51</c:f>
              <c:numCache>
                <c:formatCode>#,##0.0;"▲ "#,##0.0</c:formatCode>
                <c:ptCount val="40"/>
                <c:pt idx="0">
                  <c:v>115.4</c:v>
                </c:pt>
                <c:pt idx="8">
                  <c:v>120.6</c:v>
                </c:pt>
                <c:pt idx="16">
                  <c:v>109.5</c:v>
                </c:pt>
                <c:pt idx="24">
                  <c:v>101.1</c:v>
                </c:pt>
              </c:numCache>
            </c:numRef>
          </c:yVal>
          <c:smooth val="0"/>
          <c:extLst>
            <c:ext xmlns:c16="http://schemas.microsoft.com/office/drawing/2014/chart" uri="{C3380CC4-5D6E-409C-BE32-E72D297353CC}">
              <c16:uniqueId val="{00000009-82D3-457D-A165-EF44A6F6C3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{E2C6E969-AD38-4E94-A688-547A868576E8}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2D3-457D-A165-EF44A6F6C3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{015F1AA4-0836-4005-81E3-43A41B3506EA}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D3-457D-A165-EF44A6F6C3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{935A43B1-DC0B-44C1-AB70-6D79B819B0E3}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D3-457D-A165-EF44A6F6C3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{03E41F35-A7A4-4339-8787-A3BD43F751E0}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D3-457D-A165-EF44A6F6C3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{DEFA64FE-51AA-42C5-9249-D6279151C214}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D3-457D-A165-EF44A6F6C38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{685D1074-E536-47BE-9AF6-715DA9E94F02}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2D3-457D-A165-EF44A6F6C38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{19FE7CC5-F01E-40D1-A21A-9563E3612C00}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2D3-457D-A165-EF44A6F6C38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{F9FD45F4-7761-4439-B615-E8606FC4A29C}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2D3-457D-A165-EF44A6F6C3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{7702C327-22D6-440D-AF5D-C88FA374AD8A}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2D3-457D-A165-EF44A6F6C3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numCache>
            </c:numRef>
          </c:xVal>
          <c:yVal>
            <c:numRef>
              <c:f>公会計指標分析・財政指標組合せ分析表!$BP$55:$DC$55</c:f>
              <c:numCache>
                <c:formatCode>#,##0.0;"▲ "#,##0.0</c:formatCode>
                <c:ptCount val="40"/>
                <c:pt idx="0">
                  <c:v>35.299999999999997</c:v>
                </c:pt>
                <c:pt idx="8">
                  <c:v>31.9</c:v>
                </c:pt>
                <c:pt idx="16">
                  <c:v>24.2</c:v>
                </c:pt>
                <c:pt idx="24">
                  <c:v>22.1</c:v>
                </c:pt>
              </c:numCache>
            </c:numRef>
          </c:yVal>
          <c:smooth val="0"/>
          <c:extLst>
            <c:ext xmlns:c16="http://schemas.microsoft.com/office/drawing/2014/chart" uri="{C3380CC4-5D6E-409C-BE32-E72D297353CC}">
              <c16:uniqueId val="{00000013-82D3-457D-A165-EF44A6F6C380}"/>
            </c:ext>
          </c:extLst>
        </c:ser>
        <c:dLbls>
          <c:showLegendKey val="0"/>
          <c:showVal val="1"/>
          <c:showCatName val="0"/>
          <c:showSerName val="0"/>
          <c:showPercent val="0"/>
          <c:showBubbleSize val="0"/>
        </c:dLbls>
        <c:axId val="46179840"/>
        <c:axId val="46181760"/>
      </c:scatterChart>
      <c:valAx>
        <c:axId val="46179840"/>
        <c:scaling>
          <c:orientation val="maxMin"/>
          <c:max val="7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{82DD6B24-12F7-4537-B117-622EEBE3CFB4}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691-4B0B-9400-C510090CCC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{E9A160CB-6C35-4FDE-AFDB-3632AD01B018}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91-4B0B-9400-C510090CCC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{9054F8D6-2AEA-46C6-B855-54E5EAFB3782}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91-4B0B-9400-C510090CCC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{88817171-A1BD-4991-ABC5-0FF6A369769C}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91-4B0B-9400-C510090CCC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{EC329619-3D36-4619-B7D3-08F463D438B1}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91-4B0B-9400-C510090CCCC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{735A4D18-6697-422B-AD9E-36375A9E1519}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691-4B0B-9400-C510090CCCC8}"/>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{DA2D714A-4CC8-4B12-80EF-132FC0A6F724}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691-4B0B-9400-C510090CCCC8}"/>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{8903BF4B-07A6-4403-8FC1-61DDB1129622}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691-4B0B-9400-C510090CCCC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{638FB760-E370-4209-8C08-81A3757332EC}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691-4B0B-9400-C510090CCC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13.1</c:v>
                </c:pt>
                <c:pt idx="16">
                  <c:v>13.3</c:v>
                </c:pt>
                <c:pt idx="24">
                  <c:v>13.6</c:v>
                </c:pt>
                <c:pt idx="32">
                  <c:v>13.2</c:v>
                </c:pt>
              </c:numCache>
            </c:numRef>
          </c:xVal>
          <c:yVal>
            <c:numRef>
              <c:f>公会計指標分析・財政指標組合せ分析表!$BP$73:$DC$73</c:f>
              <c:numCache>
                <c:formatCode>#,##0.0;"▲ "#,##0.0</c:formatCode>
                <c:ptCount val="40"/>
                <c:pt idx="0">
                  <c:v>115.4</c:v>
                </c:pt>
                <c:pt idx="8">
                  <c:v>120.6</c:v>
                </c:pt>
                <c:pt idx="16">
                  <c:v>109.5</c:v>
                </c:pt>
                <c:pt idx="24">
                  <c:v>101.1</c:v>
                </c:pt>
                <c:pt idx="32">
                  <c:v>86.4</c:v>
                </c:pt>
              </c:numCache>
            </c:numRef>
          </c:yVal>
          <c:smooth val="0"/>
          <c:extLst>
            <c:ext xmlns:c16="http://schemas.microsoft.com/office/drawing/2014/chart" uri="{C3380CC4-5D6E-409C-BE32-E72D297353CC}">
              <c16:uniqueId val="{00000009-D691-4B0B-9400-C510090CCC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391E-2"/>
                  <c:y val="-5.034190534054566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{56B0EF35-3170-4403-9CC8-498490783DB0}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691-4B0B-9400-C510090CCC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{6A3368CC-49B4-4D89-82BD-5F9C7B306A4F}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91-4B0B-9400-C510090CCC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{161BE18A-EB7B-4E39-98A3-C8497782D404}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91-4B0B-9400-C510090CCC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{D226DEA9-A41F-41A3-9269-5F6C54D356E0}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91-4B0B-9400-C510090CCC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{9FB2BF9A-38FD-427E-89A7-B85FF43EB3AB}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91-4B0B-9400-C510090CCCC8}"/>
                </c:ext>
              </c:extLst>
            </c:dLbl>
            <c:dLbl>
              <c:idx val="8"/>
              <c:layout>
                <c:manualLayout>
                  <c:x val="-3.0948682560031009E-2"/>
                  <c:y val="-5.583403600366324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{62072768-A158-4D85-907B-E72CDC4B8E67}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691-4B0B-9400-C510090CCCC8}"/>
                </c:ext>
              </c:extLst>
            </c:dLbl>
            <c:dLbl>
              <c:idx val="16"/>
              <c:layout>
                <c:manualLayout>
                  <c:x val="-3.1697991619110633E-2"/>
                  <c:y val="-4.180112157829233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{491DFDAB-0698-402F-83EB-5DD00B9FD4D6}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691-4B0B-9400-C510090CCCC8}"/>
                </c:ext>
              </c:extLst>
            </c:dLbl>
            <c:dLbl>
              <c:idx val="24"/>
              <c:layout>
                <c:manualLayout>
                  <c:x val="-3.1570342725075584E-2"/>
                  <c:y val="-0.10538821993455748"/>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{372F44E5-F578-4C49-B94A-7AB7982095E4}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691-4B0B-9400-C510090CCCC8}"/>
                </c:ext>
              </c:extLst>
            </c:dLbl>
            <c:dLbl>
              <c:idx val="32"/>
              <c:layout>
                <c:manualLayout>
                  <c:x val="-3.1570342725075584E-2"/>
                  <c:y val="-5.87167538754181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{45399623-8582-4632-A096-94F899A213AF}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691-4B0B-9400-C510090CCC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D691-4B0B-9400-C510090CCCC8}"/>
            </c:ext>
          </c:extLst>
        </c:ser>
        <c:dLbls>
          <c:showLegendKey val="0"/>
          <c:showVal val="1"/>
          <c:showCatName val="0"/>
          <c:showSerName val="0"/>
          <c:showPercent val="0"/>
          <c:showBubbleSize val="0"/>
        </c:dLbls>
        <c:axId val="84219776"/>
        <c:axId val="84234240"/>
      </c:scatterChart>
      <c:valAx>
        <c:axId val="84219776"/>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a:t>
          </a:r>
          <a:r>
            <a:rPr kumimoji="1" lang="ja-JP" altLang="ja-JP" sz="1100" b="0" i="0" baseline="0">
              <a:solidFill>
                <a:schemeClr val="dk1"/>
              </a:solidFill>
              <a:effectLst/>
              <a:latin typeface="+mn-lt"/>
              <a:ea typeface="+mn-ea"/>
              <a:cs typeface="+mn-cs"/>
            </a:rPr>
            <a:t>合併による新市まちづくり計画により実施した大型公共事業で借入れた市債の公債費が増加してきたことや、</a:t>
          </a:r>
          <a:r>
            <a:rPr kumimoji="1" lang="ja-JP" altLang="ja-JP" sz="1100">
              <a:solidFill>
                <a:schemeClr val="dk1"/>
              </a:solidFill>
              <a:effectLst/>
              <a:latin typeface="+mn-lt"/>
              <a:ea typeface="+mn-ea"/>
              <a:cs typeface="+mn-cs"/>
            </a:rPr>
            <a:t>公共下水道事業及び農業集落排水事業の基準内、基準外繰出金の見直しがあり公営企業に要する経費の財源とする地方債の償還の財源に充てたと認められる繰入金が増加したこともあり、実質公債費比率の分子が大きく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年度以降、公債費は減少していくものの、退職手当債など交付税算入のない地方債の償還が増加して算入公債費等が減少する見込みであることから、</a:t>
          </a:r>
          <a:r>
            <a:rPr kumimoji="1" lang="ja-JP" altLang="ja-JP" sz="1100" b="0" i="0" baseline="0">
              <a:solidFill>
                <a:schemeClr val="dk1"/>
              </a:solidFill>
              <a:effectLst/>
              <a:latin typeface="+mn-lt"/>
              <a:ea typeface="+mn-ea"/>
              <a:cs typeface="+mn-cs"/>
            </a:rPr>
            <a:t>当面は</a:t>
          </a:r>
          <a:r>
            <a:rPr kumimoji="1" lang="ja-JP" altLang="ja-JP" sz="1100">
              <a:solidFill>
                <a:schemeClr val="dk1"/>
              </a:solidFill>
              <a:effectLst/>
              <a:latin typeface="+mn-lt"/>
              <a:ea typeface="+mn-ea"/>
              <a:cs typeface="+mn-cs"/>
            </a:rPr>
            <a:t>実質公債費比率並びにその分子</a:t>
          </a:r>
          <a:r>
            <a:rPr kumimoji="1" lang="ja-JP" altLang="ja-JP" sz="1100" b="0" i="0" baseline="0">
              <a:solidFill>
                <a:schemeClr val="dk1"/>
              </a:solidFill>
              <a:effectLst/>
              <a:latin typeface="+mn-lt"/>
              <a:ea typeface="+mn-ea"/>
              <a:cs typeface="+mn-cs"/>
            </a:rPr>
            <a:t>も良化が見込めない状況にある。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満期一括償還地方債の借り入れは行っていない。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合併による新市まちづくり計画に沿って段階的に実施してきた大型公共事業が概ね完了してきていることから、地方債残高は減少に転じている。また、新病院建設時に借入れた医療機器購入に伴う病院事業債の償還が進み、公営企業債等繰入見込額が減少しているなどの要因もあって、基準財政需要額算入見込額が減少している</a:t>
          </a:r>
          <a:r>
            <a:rPr kumimoji="1" lang="ja-JP" altLang="en-US" sz="1100" b="0" i="0" baseline="0">
              <a:solidFill>
                <a:schemeClr val="dk1"/>
              </a:solidFill>
              <a:effectLst/>
              <a:latin typeface="+mn-lt"/>
              <a:ea typeface="+mn-ea"/>
              <a:cs typeface="+mn-cs"/>
            </a:rPr>
            <a:t>以上に</a:t>
          </a:r>
          <a:r>
            <a:rPr kumimoji="1" lang="ja-JP" altLang="ja-JP" sz="1100" b="0" i="0" baseline="0">
              <a:solidFill>
                <a:schemeClr val="dk1"/>
              </a:solidFill>
              <a:effectLst/>
              <a:latin typeface="+mn-lt"/>
              <a:ea typeface="+mn-ea"/>
              <a:cs typeface="+mn-cs"/>
            </a:rPr>
            <a:t>将来負担率の分子は減少している。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今後は、病院の医療機器の更新等で公営企業債の借入の増加が見込まれるが、地方債の残高も減少する見込みであることから、将来負担率及びその分子も減少していく見込みである。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和歌山県橋本市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財政調整基金については、「橋本市財政健全化計画」の実行による削減効果もあり、令和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年度は、取り崩しを行うことなく決算剰余金</a:t>
          </a:r>
          <a:r>
            <a:rPr kumimoji="1" lang="en-US" altLang="ja-JP" sz="1100">
              <a:solidFill>
                <a:schemeClr val="dk1"/>
              </a:solidFill>
              <a:effectLst/>
              <a:latin typeface="+mn-lt"/>
              <a:ea typeface="+mn-ea"/>
              <a:cs typeface="+mn-cs"/>
            </a:rPr>
            <a:t>250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円を財政調整基金へ積み立て、基金残高は</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1,758</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その他特定目的基金については、地域づくり基金から</a:t>
          </a:r>
          <a:r>
            <a:rPr kumimoji="1" lang="en-US" altLang="ja-JP" sz="1100">
              <a:solidFill>
                <a:schemeClr val="dk1"/>
              </a:solidFill>
              <a:effectLst/>
              <a:latin typeface="+mn-lt"/>
              <a:ea typeface="+mn-ea"/>
              <a:cs typeface="+mn-cs"/>
            </a:rPr>
            <a:t>63.6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ふるさと応援基金</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百万円を取り崩し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251</a:t>
          </a:r>
          <a:r>
            <a:rPr kumimoji="1" lang="ja-JP" altLang="en-US" sz="1100">
              <a:solidFill>
                <a:schemeClr val="dk1"/>
              </a:solidFill>
              <a:effectLst/>
              <a:latin typeface="+mn-lt"/>
              <a:ea typeface="+mn-ea"/>
              <a:cs typeface="+mn-cs"/>
            </a:rPr>
            <a:t>百万円積み立て</a:t>
          </a:r>
          <a:r>
            <a:rPr kumimoji="1" lang="ja-JP" altLang="ja-JP" sz="1100">
              <a:solidFill>
                <a:schemeClr val="dk1"/>
              </a:solidFill>
              <a:effectLst/>
              <a:latin typeface="+mn-lt"/>
              <a:ea typeface="+mn-ea"/>
              <a:cs typeface="+mn-cs"/>
            </a:rPr>
            <a:t>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により、基金残高は</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百万円増加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1,564</a:t>
          </a:r>
          <a:r>
            <a:rPr kumimoji="1" lang="ja-JP" altLang="ja-JP" sz="1100">
              <a:solidFill>
                <a:schemeClr val="dk1"/>
              </a:solidFill>
              <a:effectLst/>
              <a:latin typeface="+mn-lt"/>
              <a:ea typeface="+mn-ea"/>
              <a:cs typeface="+mn-cs"/>
            </a:rPr>
            <a:t>百万円となっている。この結果、総基金残高は</a:t>
          </a:r>
          <a:r>
            <a:rPr kumimoji="1" lang="en-US" altLang="ja-JP" sz="1100">
              <a:solidFill>
                <a:schemeClr val="dk1"/>
              </a:solidFill>
              <a:effectLst/>
              <a:latin typeface="+mn-lt"/>
              <a:ea typeface="+mn-ea"/>
              <a:cs typeface="+mn-cs"/>
            </a:rPr>
            <a:t>3,327</a:t>
          </a:r>
          <a:r>
            <a:rPr kumimoji="1" lang="ja-JP" altLang="ja-JP" sz="1100">
              <a:solidFill>
                <a:schemeClr val="dk1"/>
              </a:solidFill>
              <a:effectLst/>
              <a:latin typeface="+mn-lt"/>
              <a:ea typeface="+mn-ea"/>
              <a:cs typeface="+mn-cs"/>
            </a:rPr>
            <a:t>百万円となっている。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財政健全化</a:t>
          </a:r>
          <a:r>
            <a:rPr kumimoji="1" lang="ja-JP" altLang="en-US" sz="1100">
              <a:solidFill>
                <a:schemeClr val="dk1"/>
              </a:solidFill>
              <a:effectLst/>
              <a:latin typeface="+mn-lt"/>
              <a:ea typeface="+mn-ea"/>
              <a:cs typeface="+mn-cs"/>
            </a:rPr>
            <a:t>計画最終年度となり、５年の計画期間中において約</a:t>
          </a:r>
          <a:r>
            <a:rPr kumimoji="1" lang="en-US" altLang="ja-JP" sz="1100">
              <a:solidFill>
                <a:schemeClr val="dk1"/>
              </a:solidFill>
              <a:effectLst/>
              <a:latin typeface="+mn-lt"/>
              <a:ea typeface="+mn-ea"/>
              <a:cs typeface="+mn-cs"/>
            </a:rPr>
            <a:t>4,800</a:t>
          </a:r>
          <a:r>
            <a:rPr kumimoji="1" lang="ja-JP" altLang="en-US" sz="1100">
              <a:solidFill>
                <a:schemeClr val="dk1"/>
              </a:solidFill>
              <a:effectLst/>
              <a:latin typeface="+mn-lt"/>
              <a:ea typeface="+mn-ea"/>
              <a:cs typeface="+mn-cs"/>
            </a:rPr>
            <a:t>百万円の削減効果をあげることができ、財政調整</a:t>
          </a:r>
          <a:r>
            <a:rPr kumimoji="1" lang="ja-JP" altLang="ja-JP" sz="1100">
              <a:solidFill>
                <a:schemeClr val="dk1"/>
              </a:solidFill>
              <a:effectLst/>
              <a:latin typeface="+mn-lt"/>
              <a:ea typeface="+mn-ea"/>
              <a:cs typeface="+mn-cs"/>
            </a:rPr>
            <a:t>基金の</a:t>
          </a:r>
          <a:r>
            <a:rPr kumimoji="1" lang="ja-JP" altLang="en-US" sz="1100">
              <a:solidFill>
                <a:schemeClr val="dk1"/>
              </a:solidFill>
              <a:effectLst/>
              <a:latin typeface="+mn-lt"/>
              <a:ea typeface="+mn-ea"/>
              <a:cs typeface="+mn-cs"/>
            </a:rPr>
            <a:t>残高を</a:t>
          </a:r>
          <a:r>
            <a:rPr kumimoji="1" lang="en-US" altLang="ja-JP" sz="1100">
              <a:solidFill>
                <a:schemeClr val="dk1"/>
              </a:solidFill>
              <a:effectLst/>
              <a:latin typeface="+mn-lt"/>
              <a:ea typeface="+mn-ea"/>
              <a:cs typeface="+mn-cs"/>
            </a:rPr>
            <a:t>1,700</a:t>
          </a:r>
          <a:r>
            <a:rPr kumimoji="1" lang="ja-JP" altLang="en-US" sz="1100">
              <a:solidFill>
                <a:schemeClr val="dk1"/>
              </a:solidFill>
              <a:effectLst/>
              <a:latin typeface="+mn-lt"/>
              <a:ea typeface="+mn-ea"/>
              <a:cs typeface="+mn-cs"/>
            </a:rPr>
            <a:t>百万円確保することができた。今後について、令和３年度に策定した中期財政計画に基づき、引き続き健全な財政運営の確保に努め、</a:t>
          </a:r>
          <a:r>
            <a:rPr kumimoji="1" lang="ja-JP" altLang="ja-JP" sz="1100">
              <a:solidFill>
                <a:schemeClr val="dk1"/>
              </a:solidFill>
              <a:effectLst/>
              <a:latin typeface="+mn-lt"/>
              <a:ea typeface="+mn-ea"/>
              <a:cs typeface="+mn-cs"/>
            </a:rPr>
            <a:t>予算見込みを上回った税収</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税収以外の収入</a:t>
          </a:r>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の不用額を積立ての財源とし、標準財政規模約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a:t>
          </a:r>
          <a:r>
            <a:rPr kumimoji="1" lang="ja-JP" altLang="en-US" sz="1100">
              <a:solidFill>
                <a:schemeClr val="dk1"/>
              </a:solidFill>
              <a:effectLst/>
              <a:latin typeface="+mn-lt"/>
              <a:ea typeface="+mn-ea"/>
              <a:cs typeface="+mn-cs"/>
            </a:rPr>
            <a:t>の財政調整基金残高</a:t>
          </a:r>
          <a:r>
            <a:rPr kumimoji="1" lang="ja-JP" altLang="ja-JP" sz="1100">
              <a:solidFill>
                <a:schemeClr val="dk1"/>
              </a:solidFill>
              <a:effectLst/>
              <a:latin typeface="+mn-lt"/>
              <a:ea typeface="+mn-ea"/>
              <a:cs typeface="+mn-cs"/>
            </a:rPr>
            <a:t>を目標として</a:t>
          </a:r>
          <a:r>
            <a:rPr kumimoji="1" lang="ja-JP" altLang="en-US" sz="1100">
              <a:solidFill>
                <a:schemeClr val="dk1"/>
              </a:solidFill>
              <a:effectLst/>
              <a:latin typeface="+mn-lt"/>
              <a:ea typeface="+mn-ea"/>
              <a:cs typeface="+mn-cs"/>
            </a:rPr>
            <a:t>取り組んでいく</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地域づくり基金：市民の連携の強化及び地域振興を図る</a:t>
          </a:r>
          <a:endParaRPr lang="ja-JP" altLang="ja-JP" sz="1400">
            <a:effectLst/>
          </a:endParaRPr>
        </a:p>
        <a:p>
          <a:r>
            <a:rPr kumimoji="1" lang="ja-JP" altLang="en-US" sz="1100">
              <a:solidFill>
                <a:schemeClr val="dk1"/>
              </a:solidFill>
              <a:effectLst/>
              <a:latin typeface="+mn-lt"/>
              <a:ea typeface="+mn-ea"/>
              <a:cs typeface="+mn-cs"/>
            </a:rPr>
            <a:t>ふるさと応援</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ふるさと橋本応援寄附金を適正に管理運用する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土地区画整理事業</a:t>
          </a:r>
          <a:r>
            <a:rPr kumimoji="1" lang="ja-JP" altLang="ja-JP" sz="1100">
              <a:solidFill>
                <a:schemeClr val="dk1"/>
              </a:solidFill>
              <a:effectLst/>
              <a:latin typeface="+mn-lt"/>
              <a:ea typeface="+mn-ea"/>
              <a:cs typeface="+mn-cs"/>
            </a:rPr>
            <a:t>基金：</a:t>
          </a:r>
          <a:r>
            <a:rPr lang="ja-JP" altLang="en-US"/>
            <a:t>橋本都市計画事業中心市街地第一地区土地区画整理事業に要する費用の財源</a:t>
          </a:r>
          <a:endParaRPr lang="en-US" altLang="ja-JP"/>
        </a:p>
        <a:p>
          <a:r>
            <a:rPr kumimoji="1" lang="ja-JP" altLang="en-US" sz="1100">
              <a:solidFill>
                <a:schemeClr val="dk1"/>
              </a:solidFill>
              <a:effectLst/>
              <a:latin typeface="+mn-lt"/>
              <a:ea typeface="+mn-ea"/>
              <a:cs typeface="+mn-cs"/>
            </a:rPr>
            <a:t>墓園</a:t>
          </a:r>
          <a:r>
            <a:rPr kumimoji="1" lang="ja-JP" altLang="ja-JP" sz="1100">
              <a:solidFill>
                <a:schemeClr val="dk1"/>
              </a:solidFill>
              <a:effectLst/>
              <a:latin typeface="+mn-lt"/>
              <a:ea typeface="+mn-ea"/>
              <a:cs typeface="+mn-cs"/>
            </a:rPr>
            <a:t>基金：橋本市墓園の管理及び事業を行う</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住宅新築資金等貸付事業基金：住宅新築資金等貸付事業の償還金の財源に不足を生じたときの財源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地域づくり基金については、地域振興を図るため</a:t>
          </a:r>
          <a:r>
            <a:rPr kumimoji="1" lang="en-US" altLang="ja-JP" sz="1100">
              <a:solidFill>
                <a:schemeClr val="dk1"/>
              </a:solidFill>
              <a:effectLst/>
              <a:latin typeface="+mn-lt"/>
              <a:ea typeface="+mn-ea"/>
              <a:cs typeface="+mn-cs"/>
            </a:rPr>
            <a:t>63.6</a:t>
          </a:r>
          <a:r>
            <a:rPr kumimoji="1" lang="ja-JP" altLang="ja-JP" sz="1100">
              <a:solidFill>
                <a:schemeClr val="dk1"/>
              </a:solidFill>
              <a:effectLst/>
              <a:latin typeface="+mn-lt"/>
              <a:ea typeface="+mn-ea"/>
              <a:cs typeface="+mn-cs"/>
            </a:rPr>
            <a:t>百万円を取り崩したことにより減少している。</a:t>
          </a:r>
          <a:r>
            <a:rPr kumimoji="1" lang="ja-JP" altLang="en-US" sz="1100">
              <a:solidFill>
                <a:schemeClr val="dk1"/>
              </a:solidFill>
              <a:effectLst/>
              <a:latin typeface="+mn-lt"/>
              <a:ea typeface="+mn-ea"/>
              <a:cs typeface="+mn-cs"/>
            </a:rPr>
            <a:t>ふるさと応援</a:t>
          </a:r>
          <a:r>
            <a:rPr kumimoji="1" lang="ja-JP" altLang="ja-JP" sz="1100">
              <a:solidFill>
                <a:schemeClr val="dk1"/>
              </a:solidFill>
              <a:effectLst/>
              <a:latin typeface="+mn-lt"/>
              <a:ea typeface="+mn-ea"/>
              <a:cs typeface="+mn-cs"/>
            </a:rPr>
            <a:t>基金については、</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百万円を取り崩し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ふるさと橋本応援寄附金額の増加により</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百万円積み立てたこと</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百万円増加している。また、土地区画整理事業基金については、事業区域内の用地が売れたためにその収入を基金へ積立て、</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その他特定目的基金については、基金の目的に合致する事業に充当を行っていく予定である。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財政調整基金については、「橋本市財政健全化計画」の実行による削減効果もあり、令和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年度は、取り崩しを行うことなく決算剰余金</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百万円を財政調整基金へ積み立て、基金残高は</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1,758</a:t>
          </a:r>
          <a:r>
            <a:rPr kumimoji="1" lang="ja-JP" altLang="ja-JP" sz="1100">
              <a:solidFill>
                <a:schemeClr val="dk1"/>
              </a:solidFill>
              <a:effectLst/>
              <a:latin typeface="+mn-lt"/>
              <a:ea typeface="+mn-ea"/>
              <a:cs typeface="+mn-cs"/>
            </a:rPr>
            <a:t>百万円となっている。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令和２年度は財政健全化計画最終年度となり、５年の計画期間中において約</a:t>
          </a:r>
          <a:r>
            <a:rPr kumimoji="1" lang="en-US" altLang="ja-JP" sz="1100">
              <a:solidFill>
                <a:schemeClr val="dk1"/>
              </a:solidFill>
              <a:effectLst/>
              <a:latin typeface="+mn-lt"/>
              <a:ea typeface="+mn-ea"/>
              <a:cs typeface="+mn-cs"/>
            </a:rPr>
            <a:t>4,800</a:t>
          </a:r>
          <a:r>
            <a:rPr kumimoji="1" lang="ja-JP" altLang="ja-JP" sz="1100">
              <a:solidFill>
                <a:schemeClr val="dk1"/>
              </a:solidFill>
              <a:effectLst/>
              <a:latin typeface="+mn-lt"/>
              <a:ea typeface="+mn-ea"/>
              <a:cs typeface="+mn-cs"/>
            </a:rPr>
            <a:t>百万円の削減効果をあげることができ、財政調整基金の残高を</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百万円確保することができた。今後について、令和３年度に策定した中期財政計画に基づき、引き続き健全な財政運営の確保に努め、予算見込みを上回った税収や税収以外の収入、歳出の不用額を積立ての財源とし、標準財政規模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％程度の財政調整基金残高を目標として取り組んでいく。</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残高が少ないこともあり、増減はない。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財政調整基金の残高が類似団体と比較しても著しく低い状況であることから財政調整基金への積立を優先し、その後今後の償還のため減債基金への積立を行う予定である。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有形固定資産減価償却率は類似団体より高い水準にあるが、平成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年に策定した公共施設等総合管理計画において、公共施設等の延べ床面積を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％削減するという目標を掲げ、老朽化した施設の集約化・複合化や除却を進めることとしている。</a:t>
          </a:r>
          <a:r>
            <a:rPr lang="ja-JP" altLang="en-US" sz="1100" b="0" i="0" baseline="0">
              <a:solidFill>
                <a:schemeClr val="dk1"/>
              </a:solidFill>
              <a:effectLst/>
              <a:latin typeface="+mn-lt"/>
              <a:ea typeface="+mn-ea"/>
              <a:cs typeface="+mn-cs"/>
            </a:rPr>
            <a:t>なお、令和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年度の財務諸表は作成中である。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149406</xdr:rowOff>
    </xdr:from>
    <xdr:to>
      <xdr:col>19</xdr:col>
      <xdr:colOff>187325</xdr:colOff>
      <xdr:row>33</xdr:row>
      <xdr:rowOff>79556</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6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118564</xdr:rowOff>
    </xdr:from>
    <xdr:to>
      <xdr:col>15</xdr:col>
      <xdr:colOff>187325</xdr:colOff>
      <xdr:row>33</xdr:row>
      <xdr:rowOff>48714</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3238500" y="56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169364</xdr:rowOff>
    </xdr:from>
    <xdr:to>
      <xdr:col>19</xdr:col>
      <xdr:colOff>136525</xdr:colOff>
      <xdr:row>33</xdr:row>
      <xdr:rowOff>28756</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3289300" y="5655764"/>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78468</xdr:rowOff>
    </xdr:from>
    <xdr:to>
      <xdr:col>11</xdr:col>
      <xdr:colOff>187325</xdr:colOff>
      <xdr:row>33</xdr:row>
      <xdr:rowOff>8618</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2476500" y="55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129268</xdr:rowOff>
    </xdr:from>
    <xdr:to>
      <xdr:col>15</xdr:col>
      <xdr:colOff>136525</xdr:colOff>
      <xdr:row>32</xdr:row>
      <xdr:rowOff>169364</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2527300" y="5615668"/>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53794</xdr:rowOff>
    </xdr:from>
    <xdr:to>
      <xdr:col>7</xdr:col>
      <xdr:colOff>187325</xdr:colOff>
      <xdr:row>32</xdr:row>
      <xdr:rowOff>155394</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1714500" y="55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104594</xdr:rowOff>
    </xdr:from>
    <xdr:to>
      <xdr:col>11</xdr:col>
      <xdr:colOff>136525</xdr:colOff>
      <xdr:row>32</xdr:row>
      <xdr:rowOff>129268</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1765300" y="559099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0" name="n_1aveValue有形固定資産減価償却率">
          <a:extLst>
            <a:ext uri="{FF2B5EF4-FFF2-40B4-BE49-F238E27FC236}">
              <a16:creationId xmlns:a16="http://schemas.microsoft.com/office/drawing/2014/main" id="{00000000-0008-0000-0000-00005A000000}"/>
            </a:ext>
          </a:extLst>
        </xdr:cNvPr>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1" name="n_2aveValue有形固定資産減価償却率">
          <a:extLst>
            <a:ext uri="{FF2B5EF4-FFF2-40B4-BE49-F238E27FC236}">
              <a16:creationId xmlns:a16="http://schemas.microsoft.com/office/drawing/2014/main" id="{00000000-0008-0000-0000-00005B000000}"/>
            </a:ext>
          </a:extLst>
        </xdr:cNvPr>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2" name="n_3aveValue有形固定資産減価償却率">
          <a:extLst>
            <a:ext uri="{FF2B5EF4-FFF2-40B4-BE49-F238E27FC236}">
              <a16:creationId xmlns:a16="http://schemas.microsoft.com/office/drawing/2014/main" id="{00000000-0008-0000-0000-00005C000000}"/>
            </a:ext>
          </a:extLst>
        </xdr:cNvPr>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3" name="n_4aveValue有形固定資産減価償却率">
          <a:extLst>
            <a:ext uri="{FF2B5EF4-FFF2-40B4-BE49-F238E27FC236}">
              <a16:creationId xmlns:a16="http://schemas.microsoft.com/office/drawing/2014/main" id="{00000000-0008-0000-0000-00005D000000}"/>
            </a:ext>
          </a:extLst>
        </xdr:cNvPr>
        <xdr:cNvSpPr txBox="1"/>
      </xdr:nvSpPr>
      <xdr:spPr>
        <a:xfrm>
          <a:off x="1562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70683</xdr:rowOff>
    </xdr:from>
    <xdr:ext cx="405111" cy="259045"/>
    <xdr:sp macro="" textlink="">
      <xdr:nvSpPr>
        <xdr:cNvPr id="94" name="n_1mainValue有形固定資産減価償却率">
          <a:extLst>
            <a:ext uri="{FF2B5EF4-FFF2-40B4-BE49-F238E27FC236}">
              <a16:creationId xmlns:a16="http://schemas.microsoft.com/office/drawing/2014/main" id="{00000000-0008-0000-0000-00005E000000}"/>
            </a:ext>
          </a:extLst>
        </xdr:cNvPr>
        <xdr:cNvSpPr txBox="1"/>
      </xdr:nvSpPr>
      <xdr:spPr>
        <a:xfrm>
          <a:off x="3836044" y="57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39840</xdr:rowOff>
    </xdr:from>
    <xdr:ext cx="405111" cy="259045"/>
    <xdr:sp macro="" textlink="">
      <xdr:nvSpPr>
        <xdr:cNvPr id="95" name="n_2mainValue有形固定資産減価償却率">
          <a:extLst>
            <a:ext uri="{FF2B5EF4-FFF2-40B4-BE49-F238E27FC236}">
              <a16:creationId xmlns:a16="http://schemas.microsoft.com/office/drawing/2014/main" id="{00000000-0008-0000-0000-00005F000000}"/>
            </a:ext>
          </a:extLst>
        </xdr:cNvPr>
        <xdr:cNvSpPr txBox="1"/>
      </xdr:nvSpPr>
      <xdr:spPr>
        <a:xfrm>
          <a:off x="3086744" y="569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171195</xdr:rowOff>
    </xdr:from>
    <xdr:ext cx="405111" cy="259045"/>
    <xdr:sp macro="" textlink="">
      <xdr:nvSpPr>
        <xdr:cNvPr id="96" name="n_3mainValue有形固定資産減価償却率">
          <a:extLst>
            <a:ext uri="{FF2B5EF4-FFF2-40B4-BE49-F238E27FC236}">
              <a16:creationId xmlns:a16="http://schemas.microsoft.com/office/drawing/2014/main" id="{00000000-0008-0000-0000-000060000000}"/>
            </a:ext>
          </a:extLst>
        </xdr:cNvPr>
        <xdr:cNvSpPr txBox="1"/>
      </xdr:nvSpPr>
      <xdr:spPr>
        <a:xfrm>
          <a:off x="2324744" y="565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146521</xdr:rowOff>
    </xdr:from>
    <xdr:ext cx="405111" cy="259045"/>
    <xdr:sp macro="" textlink="">
      <xdr:nvSpPr>
        <xdr:cNvPr id="97" name="n_4mainValue有形固定資産減価償却率">
          <a:extLst>
            <a:ext uri="{FF2B5EF4-FFF2-40B4-BE49-F238E27FC236}">
              <a16:creationId xmlns:a16="http://schemas.microsoft.com/office/drawing/2014/main" id="{00000000-0008-0000-0000-000061000000}"/>
            </a:ext>
          </a:extLst>
        </xdr:cNvPr>
        <xdr:cNvSpPr txBox="1"/>
      </xdr:nvSpPr>
      <xdr:spPr>
        <a:xfrm>
          <a:off x="1562744" y="563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mn-lt"/>
              <a:ea typeface="+mn-ea"/>
              <a:cs typeface="+mn-cs"/>
            </a:rPr>
            <a:t>　債務償還比率は類似団体より高い水準にある。これは、合併以降新市まちづくり計画に伴う大型公共事業を実施してきたことにより、将来負担額が類似団体より大きくなっていることが原因と考えられる。しかしながら、大型公共事業が概ね完了し、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年度をピークに地方債残高が減少しており、今後も将来負担額は減少していく見込みであり、債務償還比率も良化していく見込みである。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81090</xdr:rowOff>
    </xdr:from>
    <xdr:to>
      <xdr:col>76</xdr:col>
      <xdr:colOff>73025</xdr:colOff>
      <xdr:row>33</xdr:row>
      <xdr:rowOff>11240</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55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59517</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554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88526</xdr:rowOff>
    </xdr:from>
    <xdr:to>
      <xdr:col>72</xdr:col>
      <xdr:colOff>123825</xdr:colOff>
      <xdr:row>33</xdr:row>
      <xdr:rowOff>18676</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557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131890</xdr:rowOff>
    </xdr:from>
    <xdr:to>
      <xdr:col>76</xdr:col>
      <xdr:colOff>22225</xdr:colOff>
      <xdr:row>32</xdr:row>
      <xdr:rowOff>139326</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5618290"/>
          <a:ext cx="7112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119352</xdr:rowOff>
    </xdr:from>
    <xdr:to>
      <xdr:col>68</xdr:col>
      <xdr:colOff>123825</xdr:colOff>
      <xdr:row>33</xdr:row>
      <xdr:rowOff>49502</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56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139326</xdr:rowOff>
    </xdr:from>
    <xdr:to>
      <xdr:col>72</xdr:col>
      <xdr:colOff>73025</xdr:colOff>
      <xdr:row>32</xdr:row>
      <xdr:rowOff>170152</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5625726"/>
          <a:ext cx="762000" cy="3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168049</xdr:rowOff>
    </xdr:from>
    <xdr:to>
      <xdr:col>64</xdr:col>
      <xdr:colOff>123825</xdr:colOff>
      <xdr:row>33</xdr:row>
      <xdr:rowOff>98199</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56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170152</xdr:rowOff>
    </xdr:from>
    <xdr:to>
      <xdr:col>68</xdr:col>
      <xdr:colOff>73025</xdr:colOff>
      <xdr:row>33</xdr:row>
      <xdr:rowOff>47399</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2560300" y="5656552"/>
          <a:ext cx="762000" cy="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56931</xdr:rowOff>
    </xdr:from>
    <xdr:to>
      <xdr:col>60</xdr:col>
      <xdr:colOff>123825</xdr:colOff>
      <xdr:row>33</xdr:row>
      <xdr:rowOff>158531</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57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47399</xdr:rowOff>
    </xdr:from>
    <xdr:to>
      <xdr:col>64</xdr:col>
      <xdr:colOff>73025</xdr:colOff>
      <xdr:row>33</xdr:row>
      <xdr:rowOff>107731</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1798300" y="5705249"/>
          <a:ext cx="762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9803</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566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40629</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569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89326</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57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149658</xdr:rowOff>
    </xdr:from>
    <xdr:ext cx="560923"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17838" y="5807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10704</xdr:rowOff>
    </xdr:from>
    <xdr:to>
      <xdr:col>20</xdr:col>
      <xdr:colOff>38100</xdr:colOff>
      <xdr:row>42</xdr:row>
      <xdr:rowOff>112304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2540</xdr:rowOff>
    </xdr:from>
    <xdr:to>
      <xdr:col>15</xdr:col>
      <xdr:colOff>101600</xdr:colOff>
      <xdr:row>42</xdr:row>
      <xdr:rowOff>104140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53340</xdr:rowOff>
    </xdr:from>
    <xdr:to>
      <xdr:col>19</xdr:col>
      <xdr:colOff>177800</xdr:colOff>
      <xdr:row>42</xdr:row>
      <xdr:rowOff>61504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72542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165826</xdr:rowOff>
    </xdr:from>
    <xdr:to>
      <xdr:col>10</xdr:col>
      <xdr:colOff>165100</xdr:colOff>
      <xdr:row>42</xdr:row>
      <xdr:rowOff>95976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7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45176</xdr:rowOff>
    </xdr:from>
    <xdr:to>
      <xdr:col>15</xdr:col>
      <xdr:colOff>50800</xdr:colOff>
      <xdr:row>42</xdr:row>
      <xdr:rowOff>53340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72460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160927</xdr:rowOff>
    </xdr:from>
    <xdr:to>
      <xdr:col>6</xdr:col>
      <xdr:colOff>38100</xdr:colOff>
      <xdr:row>42</xdr:row>
      <xdr:rowOff>91077</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40277</xdr:rowOff>
    </xdr:from>
    <xdr:to>
      <xdr:col>10</xdr:col>
      <xdr:colOff>114300</xdr:colOff>
      <xdr:row>42</xdr:row>
      <xdr:rowOff>45176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72411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103431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95267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87103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728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82204</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18723</xdr:rowOff>
    </xdr:from>
    <xdr:to>
      <xdr:col>54</xdr:col>
      <xdr:colOff>189865</xdr:colOff>
      <xdr:row>42</xdr:row>
      <xdr:rowOff>91777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6190923"/>
          <a:ext cx="0" cy="1101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95604</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9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91777</xdr:rowOff>
    </xdr:from>
    <xdr:to>
      <xdr:col>55</xdr:col>
      <xdr:colOff>88900</xdr:colOff>
      <xdr:row>42</xdr:row>
      <xdr:rowOff>91777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136850</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96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18723</xdr:rowOff>
    </xdr:from>
    <xdr:to>
      <xdr:col>55</xdr:col>
      <xdr:colOff>88900</xdr:colOff>
      <xdr:row>36</xdr:row>
      <xdr:rowOff>18723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619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119694</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977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141267</xdr:rowOff>
    </xdr:from>
    <xdr:to>
      <xdr:col>55</xdr:col>
      <xdr:colOff>50800</xdr:colOff>
      <xdr:row>41</xdr:row>
      <xdr:rowOff>71417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9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143129</xdr:rowOff>
    </xdr:from>
    <xdr:to>
      <xdr:col>50</xdr:col>
      <xdr:colOff>165100</xdr:colOff>
      <xdr:row>41</xdr:row>
      <xdr:rowOff>73279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70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147962</xdr:rowOff>
    </xdr:from>
    <xdr:to>
      <xdr:col>46</xdr:col>
      <xdr:colOff>38100</xdr:colOff>
      <xdr:row>41</xdr:row>
      <xdr:rowOff>78112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700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106390</xdr:rowOff>
    </xdr:from>
    <xdr:to>
      <xdr:col>41</xdr:col>
      <xdr:colOff>101600</xdr:colOff>
      <xdr:row>41</xdr:row>
      <xdr:rowOff>36540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96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110210</xdr:rowOff>
    </xdr:from>
    <xdr:to>
      <xdr:col>36</xdr:col>
      <xdr:colOff>165100</xdr:colOff>
      <xdr:row>41</xdr:row>
      <xdr:rowOff>40360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6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78174</xdr:rowOff>
    </xdr:from>
    <xdr:to>
      <xdr:col>50</xdr:col>
      <xdr:colOff>165100</xdr:colOff>
      <xdr:row>41</xdr:row>
      <xdr:rowOff>8324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9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81342</xdr:rowOff>
    </xdr:from>
    <xdr:to>
      <xdr:col>46</xdr:col>
      <xdr:colOff>38100</xdr:colOff>
      <xdr:row>41</xdr:row>
      <xdr:rowOff>11492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69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128974</xdr:rowOff>
    </xdr:from>
    <xdr:to>
      <xdr:col>50</xdr:col>
      <xdr:colOff>114300</xdr:colOff>
      <xdr:row>40</xdr:row>
      <xdr:rowOff>132142</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750300" y="6986974"/>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85130</xdr:rowOff>
    </xdr:from>
    <xdr:to>
      <xdr:col>41</xdr:col>
      <xdr:colOff>101600</xdr:colOff>
      <xdr:row>41</xdr:row>
      <xdr:rowOff>15280</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810500" y="69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132142</xdr:rowOff>
    </xdr:from>
    <xdr:to>
      <xdr:col>45</xdr:col>
      <xdr:colOff>177800</xdr:colOff>
      <xdr:row>40</xdr:row>
      <xdr:rowOff>135930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7861300" y="6990142"/>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47639</xdr:rowOff>
    </xdr:from>
    <xdr:to>
      <xdr:col>36</xdr:col>
      <xdr:colOff>165100</xdr:colOff>
      <xdr:row>33</xdr:row>
      <xdr:rowOff>149239</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6921500" y="57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98439</xdr:rowOff>
    </xdr:from>
    <xdr:to>
      <xdr:col>41</xdr:col>
      <xdr:colOff>50800</xdr:colOff>
      <xdr:row>40</xdr:row>
      <xdr:rowOff>135930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6972300" y="5756289"/>
          <a:ext cx="889000" cy="123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64406</xdr:rowOff>
    </xdr:from>
    <xdr:ext cx="469744" cy="259045"/>
    <xdr:sp macro="" textlink="">
      <xdr:nvSpPr>
        <xdr:cNvPr id="137" name="n_1aveValue【道路】&#10;一人当たり延長">
          <a:extLst>
            <a:ext uri="{FF2B5EF4-FFF2-40B4-BE49-F238E27FC236}">
              <a16:creationId xmlns:a16="http://schemas.microsoft.com/office/drawing/2014/main" id="{00000000-0008-0000-0100-000089000000}"/>
            </a:ext>
          </a:extLst>
        </xdr:cNvPr>
        <xdr:cNvSpPr txBox="1"/>
      </xdr:nvSpPr>
      <xdr:spPr>
        <a:xfrm>
          <a:off x="9391727" y="70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69239</xdr:rowOff>
    </xdr:from>
    <xdr:ext cx="469744" cy="259045"/>
    <xdr:sp macro="" textlink="">
      <xdr:nvSpPr>
        <xdr:cNvPr id="138" name="n_2aveValue【道路】&#10;一人当たり延長">
          <a:extLst>
            <a:ext uri="{FF2B5EF4-FFF2-40B4-BE49-F238E27FC236}">
              <a16:creationId xmlns:a16="http://schemas.microsoft.com/office/drawing/2014/main" id="{00000000-0008-0000-0100-00008A000000}"/>
            </a:ext>
          </a:extLst>
        </xdr:cNvPr>
        <xdr:cNvSpPr txBox="1"/>
      </xdr:nvSpPr>
      <xdr:spPr>
        <a:xfrm>
          <a:off x="8515427" y="709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27667</xdr:rowOff>
    </xdr:from>
    <xdr:ext cx="469744" cy="259045"/>
    <xdr:sp macro="" textlink="">
      <xdr:nvSpPr>
        <xdr:cNvPr id="139" name="n_3aveValue【道路】&#10;一人当たり延長">
          <a:extLst>
            <a:ext uri="{FF2B5EF4-FFF2-40B4-BE49-F238E27FC236}">
              <a16:creationId xmlns:a16="http://schemas.microsoft.com/office/drawing/2014/main" id="{00000000-0008-0000-0100-00008B000000}"/>
            </a:ext>
          </a:extLst>
        </xdr:cNvPr>
        <xdr:cNvSpPr txBox="1"/>
      </xdr:nvSpPr>
      <xdr:spPr>
        <a:xfrm>
          <a:off x="7626427" y="70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31487</xdr:rowOff>
    </xdr:from>
    <xdr:ext cx="469744" cy="259045"/>
    <xdr:sp macro="" textlink="">
      <xdr:nvSpPr>
        <xdr:cNvPr id="140" name="n_4aveValue【道路】&#10;一人当たり延長">
          <a:extLst>
            <a:ext uri="{FF2B5EF4-FFF2-40B4-BE49-F238E27FC236}">
              <a16:creationId xmlns:a16="http://schemas.microsoft.com/office/drawing/2014/main" id="{00000000-0008-0000-0100-00008C000000}"/>
            </a:ext>
          </a:extLst>
        </xdr:cNvPr>
        <xdr:cNvSpPr txBox="1"/>
      </xdr:nvSpPr>
      <xdr:spPr>
        <a:xfrm>
          <a:off x="6737427" y="706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24851</xdr:rowOff>
    </xdr:from>
    <xdr:ext cx="469744" cy="259045"/>
    <xdr:sp macro="" textlink="">
      <xdr:nvSpPr>
        <xdr:cNvPr id="141" name="n_1mainValue【道路】&#10;一人当たり延長">
          <a:extLst>
            <a:ext uri="{FF2B5EF4-FFF2-40B4-BE49-F238E27FC236}">
              <a16:creationId xmlns:a16="http://schemas.microsoft.com/office/drawing/2014/main" id="{00000000-0008-0000-0100-00008D000000}"/>
            </a:ext>
          </a:extLst>
        </xdr:cNvPr>
        <xdr:cNvSpPr txBox="1"/>
      </xdr:nvSpPr>
      <xdr:spPr>
        <a:xfrm>
          <a:off x="9391727" y="671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28019</xdr:rowOff>
    </xdr:from>
    <xdr:ext cx="469744" cy="259045"/>
    <xdr:sp macro="" textlink="">
      <xdr:nvSpPr>
        <xdr:cNvPr id="142" name="n_2mainValue【道路】&#10;一人当たり延長">
          <a:extLst>
            <a:ext uri="{FF2B5EF4-FFF2-40B4-BE49-F238E27FC236}">
              <a16:creationId xmlns:a16="http://schemas.microsoft.com/office/drawing/2014/main" id="{00000000-0008-0000-0100-00008E000000}"/>
            </a:ext>
          </a:extLst>
        </xdr:cNvPr>
        <xdr:cNvSpPr txBox="1"/>
      </xdr:nvSpPr>
      <xdr:spPr>
        <a:xfrm>
          <a:off x="8515427" y="67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31807</xdr:rowOff>
    </xdr:from>
    <xdr:ext cx="469744" cy="259045"/>
    <xdr:sp macro="" textlink="">
      <xdr:nvSpPr>
        <xdr:cNvPr id="143" name="n_3mainValue【道路】&#10;一人当たり延長">
          <a:extLst>
            <a:ext uri="{FF2B5EF4-FFF2-40B4-BE49-F238E27FC236}">
              <a16:creationId xmlns:a16="http://schemas.microsoft.com/office/drawing/2014/main" id="{00000000-0008-0000-0100-00008F000000}"/>
            </a:ext>
          </a:extLst>
        </xdr:cNvPr>
        <xdr:cNvSpPr txBox="1"/>
      </xdr:nvSpPr>
      <xdr:spPr>
        <a:xfrm>
          <a:off x="7626427" y="67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165766</xdr:rowOff>
    </xdr:from>
    <xdr:ext cx="534377" cy="259045"/>
    <xdr:sp macro="" textlink="">
      <xdr:nvSpPr>
        <xdr:cNvPr id="144" name="n_4mainValue【道路】&#10;一人当たり延長">
          <a:extLst>
            <a:ext uri="{FF2B5EF4-FFF2-40B4-BE49-F238E27FC236}">
              <a16:creationId xmlns:a16="http://schemas.microsoft.com/office/drawing/2014/main" id="{00000000-0008-0000-0100-000090000000}"/>
            </a:ext>
          </a:extLst>
        </xdr:cNvPr>
        <xdr:cNvSpPr txBox="1"/>
      </xdr:nvSpPr>
      <xdr:spPr>
        <a:xfrm>
          <a:off x="6705111" y="54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2857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71846</xdr:rowOff>
    </xdr:from>
    <xdr:to>
      <xdr:col>19</xdr:col>
      <xdr:colOff>177800</xdr:colOff>
      <xdr:row>59</xdr:row>
      <xdr:rowOff>99604</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908300" y="1018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71846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2019300" y="101612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140244</xdr:rowOff>
    </xdr:from>
    <xdr:to>
      <xdr:col>6</xdr:col>
      <xdr:colOff>38100</xdr:colOff>
      <xdr:row>59</xdr:row>
      <xdr:rowOff>70394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1079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19594</xdr:rowOff>
    </xdr:from>
    <xdr:to>
      <xdr:col>10</xdr:col>
      <xdr:colOff>114300</xdr:colOff>
      <xdr:row>59</xdr:row>
      <xdr:rowOff>45720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1130300" y="101351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166931</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86921</xdr:rowOff>
    </xdr:from>
    <xdr:ext cx="405111" cy="259045"/>
    <xdr:sp macro="" textlink="">
      <xdr:nvSpPr>
        <xdr:cNvPr id="200" name="n_4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id="{00000000-0008-0000-0100-0000D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25" name="【橋りょう・トンネル】&#10;一人当たり有形固定資産（償却資産）額最小値テキスト">
          <a:extLst>
            <a:ext uri="{FF2B5EF4-FFF2-40B4-BE49-F238E27FC236}">
              <a16:creationId xmlns:a16="http://schemas.microsoft.com/office/drawing/2014/main" id="{00000000-0008-0000-0100-0000E1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27" name="【橋りょう・トンネル】&#10;一人当たり有形固定資産（償却資産）額最大値テキスト">
          <a:extLst>
            <a:ext uri="{FF2B5EF4-FFF2-40B4-BE49-F238E27FC236}">
              <a16:creationId xmlns:a16="http://schemas.microsoft.com/office/drawing/2014/main" id="{00000000-0008-0000-0100-0000E3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29" name="【橋りょう・トンネル】&#10;一人当たり有形固定資産（償却資産）額平均値テキスト">
          <a:extLst>
            <a:ext uri="{FF2B5EF4-FFF2-40B4-BE49-F238E27FC236}">
              <a16:creationId xmlns:a16="http://schemas.microsoft.com/office/drawing/2014/main" id="{00000000-0008-0000-0100-0000E5000000}"/>
            </a:ext>
          </a:extLst>
        </xdr:cNvPr>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111057</xdr:rowOff>
    </xdr:from>
    <xdr:to>
      <xdr:col>50</xdr:col>
      <xdr:colOff>165100</xdr:colOff>
      <xdr:row>61</xdr:row>
      <xdr:rowOff>41207</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3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117278</xdr:rowOff>
    </xdr:from>
    <xdr:to>
      <xdr:col>46</xdr:col>
      <xdr:colOff>38100</xdr:colOff>
      <xdr:row>61</xdr:row>
      <xdr:rowOff>47428</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8699500" y="1040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161857</xdr:rowOff>
    </xdr:from>
    <xdr:to>
      <xdr:col>50</xdr:col>
      <xdr:colOff>114300</xdr:colOff>
      <xdr:row>60</xdr:row>
      <xdr:rowOff>168078</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8750300" y="10448857"/>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124451</xdr:rowOff>
    </xdr:from>
    <xdr:to>
      <xdr:col>41</xdr:col>
      <xdr:colOff>101600</xdr:colOff>
      <xdr:row>61</xdr:row>
      <xdr:rowOff>54601</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7810500" y="104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168078</xdr:rowOff>
    </xdr:from>
    <xdr:to>
      <xdr:col>45</xdr:col>
      <xdr:colOff>177800</xdr:colOff>
      <xdr:row>61</xdr:row>
      <xdr:rowOff>3801</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7861300" y="10455078"/>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130658</xdr:rowOff>
    </xdr:from>
    <xdr:to>
      <xdr:col>36</xdr:col>
      <xdr:colOff>165100</xdr:colOff>
      <xdr:row>61</xdr:row>
      <xdr:rowOff>60808</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6921500" y="104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3801</xdr:rowOff>
    </xdr:from>
    <xdr:to>
      <xdr:col>41</xdr:col>
      <xdr:colOff>50800</xdr:colOff>
      <xdr:row>61</xdr:row>
      <xdr:rowOff>10008</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6972300" y="10462251"/>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57734</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17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63955</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17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71128</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18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77335</xdr:rowOff>
    </xdr:from>
    <xdr:ext cx="599010" cy="259045"/>
    <xdr:sp macro="" textlink="">
      <xdr:nvSpPr>
        <xdr:cNvPr id="254" name="n_4main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19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1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100-000018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100-00001A01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100-00001C010000}"/>
            </a:ext>
          </a:extLst>
        </xdr:cNvPr>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143511</xdr:rowOff>
    </xdr:from>
    <xdr:to>
      <xdr:col>20</xdr:col>
      <xdr:colOff>38100</xdr:colOff>
      <xdr:row>85</xdr:row>
      <xdr:rowOff>73661</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143511</xdr:rowOff>
    </xdr:from>
    <xdr:to>
      <xdr:col>15</xdr:col>
      <xdr:colOff>101600</xdr:colOff>
      <xdr:row>85</xdr:row>
      <xdr:rowOff>73661</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2857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22861</xdr:rowOff>
    </xdr:from>
    <xdr:to>
      <xdr:col>19</xdr:col>
      <xdr:colOff>177800</xdr:colOff>
      <xdr:row>85</xdr:row>
      <xdr:rowOff>22861</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908300" y="14596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111125</xdr:rowOff>
    </xdr:from>
    <xdr:to>
      <xdr:col>10</xdr:col>
      <xdr:colOff>165100</xdr:colOff>
      <xdr:row>85</xdr:row>
      <xdr:rowOff>41275</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1968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161925</xdr:rowOff>
    </xdr:from>
    <xdr:to>
      <xdr:col>15</xdr:col>
      <xdr:colOff>50800</xdr:colOff>
      <xdr:row>85</xdr:row>
      <xdr:rowOff>22861</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2019300" y="145637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113030</xdr:rowOff>
    </xdr:from>
    <xdr:to>
      <xdr:col>6</xdr:col>
      <xdr:colOff>38100</xdr:colOff>
      <xdr:row>85</xdr:row>
      <xdr:rowOff>43180</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107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161925</xdr:rowOff>
    </xdr:from>
    <xdr:to>
      <xdr:col>10</xdr:col>
      <xdr:colOff>114300</xdr:colOff>
      <xdr:row>84</xdr:row>
      <xdr:rowOff>163830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flipV="1">
          <a:off x="1130300" y="1456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100-00002E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100-00002F01000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100-00003001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100-000031010000}"/>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64788</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100-000032010000}"/>
            </a:ext>
          </a:extLst>
        </xdr:cNvPr>
        <xdr:cNvSpPr txBox="1"/>
      </xdr:nvSpPr>
      <xdr:spPr>
        <a:xfrm>
          <a:off x="3582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64788</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100-000033010000}"/>
            </a:ext>
          </a:extLst>
        </xdr:cNvPr>
        <xdr:cNvSpPr txBox="1"/>
      </xdr:nvSpPr>
      <xdr:spPr>
        <a:xfrm>
          <a:off x="2705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32402</xdr:rowOff>
    </xdr:from>
    <xdr:ext cx="405111" cy="259045"/>
    <xdr:sp macro="" textlink="">
      <xdr:nvSpPr>
        <xdr:cNvPr id="308" name="n_3mainValue【公営住宅】&#10;有形固定資産減価償却率">
          <a:extLst>
            <a:ext uri="{FF2B5EF4-FFF2-40B4-BE49-F238E27FC236}">
              <a16:creationId xmlns:a16="http://schemas.microsoft.com/office/drawing/2014/main" id="{00000000-0008-0000-0100-000034010000}"/>
            </a:ext>
          </a:extLst>
        </xdr:cNvPr>
        <xdr:cNvSpPr txBox="1"/>
      </xdr:nvSpPr>
      <xdr:spPr>
        <a:xfrm>
          <a:off x="1816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34307</xdr:rowOff>
    </xdr:from>
    <xdr:ext cx="405111" cy="259045"/>
    <xdr:sp macro="" textlink="">
      <xdr:nvSpPr>
        <xdr:cNvPr id="309" name="n_4mainValue【公営住宅】&#10;有形固定資産減価償却率">
          <a:extLst>
            <a:ext uri="{FF2B5EF4-FFF2-40B4-BE49-F238E27FC236}">
              <a16:creationId xmlns:a16="http://schemas.microsoft.com/office/drawing/2014/main" id="{00000000-0008-0000-0100-000035010000}"/>
            </a:ext>
          </a:extLst>
        </xdr:cNvPr>
        <xdr:cNvSpPr txBox="1"/>
      </xdr:nvSpPr>
      <xdr:spPr>
        <a:xfrm>
          <a:off x="927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a:extLst>
            <a:ext uri="{FF2B5EF4-FFF2-40B4-BE49-F238E27FC236}">
              <a16:creationId xmlns:a16="http://schemas.microsoft.com/office/drawing/2014/main" id="{00000000-0008-0000-01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34" name="【公営住宅】&#10;一人当たり面積最小値テキスト">
          <a:extLst>
            <a:ext uri="{FF2B5EF4-FFF2-40B4-BE49-F238E27FC236}">
              <a16:creationId xmlns:a16="http://schemas.microsoft.com/office/drawing/2014/main" id="{00000000-0008-0000-0100-00004E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36" name="【公営住宅】&#10;一人当たり面積最大値テキスト">
          <a:extLst>
            <a:ext uri="{FF2B5EF4-FFF2-40B4-BE49-F238E27FC236}">
              <a16:creationId xmlns:a16="http://schemas.microsoft.com/office/drawing/2014/main" id="{00000000-0008-0000-0100-00005001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38" name="【公営住宅】&#10;一人当たり面積平均値テキスト">
          <a:extLst>
            <a:ext uri="{FF2B5EF4-FFF2-40B4-BE49-F238E27FC236}">
              <a16:creationId xmlns:a16="http://schemas.microsoft.com/office/drawing/2014/main" id="{00000000-0008-0000-0100-000052010000}"/>
            </a:ext>
          </a:extLst>
        </xdr:cNvPr>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122937</xdr:rowOff>
    </xdr:from>
    <xdr:to>
      <xdr:col>50</xdr:col>
      <xdr:colOff>165100</xdr:colOff>
      <xdr:row>85</xdr:row>
      <xdr:rowOff>53087</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125985</xdr:rowOff>
    </xdr:from>
    <xdr:to>
      <xdr:col>46</xdr:col>
      <xdr:colOff>38100</xdr:colOff>
      <xdr:row>85</xdr:row>
      <xdr:rowOff>56135</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8699500" y="145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2287</xdr:rowOff>
    </xdr:from>
    <xdr:to>
      <xdr:col>50</xdr:col>
      <xdr:colOff>114300</xdr:colOff>
      <xdr:row>85</xdr:row>
      <xdr:rowOff>5335</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8750300" y="1457553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129032</xdr:rowOff>
    </xdr:from>
    <xdr:to>
      <xdr:col>41</xdr:col>
      <xdr:colOff>101600</xdr:colOff>
      <xdr:row>85</xdr:row>
      <xdr:rowOff>59182</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7810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5335</xdr:rowOff>
    </xdr:from>
    <xdr:to>
      <xdr:col>45</xdr:col>
      <xdr:colOff>177800</xdr:colOff>
      <xdr:row>85</xdr:row>
      <xdr:rowOff>8382</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flipV="1">
          <a:off x="7861300" y="1457858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131699</xdr:rowOff>
    </xdr:from>
    <xdr:to>
      <xdr:col>36</xdr:col>
      <xdr:colOff>165100</xdr:colOff>
      <xdr:row>85</xdr:row>
      <xdr:rowOff>61849</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6921500" y="145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xdr:rowOff>
    </xdr:from>
    <xdr:to>
      <xdr:col>41</xdr:col>
      <xdr:colOff>50800</xdr:colOff>
      <xdr:row>85</xdr:row>
      <xdr:rowOff>11049</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6972300" y="145816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56" name="n_1aveValue【公営住宅】&#10;一人当たり面積">
          <a:extLst>
            <a:ext uri="{FF2B5EF4-FFF2-40B4-BE49-F238E27FC236}">
              <a16:creationId xmlns:a16="http://schemas.microsoft.com/office/drawing/2014/main" id="{00000000-0008-0000-0100-000064010000}"/>
            </a:ext>
          </a:extLst>
        </xdr:cNvPr>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57" name="n_2aveValue【公営住宅】&#10;一人当たり面積">
          <a:extLst>
            <a:ext uri="{FF2B5EF4-FFF2-40B4-BE49-F238E27FC236}">
              <a16:creationId xmlns:a16="http://schemas.microsoft.com/office/drawing/2014/main" id="{00000000-0008-0000-0100-000065010000}"/>
            </a:ext>
          </a:extLst>
        </xdr:cNvPr>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58" name="n_3aveValue【公営住宅】&#10;一人当たり面積">
          <a:extLst>
            <a:ext uri="{FF2B5EF4-FFF2-40B4-BE49-F238E27FC236}">
              <a16:creationId xmlns:a16="http://schemas.microsoft.com/office/drawing/2014/main" id="{00000000-0008-0000-0100-000066010000}"/>
            </a:ext>
          </a:extLst>
        </xdr:cNvPr>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59" name="n_4aveValue【公営住宅】&#10;一人当たり面積">
          <a:extLst>
            <a:ext uri="{FF2B5EF4-FFF2-40B4-BE49-F238E27FC236}">
              <a16:creationId xmlns:a16="http://schemas.microsoft.com/office/drawing/2014/main" id="{00000000-0008-0000-0100-000067010000}"/>
            </a:ext>
          </a:extLst>
        </xdr:cNvPr>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69614</xdr:rowOff>
    </xdr:from>
    <xdr:ext cx="469744" cy="259045"/>
    <xdr:sp macro="" textlink="">
      <xdr:nvSpPr>
        <xdr:cNvPr id="360" name="n_1mainValue【公営住宅】&#10;一人当たり面積">
          <a:extLst>
            <a:ext uri="{FF2B5EF4-FFF2-40B4-BE49-F238E27FC236}">
              <a16:creationId xmlns:a16="http://schemas.microsoft.com/office/drawing/2014/main" id="{00000000-0008-0000-0100-000068010000}"/>
            </a:ext>
          </a:extLst>
        </xdr:cNvPr>
        <xdr:cNvSpPr txBox="1"/>
      </xdr:nvSpPr>
      <xdr:spPr>
        <a:xfrm>
          <a:off x="9391727"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72662</xdr:rowOff>
    </xdr:from>
    <xdr:ext cx="469744" cy="259045"/>
    <xdr:sp macro="" textlink="">
      <xdr:nvSpPr>
        <xdr:cNvPr id="361" name="n_2mainValue【公営住宅】&#10;一人当たり面積">
          <a:extLst>
            <a:ext uri="{FF2B5EF4-FFF2-40B4-BE49-F238E27FC236}">
              <a16:creationId xmlns:a16="http://schemas.microsoft.com/office/drawing/2014/main" id="{00000000-0008-0000-0100-000069010000}"/>
            </a:ext>
          </a:extLst>
        </xdr:cNvPr>
        <xdr:cNvSpPr txBox="1"/>
      </xdr:nvSpPr>
      <xdr:spPr>
        <a:xfrm>
          <a:off x="8515427" y="14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75709</xdr:rowOff>
    </xdr:from>
    <xdr:ext cx="469744" cy="259045"/>
    <xdr:sp macro="" textlink="">
      <xdr:nvSpPr>
        <xdr:cNvPr id="362" name="n_3mainValue【公営住宅】&#10;一人当たり面積">
          <a:extLst>
            <a:ext uri="{FF2B5EF4-FFF2-40B4-BE49-F238E27FC236}">
              <a16:creationId xmlns:a16="http://schemas.microsoft.com/office/drawing/2014/main" id="{00000000-0008-0000-0100-00006A010000}"/>
            </a:ext>
          </a:extLst>
        </xdr:cNvPr>
        <xdr:cNvSpPr txBox="1"/>
      </xdr:nvSpPr>
      <xdr:spPr>
        <a:xfrm>
          <a:off x="7626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78376</xdr:rowOff>
    </xdr:from>
    <xdr:ext cx="469744" cy="259045"/>
    <xdr:sp macro="" textlink="">
      <xdr:nvSpPr>
        <xdr:cNvPr id="363" name="n_4mainValue【公営住宅】&#10;一人当たり面積">
          <a:extLst>
            <a:ext uri="{FF2B5EF4-FFF2-40B4-BE49-F238E27FC236}">
              <a16:creationId xmlns:a16="http://schemas.microsoft.com/office/drawing/2014/main" id="{00000000-0008-0000-0100-00006B010000}"/>
            </a:ext>
          </a:extLst>
        </xdr:cNvPr>
        <xdr:cNvSpPr txBox="1"/>
      </xdr:nvSpPr>
      <xdr:spPr>
        <a:xfrm>
          <a:off x="6737427" y="1430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6" name="【認定こども園・幼稚園・保育所】&#10;有形固定資産減価償却率最小値テキスト">
          <a:extLst>
            <a:ext uri="{FF2B5EF4-FFF2-40B4-BE49-F238E27FC236}">
              <a16:creationId xmlns:a16="http://schemas.microsoft.com/office/drawing/2014/main" id="{00000000-0008-0000-0100-000096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08" name="【認定こども園・幼稚園・保育所】&#10;有形固定資産減価償却率最大値テキスト">
          <a:extLst>
            <a:ext uri="{FF2B5EF4-FFF2-40B4-BE49-F238E27FC236}">
              <a16:creationId xmlns:a16="http://schemas.microsoft.com/office/drawing/2014/main" id="{00000000-0008-0000-0100-000098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10" name="【認定こども園・幼稚園・保育所】&#10;有形固定資産減価償却率平均値テキスト">
          <a:extLst>
            <a:ext uri="{FF2B5EF4-FFF2-40B4-BE49-F238E27FC236}">
              <a16:creationId xmlns:a16="http://schemas.microsoft.com/office/drawing/2014/main" id="{00000000-0008-0000-0100-00009A010000}"/>
            </a:ext>
          </a:extLst>
        </xdr:cNvPr>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111942</xdr:rowOff>
    </xdr:from>
    <xdr:to>
      <xdr:col>81</xdr:col>
      <xdr:colOff>101600</xdr:colOff>
      <xdr:row>37</xdr:row>
      <xdr:rowOff>42092</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454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36</xdr:row>
      <xdr:rowOff>162742</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4592300" y="63055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28666</xdr:rowOff>
    </xdr:from>
    <xdr:to>
      <xdr:col>72</xdr:col>
      <xdr:colOff>38100</xdr:colOff>
      <xdr:row>36</xdr:row>
      <xdr:rowOff>130266</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3652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79466</xdr:rowOff>
    </xdr:from>
    <xdr:to>
      <xdr:col>76</xdr:col>
      <xdr:colOff>114300</xdr:colOff>
      <xdr:row>36</xdr:row>
      <xdr:rowOff>133350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3703300" y="625166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136434</xdr:rowOff>
    </xdr:from>
    <xdr:to>
      <xdr:col>67</xdr:col>
      <xdr:colOff>101600</xdr:colOff>
      <xdr:row>36</xdr:row>
      <xdr:rowOff>66584</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2763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15784</xdr:rowOff>
    </xdr:from>
    <xdr:to>
      <xdr:col>71</xdr:col>
      <xdr:colOff>177800</xdr:colOff>
      <xdr:row>36</xdr:row>
      <xdr:rowOff>79466</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814300" y="61879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28" name="n_1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29" name="n_2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30" name="n_3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31" name="n_4ave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58619</xdr:rowOff>
    </xdr:from>
    <xdr:ext cx="405111" cy="259045"/>
    <xdr:sp macro="" textlink="">
      <xdr:nvSpPr>
        <xdr:cNvPr id="432" name="n_1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5266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433" name="n_2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146793</xdr:rowOff>
    </xdr:from>
    <xdr:ext cx="405111" cy="259045"/>
    <xdr:sp macro="" textlink="">
      <xdr:nvSpPr>
        <xdr:cNvPr id="434" name="n_3main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3500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83111</xdr:rowOff>
    </xdr:from>
    <xdr:ext cx="405111" cy="259045"/>
    <xdr:sp macro="" textlink="">
      <xdr:nvSpPr>
        <xdr:cNvPr id="435" name="n_4main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2611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8" name="【認定こども園・幼稚園・保育所】&#10;一人当たり面積最小値テキスト">
          <a:extLst>
            <a:ext uri="{FF2B5EF4-FFF2-40B4-BE49-F238E27FC236}">
              <a16:creationId xmlns:a16="http://schemas.microsoft.com/office/drawing/2014/main" id="{00000000-0008-0000-0100-0000C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60" name="【認定こども園・幼稚園・保育所】&#10;一人当たり面積最大値テキスト">
          <a:extLst>
            <a:ext uri="{FF2B5EF4-FFF2-40B4-BE49-F238E27FC236}">
              <a16:creationId xmlns:a16="http://schemas.microsoft.com/office/drawing/2014/main" id="{00000000-0008-0000-0100-0000CC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62" name="【認定こども園・幼稚園・保育所】&#10;一人当たり面積平均値テキスト">
          <a:extLst>
            <a:ext uri="{FF2B5EF4-FFF2-40B4-BE49-F238E27FC236}">
              <a16:creationId xmlns:a16="http://schemas.microsoft.com/office/drawing/2014/main" id="{00000000-0008-0000-0100-0000CE010000}"/>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34544</xdr:rowOff>
    </xdr:from>
    <xdr:to>
      <xdr:col>112</xdr:col>
      <xdr:colOff>38100</xdr:colOff>
      <xdr:row>36</xdr:row>
      <xdr:rowOff>136144</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43688</xdr:rowOff>
    </xdr:from>
    <xdr:to>
      <xdr:col>107</xdr:col>
      <xdr:colOff>101600</xdr:colOff>
      <xdr:row>36</xdr:row>
      <xdr:rowOff>145288</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20383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85344</xdr:rowOff>
    </xdr:from>
    <xdr:to>
      <xdr:col>111</xdr:col>
      <xdr:colOff>177800</xdr:colOff>
      <xdr:row>36</xdr:row>
      <xdr:rowOff>94488</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0434300" y="62575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160274</xdr:rowOff>
    </xdr:from>
    <xdr:to>
      <xdr:col>102</xdr:col>
      <xdr:colOff>165100</xdr:colOff>
      <xdr:row>36</xdr:row>
      <xdr:rowOff>90424</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9494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39624</xdr:rowOff>
    </xdr:from>
    <xdr:to>
      <xdr:col>107</xdr:col>
      <xdr:colOff>50800</xdr:colOff>
      <xdr:row>36</xdr:row>
      <xdr:rowOff>94488</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9545300" y="62118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169418</xdr:rowOff>
    </xdr:from>
    <xdr:to>
      <xdr:col>98</xdr:col>
      <xdr:colOff>38100</xdr:colOff>
      <xdr:row>36</xdr:row>
      <xdr:rowOff>99568</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18605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39624</xdr:rowOff>
    </xdr:from>
    <xdr:to>
      <xdr:col>102</xdr:col>
      <xdr:colOff>114300</xdr:colOff>
      <xdr:row>36</xdr:row>
      <xdr:rowOff>48768</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18656300" y="621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480" name="n_1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81" name="n_2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482" name="n_3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483" name="n_4ave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152671</xdr:rowOff>
    </xdr:from>
    <xdr:ext cx="469744" cy="259045"/>
    <xdr:sp macro="" textlink="">
      <xdr:nvSpPr>
        <xdr:cNvPr id="484" name="n_1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10757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161815</xdr:rowOff>
    </xdr:from>
    <xdr:ext cx="469744" cy="259045"/>
    <xdr:sp macro="" textlink="">
      <xdr:nvSpPr>
        <xdr:cNvPr id="485" name="n_2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20199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106951</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00000000-0008-0000-0100-0000E6010000}"/>
            </a:ext>
          </a:extLst>
        </xdr:cNvPr>
        <xdr:cNvSpPr txBox="1"/>
      </xdr:nvSpPr>
      <xdr:spPr>
        <a:xfrm>
          <a:off x="193104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116095</xdr:rowOff>
    </xdr:from>
    <xdr:ext cx="469744" cy="259045"/>
    <xdr:sp macro="" textlink="">
      <xdr:nvSpPr>
        <xdr:cNvPr id="487" name="n_4mainValue【認定こども園・幼稚園・保育所】&#10;一人当たり面積">
          <a:extLst>
            <a:ext uri="{FF2B5EF4-FFF2-40B4-BE49-F238E27FC236}">
              <a16:creationId xmlns:a16="http://schemas.microsoft.com/office/drawing/2014/main" id="{00000000-0008-0000-0100-0000E7010000}"/>
            </a:ext>
          </a:extLst>
        </xdr:cNvPr>
        <xdr:cNvSpPr txBox="1"/>
      </xdr:nvSpPr>
      <xdr:spPr>
        <a:xfrm>
          <a:off x="18421427" y="59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a:extLst>
            <a:ext uri="{FF2B5EF4-FFF2-40B4-BE49-F238E27FC236}">
              <a16:creationId xmlns:a16="http://schemas.microsoft.com/office/drawing/2014/main" id="{00000000-0008-0000-0100-0000F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13" name="【学校施設】&#10;有形固定資産減価償却率最小値テキスト">
          <a:extLst>
            <a:ext uri="{FF2B5EF4-FFF2-40B4-BE49-F238E27FC236}">
              <a16:creationId xmlns:a16="http://schemas.microsoft.com/office/drawing/2014/main" id="{00000000-0008-0000-0100-00000102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15" name="【学校施設】&#10;有形固定資産減価償却率最大値テキスト">
          <a:extLst>
            <a:ext uri="{FF2B5EF4-FFF2-40B4-BE49-F238E27FC236}">
              <a16:creationId xmlns:a16="http://schemas.microsoft.com/office/drawing/2014/main" id="{00000000-0008-0000-0100-00000302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17" name="【学校施設】&#10;有形固定資産減価償却率平均値テキスト">
          <a:extLst>
            <a:ext uri="{FF2B5EF4-FFF2-40B4-BE49-F238E27FC236}">
              <a16:creationId xmlns:a16="http://schemas.microsoft.com/office/drawing/2014/main" id="{00000000-0008-0000-0100-000005020000}"/>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57785</xdr:rowOff>
    </xdr:from>
    <xdr:to>
      <xdr:col>76</xdr:col>
      <xdr:colOff>165100</xdr:colOff>
      <xdr:row>60</xdr:row>
      <xdr:rowOff>159385</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4541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108585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4592300" y="10395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60</xdr:row>
      <xdr:rowOff>108585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3703300" y="103517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141605</xdr:rowOff>
    </xdr:from>
    <xdr:to>
      <xdr:col>67</xdr:col>
      <xdr:colOff>101600</xdr:colOff>
      <xdr:row>60</xdr:row>
      <xdr:rowOff>71755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2763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20955</xdr:rowOff>
    </xdr:from>
    <xdr:to>
      <xdr:col>71</xdr:col>
      <xdr:colOff>177800</xdr:colOff>
      <xdr:row>60</xdr:row>
      <xdr:rowOff>64770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814300" y="103079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35" name="n_1aveValue【学校施設】&#10;有形固定資産減価償却率">
          <a:extLst>
            <a:ext uri="{FF2B5EF4-FFF2-40B4-BE49-F238E27FC236}">
              <a16:creationId xmlns:a16="http://schemas.microsoft.com/office/drawing/2014/main" id="{00000000-0008-0000-0100-000017020000}"/>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36" name="n_2aveValue【学校施設】&#10;有形固定資産減価償却率">
          <a:extLst>
            <a:ext uri="{FF2B5EF4-FFF2-40B4-BE49-F238E27FC236}">
              <a16:creationId xmlns:a16="http://schemas.microsoft.com/office/drawing/2014/main" id="{00000000-0008-0000-0100-00001802000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37" name="n_3aveValue【学校施設】&#10;有形固定資産減価償却率">
          <a:extLst>
            <a:ext uri="{FF2B5EF4-FFF2-40B4-BE49-F238E27FC236}">
              <a16:creationId xmlns:a16="http://schemas.microsoft.com/office/drawing/2014/main" id="{00000000-0008-0000-0100-000019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38" name="n_4aveValue【学校施設】&#10;有形固定資産減価償却率">
          <a:extLst>
            <a:ext uri="{FF2B5EF4-FFF2-40B4-BE49-F238E27FC236}">
              <a16:creationId xmlns:a16="http://schemas.microsoft.com/office/drawing/2014/main" id="{00000000-0008-0000-0100-00001A020000}"/>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539" name="n_1mainValue【学校施設】&#10;有形固定資産減価償却率">
          <a:extLst>
            <a:ext uri="{FF2B5EF4-FFF2-40B4-BE49-F238E27FC236}">
              <a16:creationId xmlns:a16="http://schemas.microsoft.com/office/drawing/2014/main" id="{00000000-0008-0000-0100-00001B020000}"/>
            </a:ext>
          </a:extLst>
        </xdr:cNvPr>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150512</xdr:rowOff>
    </xdr:from>
    <xdr:ext cx="405111" cy="259045"/>
    <xdr:sp macro="" textlink="">
      <xdr:nvSpPr>
        <xdr:cNvPr id="540" name="n_2mainValue【学校施設】&#10;有形固定資産減価償却率">
          <a:extLst>
            <a:ext uri="{FF2B5EF4-FFF2-40B4-BE49-F238E27FC236}">
              <a16:creationId xmlns:a16="http://schemas.microsoft.com/office/drawing/2014/main" id="{00000000-0008-0000-0100-00001C020000}"/>
            </a:ext>
          </a:extLst>
        </xdr:cNvPr>
        <xdr:cNvSpPr txBox="1"/>
      </xdr:nvSpPr>
      <xdr:spPr>
        <a:xfrm>
          <a:off x="14389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132097</xdr:rowOff>
    </xdr:from>
    <xdr:ext cx="405111" cy="259045"/>
    <xdr:sp macro="" textlink="">
      <xdr:nvSpPr>
        <xdr:cNvPr id="541" name="n_3mainValue【学校施設】&#10;有形固定資産減価償却率">
          <a:extLst>
            <a:ext uri="{FF2B5EF4-FFF2-40B4-BE49-F238E27FC236}">
              <a16:creationId xmlns:a16="http://schemas.microsoft.com/office/drawing/2014/main" id="{00000000-0008-0000-0100-00001D020000}"/>
            </a:ext>
          </a:extLst>
        </xdr:cNvPr>
        <xdr:cNvSpPr txBox="1"/>
      </xdr:nvSpPr>
      <xdr:spPr>
        <a:xfrm>
          <a:off x="13500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88282</xdr:rowOff>
    </xdr:from>
    <xdr:ext cx="405111" cy="259045"/>
    <xdr:sp macro="" textlink="">
      <xdr:nvSpPr>
        <xdr:cNvPr id="542" name="n_4mainValue【学校施設】&#10;有形固定資産減価償却率">
          <a:extLst>
            <a:ext uri="{FF2B5EF4-FFF2-40B4-BE49-F238E27FC236}">
              <a16:creationId xmlns:a16="http://schemas.microsoft.com/office/drawing/2014/main" id="{00000000-0008-0000-0100-00001E020000}"/>
            </a:ext>
          </a:extLst>
        </xdr:cNvPr>
        <xdr:cNvSpPr txBox="1"/>
      </xdr:nvSpPr>
      <xdr:spPr>
        <a:xfrm>
          <a:off x="12611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00000000-0008-0000-0100-00003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7" name="【学校施設】&#10;一人当たり面積最小値テキスト">
          <a:extLst>
            <a:ext uri="{FF2B5EF4-FFF2-40B4-BE49-F238E27FC236}">
              <a16:creationId xmlns:a16="http://schemas.microsoft.com/office/drawing/2014/main" id="{00000000-0008-0000-0100-000037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69" name="【学校施設】&#10;一人当たり面積最大値テキスト">
          <a:extLst>
            <a:ext uri="{FF2B5EF4-FFF2-40B4-BE49-F238E27FC236}">
              <a16:creationId xmlns:a16="http://schemas.microsoft.com/office/drawing/2014/main" id="{00000000-0008-0000-0100-00003902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71" name="【学校施設】&#10;一人当たり面積平均値テキスト">
          <a:extLst>
            <a:ext uri="{FF2B5EF4-FFF2-40B4-BE49-F238E27FC236}">
              <a16:creationId xmlns:a16="http://schemas.microsoft.com/office/drawing/2014/main" id="{00000000-0008-0000-0100-00003B020000}"/>
            </a:ext>
          </a:extLst>
        </xdr:cNvPr>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84836</xdr:rowOff>
    </xdr:from>
    <xdr:to>
      <xdr:col>112</xdr:col>
      <xdr:colOff>38100</xdr:colOff>
      <xdr:row>63</xdr:row>
      <xdr:rowOff>14986</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12725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87503</xdr:rowOff>
    </xdr:from>
    <xdr:to>
      <xdr:col>107</xdr:col>
      <xdr:colOff>101600</xdr:colOff>
      <xdr:row>63</xdr:row>
      <xdr:rowOff>17653</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0383500"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135636</xdr:rowOff>
    </xdr:from>
    <xdr:to>
      <xdr:col>111</xdr:col>
      <xdr:colOff>177800</xdr:colOff>
      <xdr:row>62</xdr:row>
      <xdr:rowOff>138303</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0434300" y="1076553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60071</xdr:rowOff>
    </xdr:from>
    <xdr:to>
      <xdr:col>102</xdr:col>
      <xdr:colOff>165100</xdr:colOff>
      <xdr:row>62</xdr:row>
      <xdr:rowOff>161671</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9494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110871</xdr:rowOff>
    </xdr:from>
    <xdr:to>
      <xdr:col>107</xdr:col>
      <xdr:colOff>50800</xdr:colOff>
      <xdr:row>62</xdr:row>
      <xdr:rowOff>138303</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9545300" y="1074077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62929</xdr:rowOff>
    </xdr:from>
    <xdr:to>
      <xdr:col>98</xdr:col>
      <xdr:colOff>38100</xdr:colOff>
      <xdr:row>62</xdr:row>
      <xdr:rowOff>164529</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8605500" y="106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110871</xdr:rowOff>
    </xdr:from>
    <xdr:to>
      <xdr:col>102</xdr:col>
      <xdr:colOff>114300</xdr:colOff>
      <xdr:row>62</xdr:row>
      <xdr:rowOff>113729</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8656300" y="1074077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89" name="n_1aveValue【学校施設】&#10;一人当たり面積">
          <a:extLst>
            <a:ext uri="{FF2B5EF4-FFF2-40B4-BE49-F238E27FC236}">
              <a16:creationId xmlns:a16="http://schemas.microsoft.com/office/drawing/2014/main" id="{00000000-0008-0000-0100-00004D020000}"/>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90" name="n_2aveValue【学校施設】&#10;一人当たり面積">
          <a:extLst>
            <a:ext uri="{FF2B5EF4-FFF2-40B4-BE49-F238E27FC236}">
              <a16:creationId xmlns:a16="http://schemas.microsoft.com/office/drawing/2014/main" id="{00000000-0008-0000-0100-00004E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591" name="n_3aveValue【学校施設】&#10;一人当たり面積">
          <a:extLst>
            <a:ext uri="{FF2B5EF4-FFF2-40B4-BE49-F238E27FC236}">
              <a16:creationId xmlns:a16="http://schemas.microsoft.com/office/drawing/2014/main" id="{00000000-0008-0000-0100-00004F020000}"/>
            </a:ext>
          </a:extLst>
        </xdr:cNvPr>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592" name="n_4aveValue【学校施設】&#10;一人当たり面積">
          <a:extLst>
            <a:ext uri="{FF2B5EF4-FFF2-40B4-BE49-F238E27FC236}">
              <a16:creationId xmlns:a16="http://schemas.microsoft.com/office/drawing/2014/main" id="{00000000-0008-0000-0100-000050020000}"/>
            </a:ext>
          </a:extLst>
        </xdr:cNvPr>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6113</xdr:rowOff>
    </xdr:from>
    <xdr:ext cx="469744" cy="259045"/>
    <xdr:sp macro="" textlink="">
      <xdr:nvSpPr>
        <xdr:cNvPr id="593" name="n_1mainValue【学校施設】&#10;一人当たり面積">
          <a:extLst>
            <a:ext uri="{FF2B5EF4-FFF2-40B4-BE49-F238E27FC236}">
              <a16:creationId xmlns:a16="http://schemas.microsoft.com/office/drawing/2014/main" id="{00000000-0008-0000-0100-000051020000}"/>
            </a:ext>
          </a:extLst>
        </xdr:cNvPr>
        <xdr:cNvSpPr txBox="1"/>
      </xdr:nvSpPr>
      <xdr:spPr>
        <a:xfrm>
          <a:off x="21075727" y="108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34180</xdr:rowOff>
    </xdr:from>
    <xdr:ext cx="469744" cy="259045"/>
    <xdr:sp macro="" textlink="">
      <xdr:nvSpPr>
        <xdr:cNvPr id="594" name="n_2mainValue【学校施設】&#10;一人当たり面積">
          <a:extLst>
            <a:ext uri="{FF2B5EF4-FFF2-40B4-BE49-F238E27FC236}">
              <a16:creationId xmlns:a16="http://schemas.microsoft.com/office/drawing/2014/main" id="{00000000-0008-0000-0100-000052020000}"/>
            </a:ext>
          </a:extLst>
        </xdr:cNvPr>
        <xdr:cNvSpPr txBox="1"/>
      </xdr:nvSpPr>
      <xdr:spPr>
        <a:xfrm>
          <a:off x="20199427" y="104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6748</xdr:rowOff>
    </xdr:from>
    <xdr:ext cx="469744" cy="259045"/>
    <xdr:sp macro="" textlink="">
      <xdr:nvSpPr>
        <xdr:cNvPr id="595" name="n_3mainValue【学校施設】&#10;一人当たり面積">
          <a:extLst>
            <a:ext uri="{FF2B5EF4-FFF2-40B4-BE49-F238E27FC236}">
              <a16:creationId xmlns:a16="http://schemas.microsoft.com/office/drawing/2014/main" id="{00000000-0008-0000-0100-000053020000}"/>
            </a:ext>
          </a:extLst>
        </xdr:cNvPr>
        <xdr:cNvSpPr txBox="1"/>
      </xdr:nvSpPr>
      <xdr:spPr>
        <a:xfrm>
          <a:off x="19310427" y="104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9606</xdr:rowOff>
    </xdr:from>
    <xdr:ext cx="469744" cy="259045"/>
    <xdr:sp macro="" textlink="">
      <xdr:nvSpPr>
        <xdr:cNvPr id="596" name="n_4mainValue【学校施設】&#10;一人当たり面積">
          <a:extLst>
            <a:ext uri="{FF2B5EF4-FFF2-40B4-BE49-F238E27FC236}">
              <a16:creationId xmlns:a16="http://schemas.microsoft.com/office/drawing/2014/main" id="{00000000-0008-0000-0100-000054020000}"/>
            </a:ext>
          </a:extLst>
        </xdr:cNvPr>
        <xdr:cNvSpPr txBox="1"/>
      </xdr:nvSpPr>
      <xdr:spPr>
        <a:xfrm>
          <a:off x="18421427" y="1046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a:extLst>
            <a:ext uri="{FF2B5EF4-FFF2-40B4-BE49-F238E27FC236}">
              <a16:creationId xmlns:a16="http://schemas.microsoft.com/office/drawing/2014/main" id="{00000000-0008-0000-0100-00006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児童館】&#10;有形固定資産減価償却率最小値テキスト">
          <a:extLst>
            <a:ext uri="{FF2B5EF4-FFF2-40B4-BE49-F238E27FC236}">
              <a16:creationId xmlns:a16="http://schemas.microsoft.com/office/drawing/2014/main" id="{00000000-0008-0000-0100-00006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25" name="【児童館】&#10;有形固定資産減価償却率最大値テキスト">
          <a:extLst>
            <a:ext uri="{FF2B5EF4-FFF2-40B4-BE49-F238E27FC236}">
              <a16:creationId xmlns:a16="http://schemas.microsoft.com/office/drawing/2014/main" id="{00000000-0008-0000-0100-00007102000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27" name="【児童館】&#10;有形固定資産減価償却率平均値テキスト">
          <a:extLst>
            <a:ext uri="{FF2B5EF4-FFF2-40B4-BE49-F238E27FC236}">
              <a16:creationId xmlns:a16="http://schemas.microsoft.com/office/drawing/2014/main" id="{00000000-0008-0000-0100-000073020000}"/>
            </a:ext>
          </a:extLst>
        </xdr:cNvPr>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86905</xdr:rowOff>
    </xdr:from>
    <xdr:to>
      <xdr:col>81</xdr:col>
      <xdr:colOff>101600</xdr:colOff>
      <xdr:row>86</xdr:row>
      <xdr:rowOff>17055</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5430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99968</xdr:rowOff>
    </xdr:from>
    <xdr:to>
      <xdr:col>76</xdr:col>
      <xdr:colOff>165100</xdr:colOff>
      <xdr:row>86</xdr:row>
      <xdr:rowOff>30118</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4541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137705</xdr:rowOff>
    </xdr:from>
    <xdr:to>
      <xdr:col>81</xdr:col>
      <xdr:colOff>50800</xdr:colOff>
      <xdr:row>85</xdr:row>
      <xdr:rowOff>150768</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flipV="1">
          <a:off x="14592300" y="147109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46082</xdr:rowOff>
    </xdr:from>
    <xdr:to>
      <xdr:col>72</xdr:col>
      <xdr:colOff>38100</xdr:colOff>
      <xdr:row>85</xdr:row>
      <xdr:rowOff>147682</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3652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96882</xdr:rowOff>
    </xdr:from>
    <xdr:to>
      <xdr:col>76</xdr:col>
      <xdr:colOff>114300</xdr:colOff>
      <xdr:row>85</xdr:row>
      <xdr:rowOff>150768</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3703300" y="14670132"/>
          <a:ext cx="8890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16692</xdr:rowOff>
    </xdr:from>
    <xdr:to>
      <xdr:col>67</xdr:col>
      <xdr:colOff>101600</xdr:colOff>
      <xdr:row>85</xdr:row>
      <xdr:rowOff>118292</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2763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67492</xdr:rowOff>
    </xdr:from>
    <xdr:to>
      <xdr:col>71</xdr:col>
      <xdr:colOff>177800</xdr:colOff>
      <xdr:row>85</xdr:row>
      <xdr:rowOff>96882</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814300" y="146407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45" name="n_1aveValue【児童館】&#10;有形固定資産減価償却率">
          <a:extLst>
            <a:ext uri="{FF2B5EF4-FFF2-40B4-BE49-F238E27FC236}">
              <a16:creationId xmlns:a16="http://schemas.microsoft.com/office/drawing/2014/main" id="{00000000-0008-0000-0100-000085020000}"/>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46" name="n_2aveValue【児童館】&#10;有形固定資産減価償却率">
          <a:extLst>
            <a:ext uri="{FF2B5EF4-FFF2-40B4-BE49-F238E27FC236}">
              <a16:creationId xmlns:a16="http://schemas.microsoft.com/office/drawing/2014/main" id="{00000000-0008-0000-0100-000086020000}"/>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47" name="n_3aveValue【児童館】&#10;有形固定資産減価償却率">
          <a:extLst>
            <a:ext uri="{FF2B5EF4-FFF2-40B4-BE49-F238E27FC236}">
              <a16:creationId xmlns:a16="http://schemas.microsoft.com/office/drawing/2014/main" id="{00000000-0008-0000-0100-000087020000}"/>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48" name="n_4aveValue【児童館】&#10;有形固定資産減価償却率">
          <a:extLst>
            <a:ext uri="{FF2B5EF4-FFF2-40B4-BE49-F238E27FC236}">
              <a16:creationId xmlns:a16="http://schemas.microsoft.com/office/drawing/2014/main" id="{00000000-0008-0000-0100-000088020000}"/>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8182</xdr:rowOff>
    </xdr:from>
    <xdr:ext cx="405111" cy="259045"/>
    <xdr:sp macro="" textlink="">
      <xdr:nvSpPr>
        <xdr:cNvPr id="649" name="n_1mainValue【児童館】&#10;有形固定資産減価償却率">
          <a:extLst>
            <a:ext uri="{FF2B5EF4-FFF2-40B4-BE49-F238E27FC236}">
              <a16:creationId xmlns:a16="http://schemas.microsoft.com/office/drawing/2014/main" id="{00000000-0008-0000-0100-000089020000}"/>
            </a:ext>
          </a:extLst>
        </xdr:cNvPr>
        <xdr:cNvSpPr txBox="1"/>
      </xdr:nvSpPr>
      <xdr:spPr>
        <a:xfrm>
          <a:off x="152660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21245</xdr:rowOff>
    </xdr:from>
    <xdr:ext cx="405111" cy="259045"/>
    <xdr:sp macro="" textlink="">
      <xdr:nvSpPr>
        <xdr:cNvPr id="650" name="n_2mainValue【児童館】&#10;有形固定資産減価償却率">
          <a:extLst>
            <a:ext uri="{FF2B5EF4-FFF2-40B4-BE49-F238E27FC236}">
              <a16:creationId xmlns:a16="http://schemas.microsoft.com/office/drawing/2014/main" id="{00000000-0008-0000-0100-00008A020000}"/>
            </a:ext>
          </a:extLst>
        </xdr:cNvPr>
        <xdr:cNvSpPr txBox="1"/>
      </xdr:nvSpPr>
      <xdr:spPr>
        <a:xfrm>
          <a:off x="143897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138809</xdr:rowOff>
    </xdr:from>
    <xdr:ext cx="405111" cy="259045"/>
    <xdr:sp macro="" textlink="">
      <xdr:nvSpPr>
        <xdr:cNvPr id="651" name="n_3mainValue【児童館】&#10;有形固定資産減価償却率">
          <a:extLst>
            <a:ext uri="{FF2B5EF4-FFF2-40B4-BE49-F238E27FC236}">
              <a16:creationId xmlns:a16="http://schemas.microsoft.com/office/drawing/2014/main" id="{00000000-0008-0000-0100-00008B020000}"/>
            </a:ext>
          </a:extLst>
        </xdr:cNvPr>
        <xdr:cNvSpPr txBox="1"/>
      </xdr:nvSpPr>
      <xdr:spPr>
        <a:xfrm>
          <a:off x="13500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109419</xdr:rowOff>
    </xdr:from>
    <xdr:ext cx="405111" cy="259045"/>
    <xdr:sp macro="" textlink="">
      <xdr:nvSpPr>
        <xdr:cNvPr id="652" name="n_4mainValue【児童館】&#10;有形固定資産減価償却率">
          <a:extLst>
            <a:ext uri="{FF2B5EF4-FFF2-40B4-BE49-F238E27FC236}">
              <a16:creationId xmlns:a16="http://schemas.microsoft.com/office/drawing/2014/main" id="{00000000-0008-0000-0100-00008C020000}"/>
            </a:ext>
          </a:extLst>
        </xdr:cNvPr>
        <xdr:cNvSpPr txBox="1"/>
      </xdr:nvSpPr>
      <xdr:spPr>
        <a:xfrm>
          <a:off x="12611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00000000-0008-0000-0100-0000A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7" name="【児童館】&#10;一人当たり面積最小値テキスト">
          <a:extLst>
            <a:ext uri="{FF2B5EF4-FFF2-40B4-BE49-F238E27FC236}">
              <a16:creationId xmlns:a16="http://schemas.microsoft.com/office/drawing/2014/main" id="{00000000-0008-0000-0100-0000A5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79" name="【児童館】&#10;一人当たり面積最大値テキスト">
          <a:extLst>
            <a:ext uri="{FF2B5EF4-FFF2-40B4-BE49-F238E27FC236}">
              <a16:creationId xmlns:a16="http://schemas.microsoft.com/office/drawing/2014/main" id="{00000000-0008-0000-0100-0000A702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81" name="【児童館】&#10;一人当たり面積平均値テキスト">
          <a:extLst>
            <a:ext uri="{FF2B5EF4-FFF2-40B4-BE49-F238E27FC236}">
              <a16:creationId xmlns:a16="http://schemas.microsoft.com/office/drawing/2014/main" id="{00000000-0008-0000-0100-0000A9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101600</xdr:rowOff>
    </xdr:from>
    <xdr:to>
      <xdr:col>112</xdr:col>
      <xdr:colOff>38100</xdr:colOff>
      <xdr:row>82</xdr:row>
      <xdr:rowOff>31750</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2127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63500</xdr:rowOff>
    </xdr:from>
    <xdr:to>
      <xdr:col>107</xdr:col>
      <xdr:colOff>101600</xdr:colOff>
      <xdr:row>81</xdr:row>
      <xdr:rowOff>165100</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2038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114300</xdr:rowOff>
    </xdr:from>
    <xdr:to>
      <xdr:col>111</xdr:col>
      <xdr:colOff>177800</xdr:colOff>
      <xdr:row>81</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0434300" y="1400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165100</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19494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114300</xdr:rowOff>
    </xdr:from>
    <xdr:to>
      <xdr:col>107</xdr:col>
      <xdr:colOff>50800</xdr:colOff>
      <xdr:row>81</xdr:row>
      <xdr:rowOff>114300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9545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18605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114300</xdr:rowOff>
    </xdr:from>
    <xdr:to>
      <xdr:col>102</xdr:col>
      <xdr:colOff>114300</xdr:colOff>
      <xdr:row>81</xdr:row>
      <xdr:rowOff>114300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656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99" name="n_1aveValue【児童館】&#10;一人当たり面積">
          <a:extLst>
            <a:ext uri="{FF2B5EF4-FFF2-40B4-BE49-F238E27FC236}">
              <a16:creationId xmlns:a16="http://schemas.microsoft.com/office/drawing/2014/main" id="{00000000-0008-0000-0100-0000BB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00" name="n_2aveValue【児童館】&#10;一人当たり面積">
          <a:extLst>
            <a:ext uri="{FF2B5EF4-FFF2-40B4-BE49-F238E27FC236}">
              <a16:creationId xmlns:a16="http://schemas.microsoft.com/office/drawing/2014/main" id="{00000000-0008-0000-0100-0000BC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01" name="n_3aveValue【児童館】&#10;一人当たり面積">
          <a:extLst>
            <a:ext uri="{FF2B5EF4-FFF2-40B4-BE49-F238E27FC236}">
              <a16:creationId xmlns:a16="http://schemas.microsoft.com/office/drawing/2014/main" id="{00000000-0008-0000-0100-0000BD02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02" name="n_4aveValue【児童館】&#10;一人当たり面積">
          <a:extLst>
            <a:ext uri="{FF2B5EF4-FFF2-40B4-BE49-F238E27FC236}">
              <a16:creationId xmlns:a16="http://schemas.microsoft.com/office/drawing/2014/main" id="{00000000-0008-0000-0100-0000BE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48277</xdr:rowOff>
    </xdr:from>
    <xdr:ext cx="469744" cy="259045"/>
    <xdr:sp macro="" textlink="">
      <xdr:nvSpPr>
        <xdr:cNvPr id="703" name="n_1mainValue【児童館】&#10;一人当たり面積">
          <a:extLst>
            <a:ext uri="{FF2B5EF4-FFF2-40B4-BE49-F238E27FC236}">
              <a16:creationId xmlns:a16="http://schemas.microsoft.com/office/drawing/2014/main" id="{00000000-0008-0000-0100-0000BF020000}"/>
            </a:ext>
          </a:extLst>
        </xdr:cNvPr>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10177</xdr:rowOff>
    </xdr:from>
    <xdr:ext cx="469744" cy="259045"/>
    <xdr:sp macro="" textlink="">
      <xdr:nvSpPr>
        <xdr:cNvPr id="704" name="n_2mainValue【児童館】&#10;一人当たり面積">
          <a:extLst>
            <a:ext uri="{FF2B5EF4-FFF2-40B4-BE49-F238E27FC236}">
              <a16:creationId xmlns:a16="http://schemas.microsoft.com/office/drawing/2014/main" id="{00000000-0008-0000-0100-0000C0020000}"/>
            </a:ext>
          </a:extLst>
        </xdr:cNvPr>
        <xdr:cNvSpPr txBox="1"/>
      </xdr:nvSpPr>
      <xdr:spPr>
        <a:xfrm>
          <a:off x="20199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10177</xdr:rowOff>
    </xdr:from>
    <xdr:ext cx="469744" cy="259045"/>
    <xdr:sp macro="" textlink="">
      <xdr:nvSpPr>
        <xdr:cNvPr id="705" name="n_3mainValue【児童館】&#10;一人当たり面積">
          <a:extLst>
            <a:ext uri="{FF2B5EF4-FFF2-40B4-BE49-F238E27FC236}">
              <a16:creationId xmlns:a16="http://schemas.microsoft.com/office/drawing/2014/main" id="{00000000-0008-0000-0100-0000C1020000}"/>
            </a:ext>
          </a:extLst>
        </xdr:cNvPr>
        <xdr:cNvSpPr txBox="1"/>
      </xdr:nvSpPr>
      <xdr:spPr>
        <a:xfrm>
          <a:off x="19310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706" name="n_4mainValue【児童館】&#10;一人当たり面積">
          <a:extLst>
            <a:ext uri="{FF2B5EF4-FFF2-40B4-BE49-F238E27FC236}">
              <a16:creationId xmlns:a16="http://schemas.microsoft.com/office/drawing/2014/main" id="{00000000-0008-0000-0100-0000C2020000}"/>
            </a:ext>
          </a:extLst>
        </xdr:cNvPr>
        <xdr:cNvSpPr txBox="1"/>
      </xdr:nvSpPr>
      <xdr:spPr>
        <a:xfrm>
          <a:off x="18421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a:extLst>
            <a:ext uri="{FF2B5EF4-FFF2-40B4-BE49-F238E27FC236}">
              <a16:creationId xmlns:a16="http://schemas.microsoft.com/office/drawing/2014/main" id="{00000000-0008-0000-0100-0000D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2" name="【公民館】&#10;有形固定資産減価償却率最小値テキスト">
          <a:extLst>
            <a:ext uri="{FF2B5EF4-FFF2-40B4-BE49-F238E27FC236}">
              <a16:creationId xmlns:a16="http://schemas.microsoft.com/office/drawing/2014/main" id="{00000000-0008-0000-0100-0000DC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34" name="【公民館】&#10;有形固定資産減価償却率最大値テキスト">
          <a:extLst>
            <a:ext uri="{FF2B5EF4-FFF2-40B4-BE49-F238E27FC236}">
              <a16:creationId xmlns:a16="http://schemas.microsoft.com/office/drawing/2014/main" id="{00000000-0008-0000-0100-0000DE02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36" name="【公民館】&#10;有形固定資産減価償却率平均値テキスト">
          <a:extLst>
            <a:ext uri="{FF2B5EF4-FFF2-40B4-BE49-F238E27FC236}">
              <a16:creationId xmlns:a16="http://schemas.microsoft.com/office/drawing/2014/main" id="{00000000-0008-0000-0100-0000E002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122555</xdr:rowOff>
    </xdr:from>
    <xdr:to>
      <xdr:col>81</xdr:col>
      <xdr:colOff>101600</xdr:colOff>
      <xdr:row>103</xdr:row>
      <xdr:rowOff>52705</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5430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74930</xdr:rowOff>
    </xdr:from>
    <xdr:to>
      <xdr:col>76</xdr:col>
      <xdr:colOff>165100</xdr:colOff>
      <xdr:row>104</xdr:row>
      <xdr:rowOff>5080</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4541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xdr:rowOff>
    </xdr:from>
    <xdr:to>
      <xdr:col>81</xdr:col>
      <xdr:colOff>50800</xdr:colOff>
      <xdr:row>103</xdr:row>
      <xdr:rowOff>125730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4592300" y="1766125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137795</xdr:rowOff>
    </xdr:from>
    <xdr:to>
      <xdr:col>72</xdr:col>
      <xdr:colOff>38100</xdr:colOff>
      <xdr:row>103</xdr:row>
      <xdr:rowOff>67945</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3652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17145</xdr:rowOff>
    </xdr:from>
    <xdr:to>
      <xdr:col>76</xdr:col>
      <xdr:colOff>114300</xdr:colOff>
      <xdr:row>103</xdr:row>
      <xdr:rowOff>125730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3703300" y="176764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84455</xdr:rowOff>
    </xdr:from>
    <xdr:to>
      <xdr:col>67</xdr:col>
      <xdr:colOff>101600</xdr:colOff>
      <xdr:row>103</xdr:row>
      <xdr:rowOff>14605</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2763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135255</xdr:rowOff>
    </xdr:from>
    <xdr:to>
      <xdr:col>71</xdr:col>
      <xdr:colOff>177800</xdr:colOff>
      <xdr:row>103</xdr:row>
      <xdr:rowOff>17145</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814300" y="176231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54" name="n_1aveValue【公民館】&#10;有形固定資産減価償却率">
          <a:extLst>
            <a:ext uri="{FF2B5EF4-FFF2-40B4-BE49-F238E27FC236}">
              <a16:creationId xmlns:a16="http://schemas.microsoft.com/office/drawing/2014/main" id="{00000000-0008-0000-0100-0000F2020000}"/>
            </a:ext>
          </a:extLst>
        </xdr:cNvPr>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55" name="n_2aveValue【公民館】&#10;有形固定資産減価償却率">
          <a:extLst>
            <a:ext uri="{FF2B5EF4-FFF2-40B4-BE49-F238E27FC236}">
              <a16:creationId xmlns:a16="http://schemas.microsoft.com/office/drawing/2014/main" id="{00000000-0008-0000-0100-0000F3020000}"/>
            </a:ext>
          </a:extLst>
        </xdr:cNvPr>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56" name="n_3aveValue【公民館】&#10;有形固定資産減価償却率">
          <a:extLst>
            <a:ext uri="{FF2B5EF4-FFF2-40B4-BE49-F238E27FC236}">
              <a16:creationId xmlns:a16="http://schemas.microsoft.com/office/drawing/2014/main" id="{00000000-0008-0000-0100-0000F4020000}"/>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57" name="n_4aveValue【公民館】&#10;有形固定資産減価償却率">
          <a:extLst>
            <a:ext uri="{FF2B5EF4-FFF2-40B4-BE49-F238E27FC236}">
              <a16:creationId xmlns:a16="http://schemas.microsoft.com/office/drawing/2014/main" id="{00000000-0008-0000-0100-0000F5020000}"/>
            </a:ext>
          </a:extLst>
        </xdr:cNvPr>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69232</xdr:rowOff>
    </xdr:from>
    <xdr:ext cx="405111" cy="259045"/>
    <xdr:sp macro="" textlink="">
      <xdr:nvSpPr>
        <xdr:cNvPr id="758" name="n_1mainValue【公民館】&#10;有形固定資産減価償却率">
          <a:extLst>
            <a:ext uri="{FF2B5EF4-FFF2-40B4-BE49-F238E27FC236}">
              <a16:creationId xmlns:a16="http://schemas.microsoft.com/office/drawing/2014/main" id="{00000000-0008-0000-0100-0000F6020000}"/>
            </a:ext>
          </a:extLst>
        </xdr:cNvPr>
        <xdr:cNvSpPr txBox="1"/>
      </xdr:nvSpPr>
      <xdr:spPr>
        <a:xfrm>
          <a:off x="152660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21607</xdr:rowOff>
    </xdr:from>
    <xdr:ext cx="405111" cy="259045"/>
    <xdr:sp macro="" textlink="">
      <xdr:nvSpPr>
        <xdr:cNvPr id="759" name="n_2mainValue【公民館】&#10;有形固定資産減価償却率">
          <a:extLst>
            <a:ext uri="{FF2B5EF4-FFF2-40B4-BE49-F238E27FC236}">
              <a16:creationId xmlns:a16="http://schemas.microsoft.com/office/drawing/2014/main" id="{00000000-0008-0000-0100-0000F7020000}"/>
            </a:ext>
          </a:extLst>
        </xdr:cNvPr>
        <xdr:cNvSpPr txBox="1"/>
      </xdr:nvSpPr>
      <xdr:spPr>
        <a:xfrm>
          <a:off x="14389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84472</xdr:rowOff>
    </xdr:from>
    <xdr:ext cx="405111" cy="259045"/>
    <xdr:sp macro="" textlink="">
      <xdr:nvSpPr>
        <xdr:cNvPr id="760" name="n_3mainValue【公民館】&#10;有形固定資産減価償却率">
          <a:extLst>
            <a:ext uri="{FF2B5EF4-FFF2-40B4-BE49-F238E27FC236}">
              <a16:creationId xmlns:a16="http://schemas.microsoft.com/office/drawing/2014/main" id="{00000000-0008-0000-0100-0000F8020000}"/>
            </a:ext>
          </a:extLst>
        </xdr:cNvPr>
        <xdr:cNvSpPr txBox="1"/>
      </xdr:nvSpPr>
      <xdr:spPr>
        <a:xfrm>
          <a:off x="13500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31132</xdr:rowOff>
    </xdr:from>
    <xdr:ext cx="405111" cy="259045"/>
    <xdr:sp macro="" textlink="">
      <xdr:nvSpPr>
        <xdr:cNvPr id="761" name="n_4mainValue【公民館】&#10;有形固定資産減価償却率">
          <a:extLst>
            <a:ext uri="{FF2B5EF4-FFF2-40B4-BE49-F238E27FC236}">
              <a16:creationId xmlns:a16="http://schemas.microsoft.com/office/drawing/2014/main" id="{00000000-0008-0000-0100-0000F9020000}"/>
            </a:ext>
          </a:extLst>
        </xdr:cNvPr>
        <xdr:cNvSpPr txBox="1"/>
      </xdr:nvSpPr>
      <xdr:spPr>
        <a:xfrm>
          <a:off x="12611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a:extLst>
            <a:ext uri="{FF2B5EF4-FFF2-40B4-BE49-F238E27FC236}">
              <a16:creationId xmlns:a16="http://schemas.microsoft.com/office/drawing/2014/main" id="{00000000-0008-0000-0100-00001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88" name="【公民館】&#10;一人当たり面積最小値テキスト">
          <a:extLst>
            <a:ext uri="{FF2B5EF4-FFF2-40B4-BE49-F238E27FC236}">
              <a16:creationId xmlns:a16="http://schemas.microsoft.com/office/drawing/2014/main" id="{00000000-0008-0000-0100-00001403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90" name="【公民館】&#10;一人当たり面積最大値テキスト">
          <a:extLst>
            <a:ext uri="{FF2B5EF4-FFF2-40B4-BE49-F238E27FC236}">
              <a16:creationId xmlns:a16="http://schemas.microsoft.com/office/drawing/2014/main" id="{00000000-0008-0000-0100-00001603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792" name="【公民館】&#10;一人当たり面積平均値テキスト">
          <a:extLst>
            <a:ext uri="{FF2B5EF4-FFF2-40B4-BE49-F238E27FC236}">
              <a16:creationId xmlns:a16="http://schemas.microsoft.com/office/drawing/2014/main" id="{00000000-0008-0000-0100-000018030000}"/>
            </a:ext>
          </a:extLst>
        </xdr:cNvPr>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96" name="フローチャート: 判断 795">
          <a:extLst>
            <a:ext uri="{FF2B5EF4-FFF2-40B4-BE49-F238E27FC236}">
              <a16:creationId xmlns:a16="http://schemas.microsoft.com/office/drawing/2014/main" id="{00000000-0008-0000-0100-00001C03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97" name="フローチャート: 判断 796">
          <a:extLst>
            <a:ext uri="{FF2B5EF4-FFF2-40B4-BE49-F238E27FC236}">
              <a16:creationId xmlns:a16="http://schemas.microsoft.com/office/drawing/2014/main" id="{00000000-0008-0000-0100-00001D03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40095</xdr:rowOff>
    </xdr:from>
    <xdr:to>
      <xdr:col>112</xdr:col>
      <xdr:colOff>38100</xdr:colOff>
      <xdr:row>107</xdr:row>
      <xdr:rowOff>141695</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2127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156029</xdr:rowOff>
    </xdr:from>
    <xdr:to>
      <xdr:col>107</xdr:col>
      <xdr:colOff>101600</xdr:colOff>
      <xdr:row>107</xdr:row>
      <xdr:rowOff>86179</xdr:rowOff>
    </xdr:to>
    <xdr:sp macro="" textlink="">
      <xdr:nvSpPr>
        <xdr:cNvPr id="804" name="楕円 803">
          <a:extLst>
            <a:ext uri="{FF2B5EF4-FFF2-40B4-BE49-F238E27FC236}">
              <a16:creationId xmlns:a16="http://schemas.microsoft.com/office/drawing/2014/main" id="{00000000-0008-0000-0100-000024030000}"/>
            </a:ext>
          </a:extLst>
        </xdr:cNvPr>
        <xdr:cNvSpPr/>
      </xdr:nvSpPr>
      <xdr:spPr>
        <a:xfrm>
          <a:off x="2038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35379</xdr:rowOff>
    </xdr:from>
    <xdr:to>
      <xdr:col>111</xdr:col>
      <xdr:colOff>177800</xdr:colOff>
      <xdr:row>107</xdr:row>
      <xdr:rowOff>90895</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0434300" y="1838052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806" name="楕円 805">
          <a:extLst>
            <a:ext uri="{FF2B5EF4-FFF2-40B4-BE49-F238E27FC236}">
              <a16:creationId xmlns:a16="http://schemas.microsoft.com/office/drawing/2014/main" id="{00000000-0008-0000-0100-000026030000}"/>
            </a:ext>
          </a:extLst>
        </xdr:cNvPr>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35379</xdr:rowOff>
    </xdr:from>
    <xdr:to>
      <xdr:col>107</xdr:col>
      <xdr:colOff>50800</xdr:colOff>
      <xdr:row>107</xdr:row>
      <xdr:rowOff>38644</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flipV="1">
          <a:off x="19545300" y="18380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808" name="楕円 807">
          <a:extLst>
            <a:ext uri="{FF2B5EF4-FFF2-40B4-BE49-F238E27FC236}">
              <a16:creationId xmlns:a16="http://schemas.microsoft.com/office/drawing/2014/main" id="{00000000-0008-0000-0100-000028030000}"/>
            </a:ext>
          </a:extLst>
        </xdr:cNvPr>
        <xdr:cNvSpPr/>
      </xdr:nvSpPr>
      <xdr:spPr>
        <a:xfrm>
          <a:off x="18605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41911</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flipV="1">
          <a:off x="18656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10" name="n_1aveValue【公民館】&#10;一人当たり面積">
          <a:extLst>
            <a:ext uri="{FF2B5EF4-FFF2-40B4-BE49-F238E27FC236}">
              <a16:creationId xmlns:a16="http://schemas.microsoft.com/office/drawing/2014/main" id="{00000000-0008-0000-0100-00002A030000}"/>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11" name="n_2aveValue【公民館】&#10;一人当たり面積">
          <a:extLst>
            <a:ext uri="{FF2B5EF4-FFF2-40B4-BE49-F238E27FC236}">
              <a16:creationId xmlns:a16="http://schemas.microsoft.com/office/drawing/2014/main" id="{00000000-0008-0000-0100-00002B030000}"/>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12" name="n_3aveValue【公民館】&#10;一人当たり面積">
          <a:extLst>
            <a:ext uri="{FF2B5EF4-FFF2-40B4-BE49-F238E27FC236}">
              <a16:creationId xmlns:a16="http://schemas.microsoft.com/office/drawing/2014/main" id="{00000000-0008-0000-0100-00002C030000}"/>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13" name="n_4aveValue【公民館】&#10;一人当たり面積">
          <a:extLst>
            <a:ext uri="{FF2B5EF4-FFF2-40B4-BE49-F238E27FC236}">
              <a16:creationId xmlns:a16="http://schemas.microsoft.com/office/drawing/2014/main" id="{00000000-0008-0000-0100-00002D030000}"/>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158222</xdr:rowOff>
    </xdr:from>
    <xdr:ext cx="469744" cy="259045"/>
    <xdr:sp macro="" textlink="">
      <xdr:nvSpPr>
        <xdr:cNvPr id="814" name="n_1mainValue【公民館】&#10;一人当たり面積">
          <a:extLst>
            <a:ext uri="{FF2B5EF4-FFF2-40B4-BE49-F238E27FC236}">
              <a16:creationId xmlns:a16="http://schemas.microsoft.com/office/drawing/2014/main" id="{00000000-0008-0000-0100-00002E030000}"/>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102706</xdr:rowOff>
    </xdr:from>
    <xdr:ext cx="469744" cy="259045"/>
    <xdr:sp macro="" textlink="">
      <xdr:nvSpPr>
        <xdr:cNvPr id="815" name="n_2mainValue【公民館】&#10;一人当たり面積">
          <a:extLst>
            <a:ext uri="{FF2B5EF4-FFF2-40B4-BE49-F238E27FC236}">
              <a16:creationId xmlns:a16="http://schemas.microsoft.com/office/drawing/2014/main" id="{00000000-0008-0000-0100-00002F030000}"/>
            </a:ext>
          </a:extLst>
        </xdr:cNvPr>
        <xdr:cNvSpPr txBox="1"/>
      </xdr:nvSpPr>
      <xdr:spPr>
        <a:xfrm>
          <a:off x="20199427" y="1810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105971</xdr:rowOff>
    </xdr:from>
    <xdr:ext cx="469744" cy="259045"/>
    <xdr:sp macro="" textlink="">
      <xdr:nvSpPr>
        <xdr:cNvPr id="816" name="n_3mainValue【公民館】&#10;一人当たり面積">
          <a:extLst>
            <a:ext uri="{FF2B5EF4-FFF2-40B4-BE49-F238E27FC236}">
              <a16:creationId xmlns:a16="http://schemas.microsoft.com/office/drawing/2014/main" id="{00000000-0008-0000-0100-000030030000}"/>
            </a:ext>
          </a:extLst>
        </xdr:cNvPr>
        <xdr:cNvSpPr txBox="1"/>
      </xdr:nvSpPr>
      <xdr:spPr>
        <a:xfrm>
          <a:off x="19310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109238</xdr:rowOff>
    </xdr:from>
    <xdr:ext cx="469744" cy="259045"/>
    <xdr:sp macro="" textlink="">
      <xdr:nvSpPr>
        <xdr:cNvPr id="817" name="n_4mainValue【公民館】&#10;一人当たり面積">
          <a:extLst>
            <a:ext uri="{FF2B5EF4-FFF2-40B4-BE49-F238E27FC236}">
              <a16:creationId xmlns:a16="http://schemas.microsoft.com/office/drawing/2014/main" id="{00000000-0008-0000-0100-000031030000}"/>
            </a:ext>
          </a:extLst>
        </xdr:cNvPr>
        <xdr:cNvSpPr txBox="1"/>
      </xdr:nvSpPr>
      <xdr:spPr>
        <a:xfrm>
          <a:off x="18421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道路、公営住宅、児童館であり、特に低くなっている施設は、認定こども園・幼稚園・保育園である。老朽化が進んでいる公営住宅、児童館などの公共施設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年に策定した公共施設等総合管理計画において、公共施設等の延べ床面積を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％削減するという目標を掲げ、今後老朽化した施設の集約化・複合化や除却を進めることとしている。認定こども園・幼稚園・保育園については、幼稚園・保育園の統合を進め平成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年度に高野口こども園、平成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年度にすみだこども園、平成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橋本こども園及び応其こども園、令和元年度に学文路さつきこども園を新しく設置したため有形固定資産減価償却率が低くなっている。これに伴い、一人当たり面積も増加し、類似団体平均を上回ることとなった。なお、道路一人当たりの延長の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47.069</a:t>
          </a:r>
          <a:r>
            <a:rPr lang="ja-JP" altLang="ja-JP" sz="1100" b="0" i="0" baseline="0">
              <a:solidFill>
                <a:schemeClr val="dk1"/>
              </a:solidFill>
              <a:effectLst/>
              <a:latin typeface="+mn-lt"/>
              <a:ea typeface="+mn-ea"/>
              <a:cs typeface="+mn-cs"/>
            </a:rPr>
            <a:t>は誤りであり、正しくは</a:t>
          </a:r>
          <a:r>
            <a:rPr lang="en-US" altLang="ja-JP" sz="1100" b="0" i="0" baseline="0">
              <a:solidFill>
                <a:schemeClr val="dk1"/>
              </a:solidFill>
              <a:effectLst/>
              <a:latin typeface="+mn-lt"/>
              <a:ea typeface="+mn-ea"/>
              <a:cs typeface="+mn-cs"/>
            </a:rPr>
            <a:t>9.072</a:t>
          </a:r>
          <a:r>
            <a:rPr lang="ja-JP" altLang="ja-JP" sz="1100" b="0" i="0" baseline="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41728</xdr:rowOff>
    </xdr:from>
    <xdr:to>
      <xdr:col>20</xdr:col>
      <xdr:colOff>38100</xdr:colOff>
      <xdr:row>40</xdr:row>
      <xdr:rowOff>143328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46627</xdr:rowOff>
    </xdr:from>
    <xdr:to>
      <xdr:col>15</xdr:col>
      <xdr:colOff>101600</xdr:colOff>
      <xdr:row>40</xdr:row>
      <xdr:rowOff>148227</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92528</xdr:rowOff>
    </xdr:from>
    <xdr:to>
      <xdr:col>19</xdr:col>
      <xdr:colOff>177800</xdr:colOff>
      <xdr:row>40</xdr:row>
      <xdr:rowOff>97427</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2908300" y="69505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51526</xdr:rowOff>
    </xdr:from>
    <xdr:to>
      <xdr:col>10</xdr:col>
      <xdr:colOff>165100</xdr:colOff>
      <xdr:row>40</xdr:row>
      <xdr:rowOff>153126</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97427</xdr:rowOff>
    </xdr:from>
    <xdr:to>
      <xdr:col>15</xdr:col>
      <xdr:colOff>50800</xdr:colOff>
      <xdr:row>40</xdr:row>
      <xdr:rowOff>102326</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019300" y="69554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5806</xdr:rowOff>
    </xdr:from>
    <xdr:to>
      <xdr:col>6</xdr:col>
      <xdr:colOff>38100</xdr:colOff>
      <xdr:row>40</xdr:row>
      <xdr:rowOff>107406</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079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56606</xdr:rowOff>
    </xdr:from>
    <xdr:to>
      <xdr:col>10</xdr:col>
      <xdr:colOff>114300</xdr:colOff>
      <xdr:row>40</xdr:row>
      <xdr:rowOff>102326</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130300" y="69146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134455</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139354</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144253</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98533</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927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36830</xdr:rowOff>
    </xdr:from>
    <xdr:to>
      <xdr:col>50</xdr:col>
      <xdr:colOff>165100</xdr:colOff>
      <xdr:row>40</xdr:row>
      <xdr:rowOff>138430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588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8699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87630</xdr:rowOff>
    </xdr:from>
    <xdr:to>
      <xdr:col>50</xdr:col>
      <xdr:colOff>114300</xdr:colOff>
      <xdr:row>40</xdr:row>
      <xdr:rowOff>87630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8750300" y="694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42545</xdr:rowOff>
    </xdr:from>
    <xdr:to>
      <xdr:col>41</xdr:col>
      <xdr:colOff>101600</xdr:colOff>
      <xdr:row>40</xdr:row>
      <xdr:rowOff>144145</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781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87630</xdr:rowOff>
    </xdr:from>
    <xdr:to>
      <xdr:col>45</xdr:col>
      <xdr:colOff>177800</xdr:colOff>
      <xdr:row>40</xdr:row>
      <xdr:rowOff>93345</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7861300" y="694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42545</xdr:rowOff>
    </xdr:from>
    <xdr:to>
      <xdr:col>36</xdr:col>
      <xdr:colOff>165100</xdr:colOff>
      <xdr:row>40</xdr:row>
      <xdr:rowOff>144145</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692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93345</xdr:rowOff>
    </xdr:from>
    <xdr:to>
      <xdr:col>41</xdr:col>
      <xdr:colOff>50800</xdr:colOff>
      <xdr:row>40</xdr:row>
      <xdr:rowOff>93345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972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1" name="n_1aveValue【図書館】&#10;一人当たり面積">
          <a:extLst>
            <a:ext uri="{FF2B5EF4-FFF2-40B4-BE49-F238E27FC236}">
              <a16:creationId xmlns:a16="http://schemas.microsoft.com/office/drawing/2014/main" id="{00000000-0008-0000-0200-000083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2" name="n_2aveValue【図書館】&#10;一人当たり面積">
          <a:extLst>
            <a:ext uri="{FF2B5EF4-FFF2-40B4-BE49-F238E27FC236}">
              <a16:creationId xmlns:a16="http://schemas.microsoft.com/office/drawing/2014/main" id="{00000000-0008-0000-0200-000084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3" name="n_3aveValue【図書館】&#10;一人当たり面積">
          <a:extLst>
            <a:ext uri="{FF2B5EF4-FFF2-40B4-BE49-F238E27FC236}">
              <a16:creationId xmlns:a16="http://schemas.microsoft.com/office/drawing/2014/main" id="{00000000-0008-0000-0200-000085000000}"/>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4" name="n_4aveValue【図書館】&#10;一人当たり面積">
          <a:extLst>
            <a:ext uri="{FF2B5EF4-FFF2-40B4-BE49-F238E27FC236}">
              <a16:creationId xmlns:a16="http://schemas.microsoft.com/office/drawing/2014/main" id="{00000000-0008-0000-0200-000086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129557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135272</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7626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135272</xdr:rowOff>
    </xdr:from>
    <xdr:ext cx="469744" cy="259045"/>
    <xdr:sp macro="" textlink="">
      <xdr:nvSpPr>
        <xdr:cNvPr id="138" name="n_4mainValue【図書館】&#10;一人当たり面積">
          <a:extLst>
            <a:ext uri="{FF2B5EF4-FFF2-40B4-BE49-F238E27FC236}">
              <a16:creationId xmlns:a16="http://schemas.microsoft.com/office/drawing/2014/main" id="{00000000-0008-0000-0200-00008A000000}"/>
            </a:ext>
          </a:extLst>
        </xdr:cNvPr>
        <xdr:cNvSpPr txBox="1"/>
      </xdr:nvSpPr>
      <xdr:spPr>
        <a:xfrm>
          <a:off x="6737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19685</xdr:rowOff>
    </xdr:from>
    <xdr:to>
      <xdr:col>15</xdr:col>
      <xdr:colOff>101600</xdr:colOff>
      <xdr:row>61</xdr:row>
      <xdr:rowOff>121285</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123825</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2908300" y="105289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1968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xdr:rowOff>
    </xdr:from>
    <xdr:to>
      <xdr:col>15</xdr:col>
      <xdr:colOff>50800</xdr:colOff>
      <xdr:row>61</xdr:row>
      <xdr:rowOff>70485</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2019300" y="104641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80645</xdr:rowOff>
    </xdr:from>
    <xdr:to>
      <xdr:col>6</xdr:col>
      <xdr:colOff>38100</xdr:colOff>
      <xdr:row>61</xdr:row>
      <xdr:rowOff>10795</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1079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131445</xdr:rowOff>
    </xdr:from>
    <xdr:to>
      <xdr:col>10</xdr:col>
      <xdr:colOff>114300</xdr:colOff>
      <xdr:row>61</xdr:row>
      <xdr:rowOff>5715</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1130300" y="10418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89" name="n_4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582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705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1922</xdr:rowOff>
    </xdr:from>
    <xdr:ext cx="405111" cy="259045"/>
    <xdr:sp macro="" textlink="">
      <xdr:nvSpPr>
        <xdr:cNvPr id="193" name="n_4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927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200-0000DC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200-0000DE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200-0000E0000000}"/>
            </a:ext>
          </a:extLst>
        </xdr:cNvPr>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63500</xdr:rowOff>
    </xdr:from>
    <xdr:to>
      <xdr:col>50</xdr:col>
      <xdr:colOff>165100</xdr:colOff>
      <xdr:row>63</xdr:row>
      <xdr:rowOff>165100</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65133</xdr:rowOff>
    </xdr:from>
    <xdr:to>
      <xdr:col>46</xdr:col>
      <xdr:colOff>38100</xdr:colOff>
      <xdr:row>63</xdr:row>
      <xdr:rowOff>166733</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8699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114300</xdr:rowOff>
    </xdr:from>
    <xdr:to>
      <xdr:col>50</xdr:col>
      <xdr:colOff>114300</xdr:colOff>
      <xdr:row>63</xdr:row>
      <xdr:rowOff>115933</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8750300" y="109156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99423</xdr:rowOff>
    </xdr:from>
    <xdr:to>
      <xdr:col>41</xdr:col>
      <xdr:colOff>101600</xdr:colOff>
      <xdr:row>64</xdr:row>
      <xdr:rowOff>29573</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7810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115933</xdr:rowOff>
    </xdr:from>
    <xdr:to>
      <xdr:col>45</xdr:col>
      <xdr:colOff>177800</xdr:colOff>
      <xdr:row>63</xdr:row>
      <xdr:rowOff>150223</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7861300" y="109172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101056</xdr:rowOff>
    </xdr:from>
    <xdr:to>
      <xdr:col>36</xdr:col>
      <xdr:colOff>165100</xdr:colOff>
      <xdr:row>64</xdr:row>
      <xdr:rowOff>31206</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6921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150223</xdr:rowOff>
    </xdr:from>
    <xdr:to>
      <xdr:col>41</xdr:col>
      <xdr:colOff>50800</xdr:colOff>
      <xdr:row>63</xdr:row>
      <xdr:rowOff>151856</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6972300" y="1095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2" name="n_1aveValue【体育館・プール】&#10;一人当たり面積">
          <a:extLst>
            <a:ext uri="{FF2B5EF4-FFF2-40B4-BE49-F238E27FC236}">
              <a16:creationId xmlns:a16="http://schemas.microsoft.com/office/drawing/2014/main" id="{00000000-0008-0000-0200-0000F2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43" name="n_2aveValue【体育館・プール】&#10;一人当たり面積">
          <a:extLst>
            <a:ext uri="{FF2B5EF4-FFF2-40B4-BE49-F238E27FC236}">
              <a16:creationId xmlns:a16="http://schemas.microsoft.com/office/drawing/2014/main" id="{00000000-0008-0000-0200-0000F3000000}"/>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44" name="n_3aveValue【体育館・プール】&#10;一人当たり面積">
          <a:extLst>
            <a:ext uri="{FF2B5EF4-FFF2-40B4-BE49-F238E27FC236}">
              <a16:creationId xmlns:a16="http://schemas.microsoft.com/office/drawing/2014/main" id="{00000000-0008-0000-0200-0000F400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45" name="n_4aveValue【体育館・プール】&#10;一人当たり面積">
          <a:extLst>
            <a:ext uri="{FF2B5EF4-FFF2-40B4-BE49-F238E27FC236}">
              <a16:creationId xmlns:a16="http://schemas.microsoft.com/office/drawing/2014/main" id="{00000000-0008-0000-0200-0000F500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156227</xdr:rowOff>
    </xdr:from>
    <xdr:ext cx="469744" cy="259045"/>
    <xdr:sp macro="" textlink="">
      <xdr:nvSpPr>
        <xdr:cNvPr id="246" name="n_1mainValue【体育館・プール】&#10;一人当たり面積">
          <a:extLst>
            <a:ext uri="{FF2B5EF4-FFF2-40B4-BE49-F238E27FC236}">
              <a16:creationId xmlns:a16="http://schemas.microsoft.com/office/drawing/2014/main" id="{00000000-0008-0000-0200-0000F6000000}"/>
            </a:ext>
          </a:extLst>
        </xdr:cNvPr>
        <xdr:cNvSpPr txBox="1"/>
      </xdr:nvSpPr>
      <xdr:spPr>
        <a:xfrm>
          <a:off x="9391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157860</xdr:rowOff>
    </xdr:from>
    <xdr:ext cx="469744" cy="259045"/>
    <xdr:sp macro="" textlink="">
      <xdr:nvSpPr>
        <xdr:cNvPr id="247" name="n_2mainValue【体育館・プール】&#10;一人当たり面積">
          <a:extLst>
            <a:ext uri="{FF2B5EF4-FFF2-40B4-BE49-F238E27FC236}">
              <a16:creationId xmlns:a16="http://schemas.microsoft.com/office/drawing/2014/main" id="{00000000-0008-0000-0200-0000F7000000}"/>
            </a:ext>
          </a:extLst>
        </xdr:cNvPr>
        <xdr:cNvSpPr txBox="1"/>
      </xdr:nvSpPr>
      <xdr:spPr>
        <a:xfrm>
          <a:off x="8515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20700</xdr:rowOff>
    </xdr:from>
    <xdr:ext cx="469744" cy="259045"/>
    <xdr:sp macro="" textlink="">
      <xdr:nvSpPr>
        <xdr:cNvPr id="248" name="n_3mainValue【体育館・プール】&#10;一人当たり面積">
          <a:extLst>
            <a:ext uri="{FF2B5EF4-FFF2-40B4-BE49-F238E27FC236}">
              <a16:creationId xmlns:a16="http://schemas.microsoft.com/office/drawing/2014/main" id="{00000000-0008-0000-0200-0000F8000000}"/>
            </a:ext>
          </a:extLst>
        </xdr:cNvPr>
        <xdr:cNvSpPr txBox="1"/>
      </xdr:nvSpPr>
      <xdr:spPr>
        <a:xfrm>
          <a:off x="76264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22333</xdr:rowOff>
    </xdr:from>
    <xdr:ext cx="469744" cy="259045"/>
    <xdr:sp macro="" textlink="">
      <xdr:nvSpPr>
        <xdr:cNvPr id="249" name="n_4mainValue【体育館・プール】&#10;一人当たり面積">
          <a:extLst>
            <a:ext uri="{FF2B5EF4-FFF2-40B4-BE49-F238E27FC236}">
              <a16:creationId xmlns:a16="http://schemas.microsoft.com/office/drawing/2014/main" id="{00000000-0008-0000-0200-0000F9000000}"/>
            </a:ext>
          </a:extLst>
        </xdr:cNvPr>
        <xdr:cNvSpPr txBox="1"/>
      </xdr:nvSpPr>
      <xdr:spPr>
        <a:xfrm>
          <a:off x="6737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138176</xdr:rowOff>
    </xdr:from>
    <xdr:to>
      <xdr:col>20</xdr:col>
      <xdr:colOff>38100</xdr:colOff>
      <xdr:row>83</xdr:row>
      <xdr:rowOff>68326</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3746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85598</xdr:rowOff>
    </xdr:from>
    <xdr:to>
      <xdr:col>15</xdr:col>
      <xdr:colOff>101600</xdr:colOff>
      <xdr:row>83</xdr:row>
      <xdr:rowOff>15748</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2857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136398</xdr:rowOff>
    </xdr:from>
    <xdr:to>
      <xdr:col>19</xdr:col>
      <xdr:colOff>177800</xdr:colOff>
      <xdr:row>83</xdr:row>
      <xdr:rowOff>17526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2908300" y="141952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136398</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2019300" y="141427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151892</xdr:rowOff>
    </xdr:from>
    <xdr:to>
      <xdr:col>6</xdr:col>
      <xdr:colOff>38100</xdr:colOff>
      <xdr:row>82</xdr:row>
      <xdr:rowOff>82042</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1079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31242</xdr:rowOff>
    </xdr:from>
    <xdr:to>
      <xdr:col>10</xdr:col>
      <xdr:colOff>114300</xdr:colOff>
      <xdr:row>82</xdr:row>
      <xdr:rowOff>83820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130300" y="1409014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200-00002701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200-000028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97" name="n_3aveValue【福祉施設】&#10;有形固定資産減価償却率">
          <a:extLst>
            <a:ext uri="{FF2B5EF4-FFF2-40B4-BE49-F238E27FC236}">
              <a16:creationId xmlns:a16="http://schemas.microsoft.com/office/drawing/2014/main" id="{00000000-0008-0000-0200-000029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298" name="n_4aveValue【福祉施設】&#10;有形固定資産減価償却率">
          <a:extLst>
            <a:ext uri="{FF2B5EF4-FFF2-40B4-BE49-F238E27FC236}">
              <a16:creationId xmlns:a16="http://schemas.microsoft.com/office/drawing/2014/main" id="{00000000-0008-0000-0200-00002A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59453</xdr:rowOff>
    </xdr:from>
    <xdr:ext cx="405111" cy="259045"/>
    <xdr:sp macro="" textlink="">
      <xdr:nvSpPr>
        <xdr:cNvPr id="299" name="n_1mainValue【福祉施設】&#10;有形固定資産減価償却率">
          <a:extLst>
            <a:ext uri="{FF2B5EF4-FFF2-40B4-BE49-F238E27FC236}">
              <a16:creationId xmlns:a16="http://schemas.microsoft.com/office/drawing/2014/main" id="{00000000-0008-0000-0200-00002B010000}"/>
            </a:ext>
          </a:extLst>
        </xdr:cNvPr>
        <xdr:cNvSpPr txBox="1"/>
      </xdr:nvSpPr>
      <xdr:spPr>
        <a:xfrm>
          <a:off x="35820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6875</xdr:rowOff>
    </xdr:from>
    <xdr:ext cx="405111" cy="259045"/>
    <xdr:sp macro="" textlink="">
      <xdr:nvSpPr>
        <xdr:cNvPr id="300" name="n_2mainValue【福祉施設】&#10;有形固定資産減価償却率">
          <a:extLst>
            <a:ext uri="{FF2B5EF4-FFF2-40B4-BE49-F238E27FC236}">
              <a16:creationId xmlns:a16="http://schemas.microsoft.com/office/drawing/2014/main" id="{00000000-0008-0000-0200-00002C010000}"/>
            </a:ext>
          </a:extLst>
        </xdr:cNvPr>
        <xdr:cNvSpPr txBox="1"/>
      </xdr:nvSpPr>
      <xdr:spPr>
        <a:xfrm>
          <a:off x="27057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01" name="n_3mainValue【福祉施設】&#10;有形固定資産減価償却率">
          <a:extLst>
            <a:ext uri="{FF2B5EF4-FFF2-40B4-BE49-F238E27FC236}">
              <a16:creationId xmlns:a16="http://schemas.microsoft.com/office/drawing/2014/main" id="{00000000-0008-0000-0200-00002D010000}"/>
            </a:ext>
          </a:extLst>
        </xdr:cNvPr>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73169</xdr:rowOff>
    </xdr:from>
    <xdr:ext cx="405111" cy="259045"/>
    <xdr:sp macro="" textlink="">
      <xdr:nvSpPr>
        <xdr:cNvPr id="302" name="n_4mainValue【福祉施設】&#10;有形固定資産減価償却率">
          <a:extLst>
            <a:ext uri="{FF2B5EF4-FFF2-40B4-BE49-F238E27FC236}">
              <a16:creationId xmlns:a16="http://schemas.microsoft.com/office/drawing/2014/main" id="{00000000-0008-0000-0200-00002E010000}"/>
            </a:ext>
          </a:extLst>
        </xdr:cNvPr>
        <xdr:cNvSpPr txBox="1"/>
      </xdr:nvSpPr>
      <xdr:spPr>
        <a:xfrm>
          <a:off x="927744"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200-000043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200-000045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200-000047010000}"/>
            </a:ext>
          </a:extLst>
        </xdr:cNvPr>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141605</xdr:rowOff>
    </xdr:from>
    <xdr:to>
      <xdr:col>46</xdr:col>
      <xdr:colOff>38100</xdr:colOff>
      <xdr:row>84</xdr:row>
      <xdr:rowOff>71755</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8699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20955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8750300" y="14417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141605</xdr:rowOff>
    </xdr:from>
    <xdr:to>
      <xdr:col>41</xdr:col>
      <xdr:colOff>101600</xdr:colOff>
      <xdr:row>84</xdr:row>
      <xdr:rowOff>71755</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781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20955</xdr:rowOff>
    </xdr:from>
    <xdr:to>
      <xdr:col>45</xdr:col>
      <xdr:colOff>177800</xdr:colOff>
      <xdr:row>84</xdr:row>
      <xdr:rowOff>20955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861300" y="1442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147320</xdr:rowOff>
    </xdr:from>
    <xdr:to>
      <xdr:col>36</xdr:col>
      <xdr:colOff>165100</xdr:colOff>
      <xdr:row>84</xdr:row>
      <xdr:rowOff>77470</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692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20955</xdr:rowOff>
    </xdr:from>
    <xdr:to>
      <xdr:col>41</xdr:col>
      <xdr:colOff>50800</xdr:colOff>
      <xdr:row>84</xdr:row>
      <xdr:rowOff>26670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6972300" y="1442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5" name="n_1aveValue【福祉施設】&#10;一人当たり面積">
          <a:extLst>
            <a:ext uri="{FF2B5EF4-FFF2-40B4-BE49-F238E27FC236}">
              <a16:creationId xmlns:a16="http://schemas.microsoft.com/office/drawing/2014/main" id="{00000000-0008-0000-0200-000059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6" name="n_2aveValue【福祉施設】&#10;一人当たり面積">
          <a:extLst>
            <a:ext uri="{FF2B5EF4-FFF2-40B4-BE49-F238E27FC236}">
              <a16:creationId xmlns:a16="http://schemas.microsoft.com/office/drawing/2014/main" id="{00000000-0008-0000-0200-00005A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47" name="n_3aveValue【福祉施設】&#10;一人当たり面積">
          <a:extLst>
            <a:ext uri="{FF2B5EF4-FFF2-40B4-BE49-F238E27FC236}">
              <a16:creationId xmlns:a16="http://schemas.microsoft.com/office/drawing/2014/main" id="{00000000-0008-0000-0200-00005B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48" name="n_4aveValue【福祉施設】&#10;一人当たり面積">
          <a:extLst>
            <a:ext uri="{FF2B5EF4-FFF2-40B4-BE49-F238E27FC236}">
              <a16:creationId xmlns:a16="http://schemas.microsoft.com/office/drawing/2014/main" id="{00000000-0008-0000-0200-00005C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57166</xdr:rowOff>
    </xdr:from>
    <xdr:ext cx="469744" cy="259045"/>
    <xdr:sp macro="" textlink="">
      <xdr:nvSpPr>
        <xdr:cNvPr id="349" name="n_1mainValue【福祉施設】&#10;一人当たり面積">
          <a:extLst>
            <a:ext uri="{FF2B5EF4-FFF2-40B4-BE49-F238E27FC236}">
              <a16:creationId xmlns:a16="http://schemas.microsoft.com/office/drawing/2014/main" id="{00000000-0008-0000-0200-00005D010000}"/>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62882</xdr:rowOff>
    </xdr:from>
    <xdr:ext cx="469744" cy="259045"/>
    <xdr:sp macro="" textlink="">
      <xdr:nvSpPr>
        <xdr:cNvPr id="350" name="n_2mainValue【福祉施設】&#10;一人当たり面積">
          <a:extLst>
            <a:ext uri="{FF2B5EF4-FFF2-40B4-BE49-F238E27FC236}">
              <a16:creationId xmlns:a16="http://schemas.microsoft.com/office/drawing/2014/main" id="{00000000-0008-0000-0200-00005E010000}"/>
            </a:ext>
          </a:extLst>
        </xdr:cNvPr>
        <xdr:cNvSpPr txBox="1"/>
      </xdr:nvSpPr>
      <xdr:spPr>
        <a:xfrm>
          <a:off x="85154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62882</xdr:rowOff>
    </xdr:from>
    <xdr:ext cx="469744" cy="259045"/>
    <xdr:sp macro="" textlink="">
      <xdr:nvSpPr>
        <xdr:cNvPr id="351" name="n_3mainValue【福祉施設】&#10;一人当たり面積">
          <a:extLst>
            <a:ext uri="{FF2B5EF4-FFF2-40B4-BE49-F238E27FC236}">
              <a16:creationId xmlns:a16="http://schemas.microsoft.com/office/drawing/2014/main" id="{00000000-0008-0000-0200-00005F010000}"/>
            </a:ext>
          </a:extLst>
        </xdr:cNvPr>
        <xdr:cNvSpPr txBox="1"/>
      </xdr:nvSpPr>
      <xdr:spPr>
        <a:xfrm>
          <a:off x="76264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68597</xdr:rowOff>
    </xdr:from>
    <xdr:ext cx="469744" cy="259045"/>
    <xdr:sp macro="" textlink="">
      <xdr:nvSpPr>
        <xdr:cNvPr id="352" name="n_4mainValue【福祉施設】&#10;一人当たり面積">
          <a:extLst>
            <a:ext uri="{FF2B5EF4-FFF2-40B4-BE49-F238E27FC236}">
              <a16:creationId xmlns:a16="http://schemas.microsoft.com/office/drawing/2014/main" id="{00000000-0008-0000-0200-000060010000}"/>
            </a:ext>
          </a:extLst>
        </xdr:cNvPr>
        <xdr:cNvSpPr txBox="1"/>
      </xdr:nvSpPr>
      <xdr:spPr>
        <a:xfrm>
          <a:off x="6737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00000000-0008-0000-0200-00007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9" name="【市民会館】&#10;有形固定資産減価償却率最小値テキスト">
          <a:extLst>
            <a:ext uri="{FF2B5EF4-FFF2-40B4-BE49-F238E27FC236}">
              <a16:creationId xmlns:a16="http://schemas.microsoft.com/office/drawing/2014/main" id="{00000000-0008-0000-0200-00007B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00000000-0008-0000-0200-00007D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00000000-0008-0000-0200-00007F010000}"/>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43362</xdr:rowOff>
    </xdr:from>
    <xdr:to>
      <xdr:col>20</xdr:col>
      <xdr:colOff>38100</xdr:colOff>
      <xdr:row>106</xdr:row>
      <xdr:rowOff>144962</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3746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146231</xdr:rowOff>
    </xdr:from>
    <xdr:to>
      <xdr:col>15</xdr:col>
      <xdr:colOff>101600</xdr:colOff>
      <xdr:row>106</xdr:row>
      <xdr:rowOff>76381</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2857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25581</xdr:rowOff>
    </xdr:from>
    <xdr:to>
      <xdr:col>19</xdr:col>
      <xdr:colOff>177800</xdr:colOff>
      <xdr:row>106</xdr:row>
      <xdr:rowOff>94162</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2908300" y="1819928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154395</xdr:rowOff>
    </xdr:from>
    <xdr:to>
      <xdr:col>10</xdr:col>
      <xdr:colOff>165100</xdr:colOff>
      <xdr:row>106</xdr:row>
      <xdr:rowOff>84545</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1968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25581</xdr:rowOff>
    </xdr:from>
    <xdr:to>
      <xdr:col>15</xdr:col>
      <xdr:colOff>50800</xdr:colOff>
      <xdr:row>106</xdr:row>
      <xdr:rowOff>33745</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2019300" y="1819928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113574</xdr:rowOff>
    </xdr:from>
    <xdr:to>
      <xdr:col>6</xdr:col>
      <xdr:colOff>38100</xdr:colOff>
      <xdr:row>106</xdr:row>
      <xdr:rowOff>43724</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079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164374</xdr:rowOff>
    </xdr:from>
    <xdr:to>
      <xdr:col>10</xdr:col>
      <xdr:colOff>114300</xdr:colOff>
      <xdr:row>106</xdr:row>
      <xdr:rowOff>33745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130300" y="1816662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01" name="n_1aveValue【市民会館】&#10;有形固定資産減価償却率">
          <a:extLst>
            <a:ext uri="{FF2B5EF4-FFF2-40B4-BE49-F238E27FC236}">
              <a16:creationId xmlns:a16="http://schemas.microsoft.com/office/drawing/2014/main" id="{00000000-0008-0000-0200-000091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02" name="n_2aveValue【市民会館】&#10;有形固定資産減価償却率">
          <a:extLst>
            <a:ext uri="{FF2B5EF4-FFF2-40B4-BE49-F238E27FC236}">
              <a16:creationId xmlns:a16="http://schemas.microsoft.com/office/drawing/2014/main" id="{00000000-0008-0000-0200-000092010000}"/>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03" name="n_3aveValue【市民会館】&#10;有形固定資産減価償却率">
          <a:extLst>
            <a:ext uri="{FF2B5EF4-FFF2-40B4-BE49-F238E27FC236}">
              <a16:creationId xmlns:a16="http://schemas.microsoft.com/office/drawing/2014/main" id="{00000000-0008-0000-0200-000093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04" name="n_4aveValue【市民会館】&#10;有形固定資産減価償却率">
          <a:extLst>
            <a:ext uri="{FF2B5EF4-FFF2-40B4-BE49-F238E27FC236}">
              <a16:creationId xmlns:a16="http://schemas.microsoft.com/office/drawing/2014/main" id="{00000000-0008-0000-0200-000094010000}"/>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136089</xdr:rowOff>
    </xdr:from>
    <xdr:ext cx="405111" cy="259045"/>
    <xdr:sp macro="" textlink="">
      <xdr:nvSpPr>
        <xdr:cNvPr id="405" name="n_1mainValue【市民会館】&#10;有形固定資産減価償却率">
          <a:extLst>
            <a:ext uri="{FF2B5EF4-FFF2-40B4-BE49-F238E27FC236}">
              <a16:creationId xmlns:a16="http://schemas.microsoft.com/office/drawing/2014/main" id="{00000000-0008-0000-0200-000095010000}"/>
            </a:ext>
          </a:extLst>
        </xdr:cNvPr>
        <xdr:cNvSpPr txBox="1"/>
      </xdr:nvSpPr>
      <xdr:spPr>
        <a:xfrm>
          <a:off x="3582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67508</xdr:rowOff>
    </xdr:from>
    <xdr:ext cx="405111" cy="259045"/>
    <xdr:sp macro="" textlink="">
      <xdr:nvSpPr>
        <xdr:cNvPr id="406" name="n_2mainValue【市民会館】&#10;有形固定資産減価償却率">
          <a:extLst>
            <a:ext uri="{FF2B5EF4-FFF2-40B4-BE49-F238E27FC236}">
              <a16:creationId xmlns:a16="http://schemas.microsoft.com/office/drawing/2014/main" id="{00000000-0008-0000-0200-000096010000}"/>
            </a:ext>
          </a:extLst>
        </xdr:cNvPr>
        <xdr:cNvSpPr txBox="1"/>
      </xdr:nvSpPr>
      <xdr:spPr>
        <a:xfrm>
          <a:off x="2705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75672</xdr:rowOff>
    </xdr:from>
    <xdr:ext cx="405111" cy="259045"/>
    <xdr:sp macro="" textlink="">
      <xdr:nvSpPr>
        <xdr:cNvPr id="407" name="n_3mainValue【市民会館】&#10;有形固定資産減価償却率">
          <a:extLst>
            <a:ext uri="{FF2B5EF4-FFF2-40B4-BE49-F238E27FC236}">
              <a16:creationId xmlns:a16="http://schemas.microsoft.com/office/drawing/2014/main" id="{00000000-0008-0000-0200-000097010000}"/>
            </a:ext>
          </a:extLst>
        </xdr:cNvPr>
        <xdr:cNvSpPr txBox="1"/>
      </xdr:nvSpPr>
      <xdr:spPr>
        <a:xfrm>
          <a:off x="1816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34851</xdr:rowOff>
    </xdr:from>
    <xdr:ext cx="405111" cy="259045"/>
    <xdr:sp macro="" textlink="">
      <xdr:nvSpPr>
        <xdr:cNvPr id="408" name="n_4mainValue【市民会館】&#10;有形固定資産減価償却率">
          <a:extLst>
            <a:ext uri="{FF2B5EF4-FFF2-40B4-BE49-F238E27FC236}">
              <a16:creationId xmlns:a16="http://schemas.microsoft.com/office/drawing/2014/main" id="{00000000-0008-0000-0200-000098010000}"/>
            </a:ext>
          </a:extLst>
        </xdr:cNvPr>
        <xdr:cNvSpPr txBox="1"/>
      </xdr:nvSpPr>
      <xdr:spPr>
        <a:xfrm>
          <a:off x="927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2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200-0000B3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200-0000B5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200-0000B7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67855</xdr:rowOff>
    </xdr:from>
    <xdr:to>
      <xdr:col>50</xdr:col>
      <xdr:colOff>165100</xdr:colOff>
      <xdr:row>106</xdr:row>
      <xdr:rowOff>169455</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9588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74386</xdr:rowOff>
    </xdr:from>
    <xdr:to>
      <xdr:col>46</xdr:col>
      <xdr:colOff>38100</xdr:colOff>
      <xdr:row>107</xdr:row>
      <xdr:rowOff>4536</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8699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118655</xdr:rowOff>
    </xdr:from>
    <xdr:to>
      <xdr:col>50</xdr:col>
      <xdr:colOff>114300</xdr:colOff>
      <xdr:row>106</xdr:row>
      <xdr:rowOff>125186</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8750300" y="182923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77651</xdr:rowOff>
    </xdr:from>
    <xdr:to>
      <xdr:col>41</xdr:col>
      <xdr:colOff>101600</xdr:colOff>
      <xdr:row>107</xdr:row>
      <xdr:rowOff>7801</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781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125186</xdr:rowOff>
    </xdr:from>
    <xdr:to>
      <xdr:col>45</xdr:col>
      <xdr:colOff>177800</xdr:colOff>
      <xdr:row>106</xdr:row>
      <xdr:rowOff>128451</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7861300" y="182988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80918</xdr:rowOff>
    </xdr:from>
    <xdr:to>
      <xdr:col>36</xdr:col>
      <xdr:colOff>165100</xdr:colOff>
      <xdr:row>107</xdr:row>
      <xdr:rowOff>11068</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692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128451</xdr:rowOff>
    </xdr:from>
    <xdr:to>
      <xdr:col>41</xdr:col>
      <xdr:colOff>50800</xdr:colOff>
      <xdr:row>106</xdr:row>
      <xdr:rowOff>131718</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6972300" y="183021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57" name="n_1aveValue【市民会館】&#10;一人当たり面積">
          <a:extLst>
            <a:ext uri="{FF2B5EF4-FFF2-40B4-BE49-F238E27FC236}">
              <a16:creationId xmlns:a16="http://schemas.microsoft.com/office/drawing/2014/main" id="{00000000-0008-0000-0200-0000C9010000}"/>
            </a:ext>
          </a:extLst>
        </xdr:cNvPr>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58" name="n_2aveValue【市民会館】&#10;一人当たり面積">
          <a:extLst>
            <a:ext uri="{FF2B5EF4-FFF2-40B4-BE49-F238E27FC236}">
              <a16:creationId xmlns:a16="http://schemas.microsoft.com/office/drawing/2014/main" id="{00000000-0008-0000-0200-0000CA010000}"/>
            </a:ext>
          </a:extLst>
        </xdr:cNvPr>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59" name="n_3aveValue【市民会館】&#10;一人当たり面積">
          <a:extLst>
            <a:ext uri="{FF2B5EF4-FFF2-40B4-BE49-F238E27FC236}">
              <a16:creationId xmlns:a16="http://schemas.microsoft.com/office/drawing/2014/main" id="{00000000-0008-0000-0200-0000CB010000}"/>
            </a:ext>
          </a:extLst>
        </xdr:cNvPr>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60" name="n_4aveValue【市民会館】&#10;一人当たり面積">
          <a:extLst>
            <a:ext uri="{FF2B5EF4-FFF2-40B4-BE49-F238E27FC236}">
              <a16:creationId xmlns:a16="http://schemas.microsoft.com/office/drawing/2014/main" id="{00000000-0008-0000-0200-0000CC010000}"/>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14532</xdr:rowOff>
    </xdr:from>
    <xdr:ext cx="469744" cy="259045"/>
    <xdr:sp macro="" textlink="">
      <xdr:nvSpPr>
        <xdr:cNvPr id="461" name="n_1mainValue【市民会館】&#10;一人当たり面積">
          <a:extLst>
            <a:ext uri="{FF2B5EF4-FFF2-40B4-BE49-F238E27FC236}">
              <a16:creationId xmlns:a16="http://schemas.microsoft.com/office/drawing/2014/main" id="{00000000-0008-0000-0200-0000CD010000}"/>
            </a:ext>
          </a:extLst>
        </xdr:cNvPr>
        <xdr:cNvSpPr txBox="1"/>
      </xdr:nvSpPr>
      <xdr:spPr>
        <a:xfrm>
          <a:off x="93917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21063</xdr:rowOff>
    </xdr:from>
    <xdr:ext cx="469744" cy="259045"/>
    <xdr:sp macro="" textlink="">
      <xdr:nvSpPr>
        <xdr:cNvPr id="462" name="n_2mainValue【市民会館】&#10;一人当たり面積">
          <a:extLst>
            <a:ext uri="{FF2B5EF4-FFF2-40B4-BE49-F238E27FC236}">
              <a16:creationId xmlns:a16="http://schemas.microsoft.com/office/drawing/2014/main" id="{00000000-0008-0000-0200-0000CE010000}"/>
            </a:ext>
          </a:extLst>
        </xdr:cNvPr>
        <xdr:cNvSpPr txBox="1"/>
      </xdr:nvSpPr>
      <xdr:spPr>
        <a:xfrm>
          <a:off x="8515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24328</xdr:rowOff>
    </xdr:from>
    <xdr:ext cx="469744" cy="259045"/>
    <xdr:sp macro="" textlink="">
      <xdr:nvSpPr>
        <xdr:cNvPr id="463" name="n_3mainValue【市民会館】&#10;一人当たり面積">
          <a:extLst>
            <a:ext uri="{FF2B5EF4-FFF2-40B4-BE49-F238E27FC236}">
              <a16:creationId xmlns:a16="http://schemas.microsoft.com/office/drawing/2014/main" id="{00000000-0008-0000-0200-0000CF010000}"/>
            </a:ext>
          </a:extLst>
        </xdr:cNvPr>
        <xdr:cNvSpPr txBox="1"/>
      </xdr:nvSpPr>
      <xdr:spPr>
        <a:xfrm>
          <a:off x="7626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2195</xdr:rowOff>
    </xdr:from>
    <xdr:ext cx="469744" cy="259045"/>
    <xdr:sp macro="" textlink="">
      <xdr:nvSpPr>
        <xdr:cNvPr id="464" name="n_4mainValue【市民会館】&#10;一人当たり面積">
          <a:extLst>
            <a:ext uri="{FF2B5EF4-FFF2-40B4-BE49-F238E27FC236}">
              <a16:creationId xmlns:a16="http://schemas.microsoft.com/office/drawing/2014/main" id="{00000000-0008-0000-0200-0000D0010000}"/>
            </a:ext>
          </a:extLst>
        </xdr:cNvPr>
        <xdr:cNvSpPr txBox="1"/>
      </xdr:nvSpPr>
      <xdr:spPr>
        <a:xfrm>
          <a:off x="6737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00000000-0008-0000-0200-0000E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00000000-0008-0000-0200-0000EA01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00000000-0008-0000-0200-0000EC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00000000-0008-0000-0200-0000EE010000}"/>
            </a:ext>
          </a:extLst>
        </xdr:cNvPr>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4541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131445</xdr:rowOff>
    </xdr:from>
    <xdr:to>
      <xdr:col>81</xdr:col>
      <xdr:colOff>50800</xdr:colOff>
      <xdr:row>38</xdr:row>
      <xdr:rowOff>7620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4592300" y="64750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19685</xdr:rowOff>
    </xdr:from>
    <xdr:to>
      <xdr:col>72</xdr:col>
      <xdr:colOff>38100</xdr:colOff>
      <xdr:row>37</xdr:row>
      <xdr:rowOff>121285</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3652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70485</xdr:rowOff>
    </xdr:from>
    <xdr:to>
      <xdr:col>76</xdr:col>
      <xdr:colOff>114300</xdr:colOff>
      <xdr:row>37</xdr:row>
      <xdr:rowOff>131445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3703300" y="64141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130175</xdr:rowOff>
    </xdr:from>
    <xdr:to>
      <xdr:col>67</xdr:col>
      <xdr:colOff>101600</xdr:colOff>
      <xdr:row>37</xdr:row>
      <xdr:rowOff>60325</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2763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37</xdr:row>
      <xdr:rowOff>70485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814300" y="63531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00000000-0008-0000-0200-00000002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76852</xdr:rowOff>
    </xdr:from>
    <xdr:ext cx="405111" cy="259045"/>
    <xdr:sp macro="" textlink="">
      <xdr:nvSpPr>
        <xdr:cNvPr id="519" name="n_4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2611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a:extLst>
            <a:ext uri="{FF2B5EF4-FFF2-40B4-BE49-F238E27FC236}">
              <a16:creationId xmlns:a16="http://schemas.microsoft.com/office/drawing/2014/main" id="{00000000-0008-0000-0200-00001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40" name="【一般廃棄物処理施設】&#10;一人当たり有形固定資産（償却資産）額最小値テキスト">
          <a:extLst>
            <a:ext uri="{FF2B5EF4-FFF2-40B4-BE49-F238E27FC236}">
              <a16:creationId xmlns:a16="http://schemas.microsoft.com/office/drawing/2014/main" id="{00000000-0008-0000-0200-00001C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42" name="【一般廃棄物処理施設】&#10;一人当たり有形固定資産（償却資産）額最大値テキスト">
          <a:extLst>
            <a:ext uri="{FF2B5EF4-FFF2-40B4-BE49-F238E27FC236}">
              <a16:creationId xmlns:a16="http://schemas.microsoft.com/office/drawing/2014/main" id="{00000000-0008-0000-0200-00001E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44" name="【一般廃棄物処理施設】&#10;一人当たり有形固定資産（償却資産）額平均値テキスト">
          <a:extLst>
            <a:ext uri="{FF2B5EF4-FFF2-40B4-BE49-F238E27FC236}">
              <a16:creationId xmlns:a16="http://schemas.microsoft.com/office/drawing/2014/main" id="{00000000-0008-0000-0200-000020020000}"/>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159000</xdr:rowOff>
    </xdr:from>
    <xdr:to>
      <xdr:col>112</xdr:col>
      <xdr:colOff>38100</xdr:colOff>
      <xdr:row>39</xdr:row>
      <xdr:rowOff>89150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21272500" y="66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163149</xdr:rowOff>
    </xdr:from>
    <xdr:to>
      <xdr:col>107</xdr:col>
      <xdr:colOff>101600</xdr:colOff>
      <xdr:row>39</xdr:row>
      <xdr:rowOff>93299</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20383500" y="66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38350</xdr:rowOff>
    </xdr:from>
    <xdr:to>
      <xdr:col>111</xdr:col>
      <xdr:colOff>177800</xdr:colOff>
      <xdr:row>39</xdr:row>
      <xdr:rowOff>42499</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20434300" y="6724900"/>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168566</xdr:rowOff>
    </xdr:from>
    <xdr:to>
      <xdr:col>102</xdr:col>
      <xdr:colOff>165100</xdr:colOff>
      <xdr:row>39</xdr:row>
      <xdr:rowOff>98716</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9494500" y="66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42499</xdr:rowOff>
    </xdr:from>
    <xdr:to>
      <xdr:col>107</xdr:col>
      <xdr:colOff>50800</xdr:colOff>
      <xdr:row>39</xdr:row>
      <xdr:rowOff>47916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19545300" y="6729049"/>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166977</xdr:rowOff>
    </xdr:from>
    <xdr:to>
      <xdr:col>98</xdr:col>
      <xdr:colOff>38100</xdr:colOff>
      <xdr:row>39</xdr:row>
      <xdr:rowOff>97127</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8605500" y="66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46327</xdr:rowOff>
    </xdr:from>
    <xdr:to>
      <xdr:col>102</xdr:col>
      <xdr:colOff>114300</xdr:colOff>
      <xdr:row>39</xdr:row>
      <xdr:rowOff>47916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656300" y="6732877"/>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62" name="n_1aveValue【一般廃棄物処理施設】&#10;一人当たり有形固定資産（償却資産）額">
          <a:extLst>
            <a:ext uri="{FF2B5EF4-FFF2-40B4-BE49-F238E27FC236}">
              <a16:creationId xmlns:a16="http://schemas.microsoft.com/office/drawing/2014/main" id="{00000000-0008-0000-0200-000032020000}"/>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63" name="n_2aveValue【一般廃棄物処理施設】&#10;一人当たり有形固定資産（償却資産）額">
          <a:extLst>
            <a:ext uri="{FF2B5EF4-FFF2-40B4-BE49-F238E27FC236}">
              <a16:creationId xmlns:a16="http://schemas.microsoft.com/office/drawing/2014/main" id="{00000000-0008-0000-0200-000033020000}"/>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64" name="n_3aveValue【一般廃棄物処理施設】&#10;一人当たり有形固定資産（償却資産）額">
          <a:extLst>
            <a:ext uri="{FF2B5EF4-FFF2-40B4-BE49-F238E27FC236}">
              <a16:creationId xmlns:a16="http://schemas.microsoft.com/office/drawing/2014/main" id="{00000000-0008-0000-0200-000034020000}"/>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65" name="n_4aveValue【一般廃棄物処理施設】&#10;一人当たり有形固定資産（償却資産）額">
          <a:extLst>
            <a:ext uri="{FF2B5EF4-FFF2-40B4-BE49-F238E27FC236}">
              <a16:creationId xmlns:a16="http://schemas.microsoft.com/office/drawing/2014/main" id="{00000000-0008-0000-0200-000035020000}"/>
            </a:ext>
          </a:extLst>
        </xdr:cNvPr>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80277</xdr:rowOff>
    </xdr:from>
    <xdr:ext cx="534377" cy="259045"/>
    <xdr:sp macro="" textlink="">
      <xdr:nvSpPr>
        <xdr:cNvPr id="566" name="n_1main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21043411" y="676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84426</xdr:rowOff>
    </xdr:from>
    <xdr:ext cx="534377" cy="259045"/>
    <xdr:sp macro="" textlink="">
      <xdr:nvSpPr>
        <xdr:cNvPr id="567" name="n_2main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20167111" y="677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89843</xdr:rowOff>
    </xdr:from>
    <xdr:ext cx="534377" cy="259045"/>
    <xdr:sp macro="" textlink="">
      <xdr:nvSpPr>
        <xdr:cNvPr id="568" name="n_3main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19278111" y="67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88254</xdr:rowOff>
    </xdr:from>
    <xdr:ext cx="534377" cy="259045"/>
    <xdr:sp macro="" textlink="">
      <xdr:nvSpPr>
        <xdr:cNvPr id="569" name="n_4main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18389111" y="677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a:extLst>
            <a:ext uri="{FF2B5EF4-FFF2-40B4-BE49-F238E27FC236}">
              <a16:creationId xmlns:a16="http://schemas.microsoft.com/office/drawing/2014/main" id="{00000000-0008-0000-0200-00005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124097</xdr:rowOff>
    </xdr:from>
    <xdr:to>
      <xdr:col>85</xdr:col>
      <xdr:colOff>126364</xdr:colOff>
      <xdr:row>64</xdr:row>
      <xdr:rowOff>130628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6318864" y="9725297"/>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6" name="【保健センター・保健所】&#10;有形固定資産減価償却率最小値テキスト">
          <a:extLst>
            <a:ext uri="{FF2B5EF4-FFF2-40B4-BE49-F238E27FC236}">
              <a16:creationId xmlns:a16="http://schemas.microsoft.com/office/drawing/2014/main" id="{00000000-0008-0000-0200-000054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70774</xdr:rowOff>
    </xdr:from>
    <xdr:ext cx="405111" cy="259045"/>
    <xdr:sp macro="" textlink="">
      <xdr:nvSpPr>
        <xdr:cNvPr id="598" name="【保健センター・保健所】&#10;有形固定資産減価償却率最大値テキスト">
          <a:extLst>
            <a:ext uri="{FF2B5EF4-FFF2-40B4-BE49-F238E27FC236}">
              <a16:creationId xmlns:a16="http://schemas.microsoft.com/office/drawing/2014/main" id="{00000000-0008-0000-0200-000056020000}"/>
            </a:ext>
          </a:extLst>
        </xdr:cNvPr>
        <xdr:cNvSpPr txBox="1"/>
      </xdr:nvSpPr>
      <xdr:spPr>
        <a:xfrm>
          <a:off x="16357600" y="950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124097</xdr:rowOff>
    </xdr:from>
    <xdr:to>
      <xdr:col>86</xdr:col>
      <xdr:colOff>25400</xdr:colOff>
      <xdr:row>56</xdr:row>
      <xdr:rowOff>124097</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97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00" name="【保健センター・保健所】&#10;有形固定資産減価償却率平均値テキスト">
          <a:extLst>
            <a:ext uri="{FF2B5EF4-FFF2-40B4-BE49-F238E27FC236}">
              <a16:creationId xmlns:a16="http://schemas.microsoft.com/office/drawing/2014/main" id="{00000000-0008-0000-0200-000058020000}"/>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159838</xdr:rowOff>
    </xdr:from>
    <xdr:to>
      <xdr:col>81</xdr:col>
      <xdr:colOff>101600</xdr:colOff>
      <xdr:row>59</xdr:row>
      <xdr:rowOff>89988</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5430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130447</xdr:rowOff>
    </xdr:from>
    <xdr:to>
      <xdr:col>76</xdr:col>
      <xdr:colOff>165100</xdr:colOff>
      <xdr:row>59</xdr:row>
      <xdr:rowOff>60597</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45415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101056</xdr:rowOff>
    </xdr:from>
    <xdr:to>
      <xdr:col>67</xdr:col>
      <xdr:colOff>101600</xdr:colOff>
      <xdr:row>59</xdr:row>
      <xdr:rowOff>31206</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2763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70031</xdr:rowOff>
    </xdr:from>
    <xdr:to>
      <xdr:col>81</xdr:col>
      <xdr:colOff>101600</xdr:colOff>
      <xdr:row>57</xdr:row>
      <xdr:rowOff>181</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5430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34109</xdr:rowOff>
    </xdr:from>
    <xdr:to>
      <xdr:col>76</xdr:col>
      <xdr:colOff>165100</xdr:colOff>
      <xdr:row>56</xdr:row>
      <xdr:rowOff>135709</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4541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84909</xdr:rowOff>
    </xdr:from>
    <xdr:to>
      <xdr:col>81</xdr:col>
      <xdr:colOff>50800</xdr:colOff>
      <xdr:row>56</xdr:row>
      <xdr:rowOff>120831</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4592300" y="96861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169635</xdr:rowOff>
    </xdr:from>
    <xdr:to>
      <xdr:col>72</xdr:col>
      <xdr:colOff>38100</xdr:colOff>
      <xdr:row>56</xdr:row>
      <xdr:rowOff>99785</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3652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48985</xdr:rowOff>
    </xdr:from>
    <xdr:to>
      <xdr:col>76</xdr:col>
      <xdr:colOff>114300</xdr:colOff>
      <xdr:row>56</xdr:row>
      <xdr:rowOff>84909</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3703300" y="96501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133713</xdr:rowOff>
    </xdr:from>
    <xdr:to>
      <xdr:col>67</xdr:col>
      <xdr:colOff>101600</xdr:colOff>
      <xdr:row>56</xdr:row>
      <xdr:rowOff>63863</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2763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13063</xdr:rowOff>
    </xdr:from>
    <xdr:to>
      <xdr:col>71</xdr:col>
      <xdr:colOff>177800</xdr:colOff>
      <xdr:row>56</xdr:row>
      <xdr:rowOff>48985</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814300" y="96142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81115</xdr:rowOff>
    </xdr:from>
    <xdr:ext cx="405111" cy="259045"/>
    <xdr:sp macro="" textlink="">
      <xdr:nvSpPr>
        <xdr:cNvPr id="618" name="n_1aveValue【保健センター・保健所】&#10;有形固定資産減価償却率">
          <a:extLst>
            <a:ext uri="{FF2B5EF4-FFF2-40B4-BE49-F238E27FC236}">
              <a16:creationId xmlns:a16="http://schemas.microsoft.com/office/drawing/2014/main" id="{00000000-0008-0000-0200-00006A020000}"/>
            </a:ext>
          </a:extLst>
        </xdr:cNvPr>
        <xdr:cNvSpPr txBox="1"/>
      </xdr:nvSpPr>
      <xdr:spPr>
        <a:xfrm>
          <a:off x="15266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51724</xdr:rowOff>
    </xdr:from>
    <xdr:ext cx="405111" cy="259045"/>
    <xdr:sp macro="" textlink="">
      <xdr:nvSpPr>
        <xdr:cNvPr id="619" name="n_2aveValue【保健センター・保健所】&#10;有形固定資産減価償却率">
          <a:extLst>
            <a:ext uri="{FF2B5EF4-FFF2-40B4-BE49-F238E27FC236}">
              <a16:creationId xmlns:a16="http://schemas.microsoft.com/office/drawing/2014/main" id="{00000000-0008-0000-0200-00006B020000}"/>
            </a:ext>
          </a:extLst>
        </xdr:cNvPr>
        <xdr:cNvSpPr txBox="1"/>
      </xdr:nvSpPr>
      <xdr:spPr>
        <a:xfrm>
          <a:off x="14389744"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20" name="n_3aveValue【保健センター・保健所】&#10;有形固定資産減価償却率">
          <a:extLst>
            <a:ext uri="{FF2B5EF4-FFF2-40B4-BE49-F238E27FC236}">
              <a16:creationId xmlns:a16="http://schemas.microsoft.com/office/drawing/2014/main" id="{00000000-0008-0000-0200-00006C020000}"/>
            </a:ext>
          </a:extLst>
        </xdr:cNvPr>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22333</xdr:rowOff>
    </xdr:from>
    <xdr:ext cx="405111" cy="259045"/>
    <xdr:sp macro="" textlink="">
      <xdr:nvSpPr>
        <xdr:cNvPr id="621" name="n_4ave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2611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16708</xdr:rowOff>
    </xdr:from>
    <xdr:ext cx="405111" cy="259045"/>
    <xdr:sp macro="" textlink="">
      <xdr:nvSpPr>
        <xdr:cNvPr id="622" name="n_1mainValue【保健センター・保健所】&#10;有形固定資産減価償却率">
          <a:extLst>
            <a:ext uri="{FF2B5EF4-FFF2-40B4-BE49-F238E27FC236}">
              <a16:creationId xmlns:a16="http://schemas.microsoft.com/office/drawing/2014/main" id="{00000000-0008-0000-0200-00006E020000}"/>
            </a:ext>
          </a:extLst>
        </xdr:cNvPr>
        <xdr:cNvSpPr txBox="1"/>
      </xdr:nvSpPr>
      <xdr:spPr>
        <a:xfrm>
          <a:off x="15266044" y="944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152236</xdr:rowOff>
    </xdr:from>
    <xdr:ext cx="405111" cy="259045"/>
    <xdr:sp macro="" textlink="">
      <xdr:nvSpPr>
        <xdr:cNvPr id="623" name="n_2mainValue【保健センター・保健所】&#10;有形固定資産減価償却率">
          <a:extLst>
            <a:ext uri="{FF2B5EF4-FFF2-40B4-BE49-F238E27FC236}">
              <a16:creationId xmlns:a16="http://schemas.microsoft.com/office/drawing/2014/main" id="{00000000-0008-0000-0200-00006F020000}"/>
            </a:ext>
          </a:extLst>
        </xdr:cNvPr>
        <xdr:cNvSpPr txBox="1"/>
      </xdr:nvSpPr>
      <xdr:spPr>
        <a:xfrm>
          <a:off x="143897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116312</xdr:rowOff>
    </xdr:from>
    <xdr:ext cx="405111" cy="259045"/>
    <xdr:sp macro="" textlink="">
      <xdr:nvSpPr>
        <xdr:cNvPr id="624" name="n_3main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3500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80390</xdr:rowOff>
    </xdr:from>
    <xdr:ext cx="340478" cy="259045"/>
    <xdr:sp macro="" textlink="">
      <xdr:nvSpPr>
        <xdr:cNvPr id="625" name="n_4main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2644061" y="933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保健センター・保健所】&#10;一人当たり面積グラフ枠">
          <a:extLst>
            <a:ext uri="{FF2B5EF4-FFF2-40B4-BE49-F238E27FC236}">
              <a16:creationId xmlns:a16="http://schemas.microsoft.com/office/drawing/2014/main" id="{00000000-0008-0000-0200-00008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48" name="【保健センター・保健所】&#10;一人当たり面積最小値テキスト">
          <a:extLst>
            <a:ext uri="{FF2B5EF4-FFF2-40B4-BE49-F238E27FC236}">
              <a16:creationId xmlns:a16="http://schemas.microsoft.com/office/drawing/2014/main" id="{00000000-0008-0000-0200-000088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50" name="【保健センター・保健所】&#10;一人当たり面積最大値テキスト">
          <a:extLst>
            <a:ext uri="{FF2B5EF4-FFF2-40B4-BE49-F238E27FC236}">
              <a16:creationId xmlns:a16="http://schemas.microsoft.com/office/drawing/2014/main" id="{00000000-0008-0000-0200-00008A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52" name="【保健センター・保健所】&#10;一人当たり面積平均値テキスト">
          <a:extLst>
            <a:ext uri="{FF2B5EF4-FFF2-40B4-BE49-F238E27FC236}">
              <a16:creationId xmlns:a16="http://schemas.microsoft.com/office/drawing/2014/main" id="{00000000-0008-0000-0200-00008C020000}"/>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33782</xdr:rowOff>
    </xdr:from>
    <xdr:to>
      <xdr:col>112</xdr:col>
      <xdr:colOff>38100</xdr:colOff>
      <xdr:row>61</xdr:row>
      <xdr:rowOff>135382</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21272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20383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84582</xdr:rowOff>
    </xdr:from>
    <xdr:to>
      <xdr:col>111</xdr:col>
      <xdr:colOff>177800</xdr:colOff>
      <xdr:row>61</xdr:row>
      <xdr:rowOff>89154</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20434300" y="10543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42926</xdr:rowOff>
    </xdr:from>
    <xdr:to>
      <xdr:col>102</xdr:col>
      <xdr:colOff>165100</xdr:colOff>
      <xdr:row>61</xdr:row>
      <xdr:rowOff>144526</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9494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89154</xdr:rowOff>
    </xdr:from>
    <xdr:to>
      <xdr:col>107</xdr:col>
      <xdr:colOff>50800</xdr:colOff>
      <xdr:row>61</xdr:row>
      <xdr:rowOff>93726</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19545300" y="1054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8605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93726</xdr:rowOff>
    </xdr:from>
    <xdr:to>
      <xdr:col>102</xdr:col>
      <xdr:colOff>114300</xdr:colOff>
      <xdr:row>61</xdr:row>
      <xdr:rowOff>98298</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flipV="1">
          <a:off x="18656300" y="1055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670" name="n_1aveValue【保健センター・保健所】&#10;一人当たり面積">
          <a:extLst>
            <a:ext uri="{FF2B5EF4-FFF2-40B4-BE49-F238E27FC236}">
              <a16:creationId xmlns:a16="http://schemas.microsoft.com/office/drawing/2014/main" id="{00000000-0008-0000-0200-00009E020000}"/>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71" name="n_2aveValue【保健センター・保健所】&#10;一人当たり面積">
          <a:extLst>
            <a:ext uri="{FF2B5EF4-FFF2-40B4-BE49-F238E27FC236}">
              <a16:creationId xmlns:a16="http://schemas.microsoft.com/office/drawing/2014/main" id="{00000000-0008-0000-0200-00009F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72" name="n_3aveValue【保健センター・保健所】&#10;一人当たり面積">
          <a:extLst>
            <a:ext uri="{FF2B5EF4-FFF2-40B4-BE49-F238E27FC236}">
              <a16:creationId xmlns:a16="http://schemas.microsoft.com/office/drawing/2014/main" id="{00000000-0008-0000-0200-0000A0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673" name="n_4aveValue【保健センター・保健所】&#10;一人当たり面積">
          <a:extLst>
            <a:ext uri="{FF2B5EF4-FFF2-40B4-BE49-F238E27FC236}">
              <a16:creationId xmlns:a16="http://schemas.microsoft.com/office/drawing/2014/main" id="{00000000-0008-0000-0200-0000A102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151909</xdr:rowOff>
    </xdr:from>
    <xdr:ext cx="469744" cy="259045"/>
    <xdr:sp macro="" textlink="">
      <xdr:nvSpPr>
        <xdr:cNvPr id="674" name="n_1mainValue【保健センター・保健所】&#10;一人当たり面積">
          <a:extLst>
            <a:ext uri="{FF2B5EF4-FFF2-40B4-BE49-F238E27FC236}">
              <a16:creationId xmlns:a16="http://schemas.microsoft.com/office/drawing/2014/main" id="{00000000-0008-0000-0200-0000A2020000}"/>
            </a:ext>
          </a:extLst>
        </xdr:cNvPr>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75" name="n_2mainValue【保健センター・保健所】&#10;一人当たり面積">
          <a:extLst>
            <a:ext uri="{FF2B5EF4-FFF2-40B4-BE49-F238E27FC236}">
              <a16:creationId xmlns:a16="http://schemas.microsoft.com/office/drawing/2014/main" id="{00000000-0008-0000-0200-0000A3020000}"/>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161053</xdr:rowOff>
    </xdr:from>
    <xdr:ext cx="469744" cy="259045"/>
    <xdr:sp macro="" textlink="">
      <xdr:nvSpPr>
        <xdr:cNvPr id="676" name="n_3mainValue【保健センター・保健所】&#10;一人当たり面積">
          <a:extLst>
            <a:ext uri="{FF2B5EF4-FFF2-40B4-BE49-F238E27FC236}">
              <a16:creationId xmlns:a16="http://schemas.microsoft.com/office/drawing/2014/main" id="{00000000-0008-0000-0200-0000A4020000}"/>
            </a:ext>
          </a:extLst>
        </xdr:cNvPr>
        <xdr:cNvSpPr txBox="1"/>
      </xdr:nvSpPr>
      <xdr:spPr>
        <a:xfrm>
          <a:off x="19310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77" name="n_4mainValue【保健センター・保健所】&#10;一人当たり面積">
          <a:extLst>
            <a:ext uri="{FF2B5EF4-FFF2-40B4-BE49-F238E27FC236}">
              <a16:creationId xmlns:a16="http://schemas.microsoft.com/office/drawing/2014/main" id="{00000000-0008-0000-0200-0000A5020000}"/>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消防施設】&#10;有形固定資産減価償却率グラフ枠">
          <a:extLst>
            <a:ext uri="{FF2B5EF4-FFF2-40B4-BE49-F238E27FC236}">
              <a16:creationId xmlns:a16="http://schemas.microsoft.com/office/drawing/2014/main" id="{00000000-0008-0000-0200-0000B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4" name="【消防施設】&#10;有形固定資産減価償却率最小値テキスト">
          <a:extLst>
            <a:ext uri="{FF2B5EF4-FFF2-40B4-BE49-F238E27FC236}">
              <a16:creationId xmlns:a16="http://schemas.microsoft.com/office/drawing/2014/main" id="{00000000-0008-0000-0200-0000C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06" name="【消防施設】&#10;有形固定資産減価償却率最大値テキスト">
          <a:extLst>
            <a:ext uri="{FF2B5EF4-FFF2-40B4-BE49-F238E27FC236}">
              <a16:creationId xmlns:a16="http://schemas.microsoft.com/office/drawing/2014/main" id="{00000000-0008-0000-0200-0000C2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08" name="【消防施設】&#10;有形固定資産減価償却率平均値テキスト">
          <a:extLst>
            <a:ext uri="{FF2B5EF4-FFF2-40B4-BE49-F238E27FC236}">
              <a16:creationId xmlns:a16="http://schemas.microsoft.com/office/drawing/2014/main" id="{00000000-0008-0000-0200-0000C4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82006</xdr:rowOff>
    </xdr:from>
    <xdr:to>
      <xdr:col>81</xdr:col>
      <xdr:colOff>101600</xdr:colOff>
      <xdr:row>84</xdr:row>
      <xdr:rowOff>12156</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5430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77107</xdr:rowOff>
    </xdr:from>
    <xdr:to>
      <xdr:col>76</xdr:col>
      <xdr:colOff>165100</xdr:colOff>
      <xdr:row>84</xdr:row>
      <xdr:rowOff>7257</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83</xdr:row>
      <xdr:rowOff>132806</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4592300" y="143582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3652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78921</xdr:rowOff>
    </xdr:from>
    <xdr:to>
      <xdr:col>76</xdr:col>
      <xdr:colOff>114300</xdr:colOff>
      <xdr:row>83</xdr:row>
      <xdr:rowOff>127907</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3703300" y="143092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5262</xdr:rowOff>
    </xdr:from>
    <xdr:to>
      <xdr:col>67</xdr:col>
      <xdr:colOff>101600</xdr:colOff>
      <xdr:row>83</xdr:row>
      <xdr:rowOff>106862</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2763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56062</xdr:rowOff>
    </xdr:from>
    <xdr:to>
      <xdr:col>71</xdr:col>
      <xdr:colOff>177800</xdr:colOff>
      <xdr:row>83</xdr:row>
      <xdr:rowOff>78921</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814300" y="142864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26" name="n_1aveValue【消防施設】&#10;有形固定資産減価償却率">
          <a:extLst>
            <a:ext uri="{FF2B5EF4-FFF2-40B4-BE49-F238E27FC236}">
              <a16:creationId xmlns:a16="http://schemas.microsoft.com/office/drawing/2014/main" id="{00000000-0008-0000-0200-0000D6020000}"/>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27" name="n_2aveValue【消防施設】&#10;有形固定資産減価償却率">
          <a:extLst>
            <a:ext uri="{FF2B5EF4-FFF2-40B4-BE49-F238E27FC236}">
              <a16:creationId xmlns:a16="http://schemas.microsoft.com/office/drawing/2014/main" id="{00000000-0008-0000-0200-0000D7020000}"/>
            </a:ext>
          </a:extLst>
        </xdr:cNvPr>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28" name="n_3aveValue【消防施設】&#10;有形固定資産減価償却率">
          <a:extLst>
            <a:ext uri="{FF2B5EF4-FFF2-40B4-BE49-F238E27FC236}">
              <a16:creationId xmlns:a16="http://schemas.microsoft.com/office/drawing/2014/main" id="{00000000-0008-0000-0200-0000D8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29" name="n_4aveValue【消防施設】&#10;有形固定資産減価償却率">
          <a:extLst>
            <a:ext uri="{FF2B5EF4-FFF2-40B4-BE49-F238E27FC236}">
              <a16:creationId xmlns:a16="http://schemas.microsoft.com/office/drawing/2014/main" id="{00000000-0008-0000-0200-0000D9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28683</xdr:rowOff>
    </xdr:from>
    <xdr:ext cx="405111" cy="259045"/>
    <xdr:sp macro="" textlink="">
      <xdr:nvSpPr>
        <xdr:cNvPr id="730" name="n_1mainValue【消防施設】&#10;有形固定資産減価償却率">
          <a:extLst>
            <a:ext uri="{FF2B5EF4-FFF2-40B4-BE49-F238E27FC236}">
              <a16:creationId xmlns:a16="http://schemas.microsoft.com/office/drawing/2014/main" id="{00000000-0008-0000-0200-0000DA020000}"/>
            </a:ext>
          </a:extLst>
        </xdr:cNvPr>
        <xdr:cNvSpPr txBox="1"/>
      </xdr:nvSpPr>
      <xdr:spPr>
        <a:xfrm>
          <a:off x="15266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731" name="n_2mainValue【消防施設】&#10;有形固定資産減価償却率">
          <a:extLst>
            <a:ext uri="{FF2B5EF4-FFF2-40B4-BE49-F238E27FC236}">
              <a16:creationId xmlns:a16="http://schemas.microsoft.com/office/drawing/2014/main" id="{00000000-0008-0000-0200-0000DB020000}"/>
            </a:ext>
          </a:extLst>
        </xdr:cNvPr>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732" name="n_3mainValue【消防施設】&#10;有形固定資産減価償却率">
          <a:extLst>
            <a:ext uri="{FF2B5EF4-FFF2-40B4-BE49-F238E27FC236}">
              <a16:creationId xmlns:a16="http://schemas.microsoft.com/office/drawing/2014/main" id="{00000000-0008-0000-0200-0000DC020000}"/>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123389</xdr:rowOff>
    </xdr:from>
    <xdr:ext cx="405111" cy="259045"/>
    <xdr:sp macro="" textlink="">
      <xdr:nvSpPr>
        <xdr:cNvPr id="733" name="n_4mainValue【消防施設】&#10;有形固定資産減価償却率">
          <a:extLst>
            <a:ext uri="{FF2B5EF4-FFF2-40B4-BE49-F238E27FC236}">
              <a16:creationId xmlns:a16="http://schemas.microsoft.com/office/drawing/2014/main" id="{00000000-0008-0000-0200-0000DD020000}"/>
            </a:ext>
          </a:extLst>
        </xdr:cNvPr>
        <xdr:cNvSpPr txBox="1"/>
      </xdr:nvSpPr>
      <xdr:spPr>
        <a:xfrm>
          <a:off x="12611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消防施設】&#10;一人当たり面積グラフ枠">
          <a:extLst>
            <a:ext uri="{FF2B5EF4-FFF2-40B4-BE49-F238E27FC236}">
              <a16:creationId xmlns:a16="http://schemas.microsoft.com/office/drawing/2014/main" id="{00000000-0008-0000-0200-0000F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6" name="【消防施設】&#10;一人当たり面積最小値テキスト">
          <a:extLst>
            <a:ext uri="{FF2B5EF4-FFF2-40B4-BE49-F238E27FC236}">
              <a16:creationId xmlns:a16="http://schemas.microsoft.com/office/drawing/2014/main" id="{00000000-0008-0000-0200-0000F4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58" name="【消防施設】&#10;一人当たり面積最大値テキスト">
          <a:extLst>
            <a:ext uri="{FF2B5EF4-FFF2-40B4-BE49-F238E27FC236}">
              <a16:creationId xmlns:a16="http://schemas.microsoft.com/office/drawing/2014/main" id="{00000000-0008-0000-0200-0000F602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60" name="【消防施設】&#10;一人当たり面積平均値テキスト">
          <a:extLst>
            <a:ext uri="{FF2B5EF4-FFF2-40B4-BE49-F238E27FC236}">
              <a16:creationId xmlns:a16="http://schemas.microsoft.com/office/drawing/2014/main" id="{00000000-0008-0000-0200-0000F8020000}"/>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133604</xdr:rowOff>
    </xdr:from>
    <xdr:to>
      <xdr:col>112</xdr:col>
      <xdr:colOff>38100</xdr:colOff>
      <xdr:row>83</xdr:row>
      <xdr:rowOff>63754</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21272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133604</xdr:rowOff>
    </xdr:from>
    <xdr:to>
      <xdr:col>107</xdr:col>
      <xdr:colOff>101600</xdr:colOff>
      <xdr:row>83</xdr:row>
      <xdr:rowOff>63754</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20383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12954</xdr:rowOff>
    </xdr:from>
    <xdr:to>
      <xdr:col>111</xdr:col>
      <xdr:colOff>177800</xdr:colOff>
      <xdr:row>83</xdr:row>
      <xdr:rowOff>12954</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20434300" y="14243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12954</xdr:rowOff>
    </xdr:from>
    <xdr:to>
      <xdr:col>107</xdr:col>
      <xdr:colOff>50800</xdr:colOff>
      <xdr:row>83</xdr:row>
      <xdr:rowOff>26670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19545300" y="14243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156463</xdr:rowOff>
    </xdr:from>
    <xdr:to>
      <xdr:col>98</xdr:col>
      <xdr:colOff>38100</xdr:colOff>
      <xdr:row>83</xdr:row>
      <xdr:rowOff>86613</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8605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35813</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18656300" y="142570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778" name="n_1aveValue【消防施設】&#10;一人当たり面積">
          <a:extLst>
            <a:ext uri="{FF2B5EF4-FFF2-40B4-BE49-F238E27FC236}">
              <a16:creationId xmlns:a16="http://schemas.microsoft.com/office/drawing/2014/main" id="{00000000-0008-0000-0200-00000A03000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79" name="n_2aveValue【消防施設】&#10;一人当たり面積">
          <a:extLst>
            <a:ext uri="{FF2B5EF4-FFF2-40B4-BE49-F238E27FC236}">
              <a16:creationId xmlns:a16="http://schemas.microsoft.com/office/drawing/2014/main" id="{00000000-0008-0000-0200-00000B030000}"/>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80" name="n_3aveValue【消防施設】&#10;一人当たり面積">
          <a:extLst>
            <a:ext uri="{FF2B5EF4-FFF2-40B4-BE49-F238E27FC236}">
              <a16:creationId xmlns:a16="http://schemas.microsoft.com/office/drawing/2014/main" id="{00000000-0008-0000-0200-00000C030000}"/>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781" name="n_4aveValue【消防施設】&#10;一人当たり面積">
          <a:extLst>
            <a:ext uri="{FF2B5EF4-FFF2-40B4-BE49-F238E27FC236}">
              <a16:creationId xmlns:a16="http://schemas.microsoft.com/office/drawing/2014/main" id="{00000000-0008-0000-0200-00000D030000}"/>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80281</xdr:rowOff>
    </xdr:from>
    <xdr:ext cx="469744" cy="259045"/>
    <xdr:sp macro="" textlink="">
      <xdr:nvSpPr>
        <xdr:cNvPr id="782" name="n_1mainValue【消防施設】&#10;一人当たり面積">
          <a:extLst>
            <a:ext uri="{FF2B5EF4-FFF2-40B4-BE49-F238E27FC236}">
              <a16:creationId xmlns:a16="http://schemas.microsoft.com/office/drawing/2014/main" id="{00000000-0008-0000-0200-00000E030000}"/>
            </a:ext>
          </a:extLst>
        </xdr:cNvPr>
        <xdr:cNvSpPr txBox="1"/>
      </xdr:nvSpPr>
      <xdr:spPr>
        <a:xfrm>
          <a:off x="210757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80281</xdr:rowOff>
    </xdr:from>
    <xdr:ext cx="469744" cy="259045"/>
    <xdr:sp macro="" textlink="">
      <xdr:nvSpPr>
        <xdr:cNvPr id="783" name="n_2mainValue【消防施設】&#10;一人当たり面積">
          <a:extLst>
            <a:ext uri="{FF2B5EF4-FFF2-40B4-BE49-F238E27FC236}">
              <a16:creationId xmlns:a16="http://schemas.microsoft.com/office/drawing/2014/main" id="{00000000-0008-0000-0200-00000F030000}"/>
            </a:ext>
          </a:extLst>
        </xdr:cNvPr>
        <xdr:cNvSpPr txBox="1"/>
      </xdr:nvSpPr>
      <xdr:spPr>
        <a:xfrm>
          <a:off x="20199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84" name="n_3mainValue【消防施設】&#10;一人当たり面積">
          <a:extLst>
            <a:ext uri="{FF2B5EF4-FFF2-40B4-BE49-F238E27FC236}">
              <a16:creationId xmlns:a16="http://schemas.microsoft.com/office/drawing/2014/main" id="{00000000-0008-0000-0200-000010030000}"/>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103140</xdr:rowOff>
    </xdr:from>
    <xdr:ext cx="469744" cy="259045"/>
    <xdr:sp macro="" textlink="">
      <xdr:nvSpPr>
        <xdr:cNvPr id="785" name="n_4mainValue【消防施設】&#10;一人当たり面積">
          <a:extLst>
            <a:ext uri="{FF2B5EF4-FFF2-40B4-BE49-F238E27FC236}">
              <a16:creationId xmlns:a16="http://schemas.microsoft.com/office/drawing/2014/main" id="{00000000-0008-0000-0200-000011030000}"/>
            </a:ext>
          </a:extLst>
        </xdr:cNvPr>
        <xdr:cNvSpPr txBox="1"/>
      </xdr:nvSpPr>
      <xdr:spPr>
        <a:xfrm>
          <a:off x="18421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庁舎】&#10;有形固定資産減価償却率グラフ枠">
          <a:extLst>
            <a:ext uri="{FF2B5EF4-FFF2-40B4-BE49-F238E27FC236}">
              <a16:creationId xmlns:a16="http://schemas.microsoft.com/office/drawing/2014/main" id="{00000000-0008-0000-0200-00002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12" name="【庁舎】&#10;有形固定資産減価償却率最小値テキスト">
          <a:extLst>
            <a:ext uri="{FF2B5EF4-FFF2-40B4-BE49-F238E27FC236}">
              <a16:creationId xmlns:a16="http://schemas.microsoft.com/office/drawing/2014/main" id="{00000000-0008-0000-0200-00002C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14" name="【庁舎】&#10;有形固定資産減価償却率最大値テキスト">
          <a:extLst>
            <a:ext uri="{FF2B5EF4-FFF2-40B4-BE49-F238E27FC236}">
              <a16:creationId xmlns:a16="http://schemas.microsoft.com/office/drawing/2014/main" id="{00000000-0008-0000-0200-00002E03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16" name="【庁舎】&#10;有形固定資産減価償却率平均値テキスト">
          <a:extLst>
            <a:ext uri="{FF2B5EF4-FFF2-40B4-BE49-F238E27FC236}">
              <a16:creationId xmlns:a16="http://schemas.microsoft.com/office/drawing/2014/main" id="{00000000-0008-0000-0200-00003003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30480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4592300" y="18341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84182</xdr:rowOff>
    </xdr:from>
    <xdr:to>
      <xdr:col>72</xdr:col>
      <xdr:colOff>38100</xdr:colOff>
      <xdr:row>107</xdr:row>
      <xdr:rowOff>14332</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365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134982</xdr:rowOff>
    </xdr:from>
    <xdr:to>
      <xdr:col>76</xdr:col>
      <xdr:colOff>114300</xdr:colOff>
      <xdr:row>106</xdr:row>
      <xdr:rowOff>167639</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3703300" y="183086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53158</xdr:rowOff>
    </xdr:from>
    <xdr:to>
      <xdr:col>67</xdr:col>
      <xdr:colOff>101600</xdr:colOff>
      <xdr:row>106</xdr:row>
      <xdr:rowOff>154758</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2763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103958</xdr:rowOff>
    </xdr:from>
    <xdr:to>
      <xdr:col>71</xdr:col>
      <xdr:colOff>177800</xdr:colOff>
      <xdr:row>106</xdr:row>
      <xdr:rowOff>134982</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2814300" y="182776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34" name="n_1aveValue【庁舎】&#10;有形固定資産減価償却率">
          <a:extLst>
            <a:ext uri="{FF2B5EF4-FFF2-40B4-BE49-F238E27FC236}">
              <a16:creationId xmlns:a16="http://schemas.microsoft.com/office/drawing/2014/main" id="{00000000-0008-0000-0200-000042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35" name="n_2aveValue【庁舎】&#10;有形固定資産減価償却率">
          <a:extLst>
            <a:ext uri="{FF2B5EF4-FFF2-40B4-BE49-F238E27FC236}">
              <a16:creationId xmlns:a16="http://schemas.microsoft.com/office/drawing/2014/main" id="{00000000-0008-0000-0200-000043030000}"/>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36" name="n_3aveValue【庁舎】&#10;有形固定資産減価償却率">
          <a:extLst>
            <a:ext uri="{FF2B5EF4-FFF2-40B4-BE49-F238E27FC236}">
              <a16:creationId xmlns:a16="http://schemas.microsoft.com/office/drawing/2014/main" id="{00000000-0008-0000-0200-000044030000}"/>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37" name="n_4aveValue【庁舎】&#10;有形固定資産減価償却率">
          <a:extLst>
            <a:ext uri="{FF2B5EF4-FFF2-40B4-BE49-F238E27FC236}">
              <a16:creationId xmlns:a16="http://schemas.microsoft.com/office/drawing/2014/main" id="{00000000-0008-0000-0200-00004503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72407</xdr:rowOff>
    </xdr:from>
    <xdr:ext cx="405111" cy="259045"/>
    <xdr:sp macro="" textlink="">
      <xdr:nvSpPr>
        <xdr:cNvPr id="838" name="n_1mainValue【庁舎】&#10;有形固定資産減価償却率">
          <a:extLst>
            <a:ext uri="{FF2B5EF4-FFF2-40B4-BE49-F238E27FC236}">
              <a16:creationId xmlns:a16="http://schemas.microsoft.com/office/drawing/2014/main" id="{00000000-0008-0000-0200-000046030000}"/>
            </a:ext>
          </a:extLst>
        </xdr:cNvPr>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839" name="n_2mainValue【庁舎】&#10;有形固定資産減価償却率">
          <a:extLst>
            <a:ext uri="{FF2B5EF4-FFF2-40B4-BE49-F238E27FC236}">
              <a16:creationId xmlns:a16="http://schemas.microsoft.com/office/drawing/2014/main" id="{00000000-0008-0000-0200-000047030000}"/>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5459</xdr:rowOff>
    </xdr:from>
    <xdr:ext cx="405111" cy="259045"/>
    <xdr:sp macro="" textlink="">
      <xdr:nvSpPr>
        <xdr:cNvPr id="840" name="n_3mainValue【庁舎】&#10;有形固定資産減価償却率">
          <a:extLst>
            <a:ext uri="{FF2B5EF4-FFF2-40B4-BE49-F238E27FC236}">
              <a16:creationId xmlns:a16="http://schemas.microsoft.com/office/drawing/2014/main" id="{00000000-0008-0000-0200-000048030000}"/>
            </a:ext>
          </a:extLst>
        </xdr:cNvPr>
        <xdr:cNvSpPr txBox="1"/>
      </xdr:nvSpPr>
      <xdr:spPr>
        <a:xfrm>
          <a:off x="13500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145885</xdr:rowOff>
    </xdr:from>
    <xdr:ext cx="405111" cy="259045"/>
    <xdr:sp macro="" textlink="">
      <xdr:nvSpPr>
        <xdr:cNvPr id="841" name="n_4mainValue【庁舎】&#10;有形固定資産減価償却率">
          <a:extLst>
            <a:ext uri="{FF2B5EF4-FFF2-40B4-BE49-F238E27FC236}">
              <a16:creationId xmlns:a16="http://schemas.microsoft.com/office/drawing/2014/main" id="{00000000-0008-0000-0200-000049030000}"/>
            </a:ext>
          </a:extLst>
        </xdr:cNvPr>
        <xdr:cNvSpPr txBox="1"/>
      </xdr:nvSpPr>
      <xdr:spPr>
        <a:xfrm>
          <a:off x="12611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a:extLst>
            <a:ext uri="{FF2B5EF4-FFF2-40B4-BE49-F238E27FC236}">
              <a16:creationId xmlns:a16="http://schemas.microsoft.com/office/drawing/2014/main" id="{00000000-0008-0000-0200-00006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70" name="【庁舎】&#10;一人当たり面積最小値テキスト">
          <a:extLst>
            <a:ext uri="{FF2B5EF4-FFF2-40B4-BE49-F238E27FC236}">
              <a16:creationId xmlns:a16="http://schemas.microsoft.com/office/drawing/2014/main" id="{00000000-0008-0000-0200-000066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72" name="【庁舎】&#10;一人当たり面積最大値テキスト">
          <a:extLst>
            <a:ext uri="{FF2B5EF4-FFF2-40B4-BE49-F238E27FC236}">
              <a16:creationId xmlns:a16="http://schemas.microsoft.com/office/drawing/2014/main" id="{00000000-0008-0000-0200-000068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74" name="【庁舎】&#10;一人当たり面積平均値テキスト">
          <a:extLst>
            <a:ext uri="{FF2B5EF4-FFF2-40B4-BE49-F238E27FC236}">
              <a16:creationId xmlns:a16="http://schemas.microsoft.com/office/drawing/2014/main" id="{00000000-0008-0000-0200-00006A03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42545</xdr:rowOff>
    </xdr:from>
    <xdr:to>
      <xdr:col>112</xdr:col>
      <xdr:colOff>38100</xdr:colOff>
      <xdr:row>107</xdr:row>
      <xdr:rowOff>144145</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48261</xdr:rowOff>
    </xdr:from>
    <xdr:to>
      <xdr:col>107</xdr:col>
      <xdr:colOff>101600</xdr:colOff>
      <xdr:row>107</xdr:row>
      <xdr:rowOff>149861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2038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93345</xdr:rowOff>
    </xdr:from>
    <xdr:to>
      <xdr:col>111</xdr:col>
      <xdr:colOff>177800</xdr:colOff>
      <xdr:row>107</xdr:row>
      <xdr:rowOff>99061</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20434300" y="184384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51118</xdr:rowOff>
    </xdr:from>
    <xdr:to>
      <xdr:col>102</xdr:col>
      <xdr:colOff>165100</xdr:colOff>
      <xdr:row>107</xdr:row>
      <xdr:rowOff>152718</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9494500" y="183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99061</xdr:rowOff>
    </xdr:from>
    <xdr:to>
      <xdr:col>107</xdr:col>
      <xdr:colOff>50800</xdr:colOff>
      <xdr:row>107</xdr:row>
      <xdr:rowOff>101918</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flipV="1">
          <a:off x="19545300" y="1844421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53975</xdr:rowOff>
    </xdr:from>
    <xdr:to>
      <xdr:col>98</xdr:col>
      <xdr:colOff>38100</xdr:colOff>
      <xdr:row>107</xdr:row>
      <xdr:rowOff>155575</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8605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101918</xdr:rowOff>
    </xdr:from>
    <xdr:to>
      <xdr:col>102</xdr:col>
      <xdr:colOff>114300</xdr:colOff>
      <xdr:row>107</xdr:row>
      <xdr:rowOff>104775</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flipV="1">
          <a:off x="18656300" y="1844706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92" name="n_1aveValue【庁舎】&#10;一人当たり面積">
          <a:extLst>
            <a:ext uri="{FF2B5EF4-FFF2-40B4-BE49-F238E27FC236}">
              <a16:creationId xmlns:a16="http://schemas.microsoft.com/office/drawing/2014/main" id="{00000000-0008-0000-0200-00007C03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93" name="n_2aveValue【庁舎】&#10;一人当たり面積">
          <a:extLst>
            <a:ext uri="{FF2B5EF4-FFF2-40B4-BE49-F238E27FC236}">
              <a16:creationId xmlns:a16="http://schemas.microsoft.com/office/drawing/2014/main" id="{00000000-0008-0000-0200-00007D030000}"/>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94" name="n_3aveValue【庁舎】&#10;一人当たり面積">
          <a:extLst>
            <a:ext uri="{FF2B5EF4-FFF2-40B4-BE49-F238E27FC236}">
              <a16:creationId xmlns:a16="http://schemas.microsoft.com/office/drawing/2014/main" id="{00000000-0008-0000-0200-00007E030000}"/>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895" name="n_4aveValue【庁舎】&#10;一人当たり面積">
          <a:extLst>
            <a:ext uri="{FF2B5EF4-FFF2-40B4-BE49-F238E27FC236}">
              <a16:creationId xmlns:a16="http://schemas.microsoft.com/office/drawing/2014/main" id="{00000000-0008-0000-0200-00007F030000}"/>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135272</xdr:rowOff>
    </xdr:from>
    <xdr:ext cx="469744" cy="259045"/>
    <xdr:sp macro="" textlink="">
      <xdr:nvSpPr>
        <xdr:cNvPr id="896" name="n_1mainValue【庁舎】&#10;一人当たり面積">
          <a:extLst>
            <a:ext uri="{FF2B5EF4-FFF2-40B4-BE49-F238E27FC236}">
              <a16:creationId xmlns:a16="http://schemas.microsoft.com/office/drawing/2014/main" id="{00000000-0008-0000-0200-000080030000}"/>
            </a:ext>
          </a:extLst>
        </xdr:cNvPr>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897" name="n_2mainValue【庁舎】&#10;一人当たり面積">
          <a:extLst>
            <a:ext uri="{FF2B5EF4-FFF2-40B4-BE49-F238E27FC236}">
              <a16:creationId xmlns:a16="http://schemas.microsoft.com/office/drawing/2014/main" id="{00000000-0008-0000-0200-000081030000}"/>
            </a:ext>
          </a:extLst>
        </xdr:cNvPr>
        <xdr:cNvSpPr txBox="1"/>
      </xdr:nvSpPr>
      <xdr:spPr>
        <a:xfrm>
          <a:off x="20199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143845</xdr:rowOff>
    </xdr:from>
    <xdr:ext cx="469744" cy="259045"/>
    <xdr:sp macro="" textlink="">
      <xdr:nvSpPr>
        <xdr:cNvPr id="898" name="n_3mainValue【庁舎】&#10;一人当たり面積">
          <a:extLst>
            <a:ext uri="{FF2B5EF4-FFF2-40B4-BE49-F238E27FC236}">
              <a16:creationId xmlns:a16="http://schemas.microsoft.com/office/drawing/2014/main" id="{00000000-0008-0000-0200-000082030000}"/>
            </a:ext>
          </a:extLst>
        </xdr:cNvPr>
        <xdr:cNvSpPr txBox="1"/>
      </xdr:nvSpPr>
      <xdr:spPr>
        <a:xfrm>
          <a:off x="19310427" y="1848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146702</xdr:rowOff>
    </xdr:from>
    <xdr:ext cx="469744" cy="259045"/>
    <xdr:sp macro="" textlink="">
      <xdr:nvSpPr>
        <xdr:cNvPr id="899" name="n_4mainValue【庁舎】&#10;一人当たり面積">
          <a:extLst>
            <a:ext uri="{FF2B5EF4-FFF2-40B4-BE49-F238E27FC236}">
              <a16:creationId xmlns:a16="http://schemas.microsoft.com/office/drawing/2014/main" id="{00000000-0008-0000-0200-000083030000}"/>
            </a:ext>
          </a:extLst>
        </xdr:cNvPr>
        <xdr:cNvSpPr txBox="1"/>
      </xdr:nvSpPr>
      <xdr:spPr>
        <a:xfrm>
          <a:off x="18421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図書館、体育館・プール、福祉施設、市民会館、庁舎などとなっており、老朽化が進んでいる。特に低くなっている施設は、保健福祉センター・保健所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橋本市保健福祉センターが整備されたことにより有形固定資産減価償却率が低くなっている。また、消防施設の一人当たりの面積について、橋本市消防本部及び橋本北消防署を保有しているため、一人当たりの面積が類似団体より大きくなっている。なお、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年度の財務諸表は作成中である。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年度の基準財政収入額は、固定資産税</a:t>
          </a:r>
          <a:r>
            <a:rPr kumimoji="1" lang="ja-JP" altLang="en-US" sz="1100">
              <a:solidFill>
                <a:schemeClr val="dk1"/>
              </a:solidFill>
              <a:effectLst/>
              <a:latin typeface="+mn-lt"/>
              <a:ea typeface="+mn-ea"/>
              <a:cs typeface="+mn-cs"/>
            </a:rPr>
            <a:t>や地方消費税交付金</a:t>
          </a:r>
          <a:r>
            <a:rPr kumimoji="1" lang="ja-JP" altLang="ja-JP" sz="1100">
              <a:solidFill>
                <a:schemeClr val="dk1"/>
              </a:solidFill>
              <a:effectLst/>
              <a:latin typeface="+mn-lt"/>
              <a:ea typeface="+mn-ea"/>
              <a:cs typeface="+mn-cs"/>
            </a:rPr>
            <a:t>などの増加により、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増加している。しかしながら、基準財政需要額では、新市まちづくり事業で借り入れた多額の市債の償還がすすんでいることにより公債費分が減少しているものの社会福祉費や高齢者保健福祉費など個別算定経費が増加していることもあり財政力指数は減少傾向にある。本市としては類似団体内での財政力指数が下位となっていることもあり、定住促進対策や企業誘致活動による雇用の確保に努め、人口減少に歯止めを掛ける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本市の令和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年度の経常収支比率は前年度より</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％減少して</a:t>
          </a:r>
          <a:r>
            <a:rPr kumimoji="1" lang="en-US" altLang="ja-JP" sz="1000">
              <a:solidFill>
                <a:schemeClr val="dk1"/>
              </a:solidFill>
              <a:effectLst/>
              <a:latin typeface="+mn-lt"/>
              <a:ea typeface="+mn-ea"/>
              <a:cs typeface="+mn-cs"/>
            </a:rPr>
            <a:t>100.7</a:t>
          </a:r>
          <a:r>
            <a:rPr kumimoji="1" lang="ja-JP" altLang="ja-JP" sz="1000">
              <a:solidFill>
                <a:schemeClr val="dk1"/>
              </a:solidFill>
              <a:effectLst/>
              <a:latin typeface="+mn-lt"/>
              <a:ea typeface="+mn-ea"/>
              <a:cs typeface="+mn-cs"/>
            </a:rPr>
            <a:t>％となり、財政構造の硬直化が</a:t>
          </a:r>
          <a:r>
            <a:rPr kumimoji="1" lang="ja-JP" altLang="en-US" sz="1000">
              <a:solidFill>
                <a:schemeClr val="dk1"/>
              </a:solidFill>
              <a:effectLst/>
              <a:latin typeface="+mn-lt"/>
              <a:ea typeface="+mn-ea"/>
              <a:cs typeface="+mn-cs"/>
            </a:rPr>
            <a:t>少し改善して</a:t>
          </a:r>
          <a:r>
            <a:rPr kumimoji="1" lang="ja-JP" altLang="ja-JP" sz="1000">
              <a:solidFill>
                <a:schemeClr val="dk1"/>
              </a:solidFill>
              <a:effectLst/>
              <a:latin typeface="+mn-lt"/>
              <a:ea typeface="+mn-ea"/>
              <a:cs typeface="+mn-cs"/>
            </a:rPr>
            <a:t>いる。この要因として、歳入</a:t>
          </a:r>
          <a:r>
            <a:rPr kumimoji="1" lang="ja-JP" altLang="en-US" sz="1000">
              <a:solidFill>
                <a:schemeClr val="dk1"/>
              </a:solidFill>
              <a:effectLst/>
              <a:latin typeface="+mn-lt"/>
              <a:ea typeface="+mn-ea"/>
              <a:cs typeface="+mn-cs"/>
            </a:rPr>
            <a:t>では</a:t>
          </a:r>
          <a:r>
            <a:rPr kumimoji="1" lang="ja-JP" altLang="ja-JP" sz="1000">
              <a:solidFill>
                <a:schemeClr val="dk1"/>
              </a:solidFill>
              <a:effectLst/>
              <a:latin typeface="+mn-lt"/>
              <a:ea typeface="+mn-ea"/>
              <a:cs typeface="+mn-cs"/>
            </a:rPr>
            <a:t>地方消費税交付金や普通交付税の増加により経常一般財源</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増加とな</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歳出</a:t>
          </a:r>
          <a:r>
            <a:rPr kumimoji="1" lang="ja-JP" altLang="en-US" sz="1000">
              <a:solidFill>
                <a:schemeClr val="dk1"/>
              </a:solidFill>
              <a:effectLst/>
              <a:latin typeface="+mn-lt"/>
              <a:ea typeface="+mn-ea"/>
              <a:cs typeface="+mn-cs"/>
            </a:rPr>
            <a:t>では</a:t>
          </a:r>
          <a:r>
            <a:rPr kumimoji="1" lang="ja-JP" altLang="ja-JP" sz="1000">
              <a:solidFill>
                <a:schemeClr val="dk1"/>
              </a:solidFill>
              <a:effectLst/>
              <a:latin typeface="+mn-lt"/>
              <a:ea typeface="+mn-ea"/>
              <a:cs typeface="+mn-cs"/>
            </a:rPr>
            <a:t>償還完了</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よる公債費一般財源の減少により経常一般財源で減少となっ</a:t>
          </a:r>
          <a:r>
            <a:rPr kumimoji="1" lang="ja-JP" altLang="en-US" sz="1000">
              <a:solidFill>
                <a:schemeClr val="dk1"/>
              </a:solidFill>
              <a:effectLst/>
              <a:latin typeface="+mn-lt"/>
              <a:ea typeface="+mn-ea"/>
              <a:cs typeface="+mn-cs"/>
            </a:rPr>
            <a:t>ている</a:t>
          </a:r>
          <a:r>
            <a:rPr kumimoji="1" lang="ja-JP" altLang="ja-JP" sz="1000">
              <a:solidFill>
                <a:schemeClr val="dk1"/>
              </a:solidFill>
              <a:effectLst/>
              <a:latin typeface="+mn-lt"/>
              <a:ea typeface="+mn-ea"/>
              <a:cs typeface="+mn-cs"/>
            </a:rPr>
            <a:t>。公債費は平成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をピークに徐々に減少していく見込みであるが、経常収支比率は現状並みで推移すると見込んでいる。本市としては、類似団体と比較しても最低レベルにあることから、橋本市財政健全化計画の実行による歳出削減に取り組み、経常収支比率の良化に努め</a:t>
          </a:r>
          <a:r>
            <a:rPr lang="ja-JP" altLang="ja-JP" sz="1000" b="0" i="0" baseline="0">
              <a:solidFill>
                <a:schemeClr val="dk1"/>
              </a:solidFill>
              <a:effectLst/>
              <a:latin typeface="+mn-lt"/>
              <a:ea typeface="+mn-ea"/>
              <a:cs typeface="+mn-cs"/>
            </a:rPr>
            <a:t>財政のスリム化を図る。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133350</xdr:rowOff>
    </xdr:to>
    <xdr:cxnSp macro="">
      <xdr:nvCxnSpPr>
        <xdr:cNvPr id="132" name="直線コネクタ 131"/>
        <xdr:cNvCxnSpPr/>
      </xdr:nvCxnSpPr>
      <xdr:spPr>
        <a:xfrm flipV="1">
          <a:off x="4114800" y="11253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133350</xdr:rowOff>
    </xdr:to>
    <xdr:cxnSp macro="">
      <xdr:nvCxnSpPr>
        <xdr:cNvPr id="135" name="直線コネクタ 134"/>
        <xdr:cNvCxnSpPr/>
      </xdr:nvCxnSpPr>
      <xdr:spPr>
        <a:xfrm>
          <a:off x="3225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18204</xdr:rowOff>
    </xdr:to>
    <xdr:cxnSp macro="">
      <xdr:nvCxnSpPr>
        <xdr:cNvPr id="138" name="直線コネクタ 137"/>
        <xdr:cNvCxnSpPr/>
      </xdr:nvCxnSpPr>
      <xdr:spPr>
        <a:xfrm flipV="1">
          <a:off x="2336800" y="1122934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66</xdr:row>
      <xdr:rowOff>18204</xdr:rowOff>
    </xdr:to>
    <xdr:cxnSp macro="">
      <xdr:nvCxnSpPr>
        <xdr:cNvPr id="141" name="直線コネクタ 140"/>
        <xdr:cNvCxnSpPr/>
      </xdr:nvCxnSpPr>
      <xdr:spPr>
        <a:xfrm>
          <a:off x="1447800" y="112212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1" name="楕円 150"/>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125747</xdr:rowOff>
    </xdr:from>
    <xdr:ext cx="762000" cy="259045"/>
    <xdr:sp macro="" textlink="">
      <xdr:nvSpPr>
        <xdr:cNvPr id="152" name="財政構造の弾力性該当値テキスト"/>
        <xdr:cNvSpPr txBox="1"/>
      </xdr:nvSpPr>
      <xdr:spPr>
        <a:xfrm>
          <a:off x="5041900" y="1109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3" name="楕円 152"/>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4" name="テキスト ボックス 153"/>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7" name="楕円 156"/>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58" name="テキスト ボックス 157"/>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9" name="楕円 158"/>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0" name="テキスト ボックス 159"/>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本市は</a:t>
          </a:r>
          <a:r>
            <a:rPr kumimoji="1" lang="ja-JP" altLang="en-US" sz="1000">
              <a:solidFill>
                <a:schemeClr val="dk1"/>
              </a:solidFill>
              <a:effectLst/>
              <a:latin typeface="+mn-lt"/>
              <a:ea typeface="+mn-ea"/>
              <a:cs typeface="+mn-cs"/>
            </a:rPr>
            <a:t>令和２年度まで</a:t>
          </a:r>
          <a:r>
            <a:rPr kumimoji="1" lang="ja-JP" altLang="ja-JP" sz="1000">
              <a:solidFill>
                <a:schemeClr val="dk1"/>
              </a:solidFill>
              <a:effectLst/>
              <a:latin typeface="+mn-lt"/>
              <a:ea typeface="+mn-ea"/>
              <a:cs typeface="+mn-cs"/>
            </a:rPr>
            <a:t>橋本市財政健全化計画実行による人件費の削減、定員適正化計画に基づく退職者の８割採用及び公私連携の認定こども園化を推進することで職員数の削減を図っていることから、人件費は年々減少してい</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しかし、会計年度任用職員制度の開始により、前年度と比べて人件費は増加となった。また、</a:t>
          </a:r>
          <a:r>
            <a:rPr kumimoji="1" lang="ja-JP" altLang="ja-JP" sz="1000">
              <a:solidFill>
                <a:schemeClr val="dk1"/>
              </a:solidFill>
              <a:effectLst/>
              <a:latin typeface="+mn-lt"/>
              <a:ea typeface="+mn-ea"/>
              <a:cs typeface="+mn-cs"/>
            </a:rPr>
            <a:t>物件費については橋本市財政健全化計画に基づく物件費の削減により、人口１人当たりの物件費等決算額は、減少傾向にある。しかしながら、これらの経費は類似団体と比較しても、依然として高額であることから、今後も定員適正化の継続するとともに、橋本市財政健全化計画により物件費等ランニングコストの縮減や継続事業の見直しを図り経常経費の縮減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52228</xdr:rowOff>
    </xdr:from>
    <xdr:to>
      <xdr:col>23</xdr:col>
      <xdr:colOff>133350</xdr:colOff>
      <xdr:row>83</xdr:row>
      <xdr:rowOff>50791</xdr:rowOff>
    </xdr:to>
    <xdr:cxnSp macro="">
      <xdr:nvCxnSpPr>
        <xdr:cNvPr id="197" name="直線コネクタ 196"/>
        <xdr:cNvCxnSpPr/>
      </xdr:nvCxnSpPr>
      <xdr:spPr>
        <a:xfrm>
          <a:off x="4114800" y="14111128"/>
          <a:ext cx="838200" cy="17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52228</xdr:rowOff>
    </xdr:from>
    <xdr:to>
      <xdr:col>19</xdr:col>
      <xdr:colOff>133350</xdr:colOff>
      <xdr:row>82</xdr:row>
      <xdr:rowOff>87526</xdr:rowOff>
    </xdr:to>
    <xdr:cxnSp macro="">
      <xdr:nvCxnSpPr>
        <xdr:cNvPr id="200" name="直線コネクタ 199"/>
        <xdr:cNvCxnSpPr/>
      </xdr:nvCxnSpPr>
      <xdr:spPr>
        <a:xfrm flipV="1">
          <a:off x="3225800" y="14111128"/>
          <a:ext cx="889000" cy="3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87526</xdr:rowOff>
    </xdr:from>
    <xdr:to>
      <xdr:col>15</xdr:col>
      <xdr:colOff>82550</xdr:colOff>
      <xdr:row>82</xdr:row>
      <xdr:rowOff>114984</xdr:rowOff>
    </xdr:to>
    <xdr:cxnSp macro="">
      <xdr:nvCxnSpPr>
        <xdr:cNvPr id="203" name="直線コネクタ 202"/>
        <xdr:cNvCxnSpPr/>
      </xdr:nvCxnSpPr>
      <xdr:spPr>
        <a:xfrm flipV="1">
          <a:off x="2336800" y="14146426"/>
          <a:ext cx="889000" cy="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91680</xdr:rowOff>
    </xdr:from>
    <xdr:to>
      <xdr:col>11</xdr:col>
      <xdr:colOff>31750</xdr:colOff>
      <xdr:row>82</xdr:row>
      <xdr:rowOff>114984</xdr:rowOff>
    </xdr:to>
    <xdr:cxnSp macro="">
      <xdr:nvCxnSpPr>
        <xdr:cNvPr id="206" name="直線コネクタ 205"/>
        <xdr:cNvCxnSpPr/>
      </xdr:nvCxnSpPr>
      <xdr:spPr>
        <a:xfrm>
          <a:off x="1447800" y="14150580"/>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171441</xdr:rowOff>
    </xdr:from>
    <xdr:to>
      <xdr:col>23</xdr:col>
      <xdr:colOff>184150</xdr:colOff>
      <xdr:row>83</xdr:row>
      <xdr:rowOff>101591</xdr:rowOff>
    </xdr:to>
    <xdr:sp macro="" textlink="">
      <xdr:nvSpPr>
        <xdr:cNvPr id="216" name="楕円 215"/>
        <xdr:cNvSpPr/>
      </xdr:nvSpPr>
      <xdr:spPr>
        <a:xfrm>
          <a:off x="4902200" y="142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143518</xdr:rowOff>
    </xdr:from>
    <xdr:ext cx="762000" cy="259045"/>
    <xdr:sp macro="" textlink="">
      <xdr:nvSpPr>
        <xdr:cNvPr id="217" name="人件費・物件費等の状況該当値テキスト"/>
        <xdr:cNvSpPr txBox="1"/>
      </xdr:nvSpPr>
      <xdr:spPr>
        <a:xfrm>
          <a:off x="5041900" y="1420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1428</xdr:rowOff>
    </xdr:from>
    <xdr:to>
      <xdr:col>19</xdr:col>
      <xdr:colOff>184150</xdr:colOff>
      <xdr:row>82</xdr:row>
      <xdr:rowOff>103028</xdr:rowOff>
    </xdr:to>
    <xdr:sp macro="" textlink="">
      <xdr:nvSpPr>
        <xdr:cNvPr id="218" name="楕円 217"/>
        <xdr:cNvSpPr/>
      </xdr:nvSpPr>
      <xdr:spPr>
        <a:xfrm>
          <a:off x="4064000" y="140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87805</xdr:rowOff>
    </xdr:from>
    <xdr:ext cx="736600" cy="259045"/>
    <xdr:sp macro="" textlink="">
      <xdr:nvSpPr>
        <xdr:cNvPr id="219" name="テキスト ボックス 218"/>
        <xdr:cNvSpPr txBox="1"/>
      </xdr:nvSpPr>
      <xdr:spPr>
        <a:xfrm>
          <a:off x="3733800" y="1414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36726</xdr:rowOff>
    </xdr:from>
    <xdr:to>
      <xdr:col>15</xdr:col>
      <xdr:colOff>133350</xdr:colOff>
      <xdr:row>82</xdr:row>
      <xdr:rowOff>138326</xdr:rowOff>
    </xdr:to>
    <xdr:sp macro="" textlink="">
      <xdr:nvSpPr>
        <xdr:cNvPr id="220" name="楕円 219"/>
        <xdr:cNvSpPr/>
      </xdr:nvSpPr>
      <xdr:spPr>
        <a:xfrm>
          <a:off x="3175000" y="140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123103</xdr:rowOff>
    </xdr:from>
    <xdr:ext cx="762000" cy="259045"/>
    <xdr:sp macro="" textlink="">
      <xdr:nvSpPr>
        <xdr:cNvPr id="221" name="テキスト ボックス 220"/>
        <xdr:cNvSpPr txBox="1"/>
      </xdr:nvSpPr>
      <xdr:spPr>
        <a:xfrm>
          <a:off x="2844800" y="1418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64184</xdr:rowOff>
    </xdr:from>
    <xdr:to>
      <xdr:col>11</xdr:col>
      <xdr:colOff>82550</xdr:colOff>
      <xdr:row>82</xdr:row>
      <xdr:rowOff>165784</xdr:rowOff>
    </xdr:to>
    <xdr:sp macro="" textlink="">
      <xdr:nvSpPr>
        <xdr:cNvPr id="222" name="楕円 221"/>
        <xdr:cNvSpPr/>
      </xdr:nvSpPr>
      <xdr:spPr>
        <a:xfrm>
          <a:off x="2286000" y="141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150561</xdr:rowOff>
    </xdr:from>
    <xdr:ext cx="762000" cy="259045"/>
    <xdr:sp macro="" textlink="">
      <xdr:nvSpPr>
        <xdr:cNvPr id="223" name="テキスト ボックス 222"/>
        <xdr:cNvSpPr txBox="1"/>
      </xdr:nvSpPr>
      <xdr:spPr>
        <a:xfrm>
          <a:off x="1955800" y="1420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40880</xdr:rowOff>
    </xdr:from>
    <xdr:to>
      <xdr:col>7</xdr:col>
      <xdr:colOff>31750</xdr:colOff>
      <xdr:row>82</xdr:row>
      <xdr:rowOff>142480</xdr:rowOff>
    </xdr:to>
    <xdr:sp macro="" textlink="">
      <xdr:nvSpPr>
        <xdr:cNvPr id="224" name="楕円 223"/>
        <xdr:cNvSpPr/>
      </xdr:nvSpPr>
      <xdr:spPr>
        <a:xfrm>
          <a:off x="1397000" y="1409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127257</xdr:rowOff>
    </xdr:from>
    <xdr:ext cx="762000" cy="259045"/>
    <xdr:sp macro="" textlink="">
      <xdr:nvSpPr>
        <xdr:cNvPr id="225" name="テキスト ボックス 224"/>
        <xdr:cNvSpPr txBox="1"/>
      </xdr:nvSpPr>
      <xdr:spPr>
        <a:xfrm>
          <a:off x="1066800" y="1418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年度から財政健全化の一環として本市独自に行なっていた給料減額措置の復元に伴い、令和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年度のラスパイレス指数は、令和元年度と比べて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加となった。今後も民間の給与水準を基に出されている人事院勧告や、和歌山県、県内他市及び近隣市町の給与制度の動向を注視し、適正な給料水準を保つように努める。なお、各年度の数値については、翌年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日のラスパイレス指数を引用している。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84364</xdr:rowOff>
    </xdr:to>
    <xdr:cxnSp macro="">
      <xdr:nvCxnSpPr>
        <xdr:cNvPr id="261" name="直線コネクタ 260"/>
        <xdr:cNvCxnSpPr/>
      </xdr:nvCxnSpPr>
      <xdr:spPr>
        <a:xfrm>
          <a:off x="16179800" y="146911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117929</xdr:rowOff>
    </xdr:to>
    <xdr:cxnSp macro="">
      <xdr:nvCxnSpPr>
        <xdr:cNvPr id="264" name="直線コネクタ 263"/>
        <xdr:cNvCxnSpPr/>
      </xdr:nvCxnSpPr>
      <xdr:spPr>
        <a:xfrm>
          <a:off x="15290800" y="144843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82550</xdr:rowOff>
    </xdr:to>
    <xdr:cxnSp macro="">
      <xdr:nvCxnSpPr>
        <xdr:cNvPr id="267" name="直線コネクタ 266"/>
        <xdr:cNvCxnSpPr/>
      </xdr:nvCxnSpPr>
      <xdr:spPr>
        <a:xfrm>
          <a:off x="14401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99786</xdr:rowOff>
    </xdr:to>
    <xdr:cxnSp macro="">
      <xdr:nvCxnSpPr>
        <xdr:cNvPr id="270" name="直線コネクタ 269"/>
        <xdr:cNvCxnSpPr/>
      </xdr:nvCxnSpPr>
      <xdr:spPr>
        <a:xfrm flipV="1">
          <a:off x="13512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6" name="楕円 285"/>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7" name="テキスト ボックス 286"/>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8" name="楕円 287"/>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9" name="テキスト ボックス 288"/>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橋本市定員管理計画に基づき、職員の年齢構成や採用人数の平準化に配慮し計画的な職員採用を行い、組織機構・事務事業・職員配置の見直し、民間委託の推進などにより定員の適正化を推進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日現在で普通会計における職員数は４４８人となり、計画策定時の平成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年度（４９６人）と比較すると４８人削減となっている。</a:t>
          </a:r>
          <a:endParaRPr lang="ja-JP" altLang="ja-JP" sz="1400">
            <a:effectLst/>
          </a:endParaRPr>
        </a:p>
        <a:p>
          <a:r>
            <a:rPr kumimoji="1" lang="ja-JP" altLang="ja-JP" sz="1100">
              <a:solidFill>
                <a:schemeClr val="dk1"/>
              </a:solidFill>
              <a:effectLst/>
              <a:latin typeface="+mn-lt"/>
              <a:ea typeface="+mn-ea"/>
              <a:cs typeface="+mn-cs"/>
            </a:rPr>
            <a:t>　今後も住民サービスを低下させることなく、更なる事務の効率化の推進を図り、より適切な定員管理に努める。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14288</xdr:rowOff>
    </xdr:to>
    <xdr:cxnSp macro="">
      <xdr:nvCxnSpPr>
        <xdr:cNvPr id="324" name="直線コネクタ 323"/>
        <xdr:cNvCxnSpPr/>
      </xdr:nvCxnSpPr>
      <xdr:spPr>
        <a:xfrm>
          <a:off x="16179800" y="10644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42439</xdr:rowOff>
    </xdr:to>
    <xdr:cxnSp macro="">
      <xdr:nvCxnSpPr>
        <xdr:cNvPr id="327" name="直線コネクタ 326"/>
        <xdr:cNvCxnSpPr/>
      </xdr:nvCxnSpPr>
      <xdr:spPr>
        <a:xfrm flipV="1">
          <a:off x="15290800" y="1064418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42439</xdr:rowOff>
    </xdr:from>
    <xdr:to>
      <xdr:col>72</xdr:col>
      <xdr:colOff>203200</xdr:colOff>
      <xdr:row>62</xdr:row>
      <xdr:rowOff>62547</xdr:rowOff>
    </xdr:to>
    <xdr:cxnSp macro="">
      <xdr:nvCxnSpPr>
        <xdr:cNvPr id="330" name="直線コネクタ 329"/>
        <xdr:cNvCxnSpPr/>
      </xdr:nvCxnSpPr>
      <xdr:spPr>
        <a:xfrm flipV="1">
          <a:off x="14401800" y="106723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62547</xdr:rowOff>
    </xdr:from>
    <xdr:to>
      <xdr:col>68</xdr:col>
      <xdr:colOff>152400</xdr:colOff>
      <xdr:row>62</xdr:row>
      <xdr:rowOff>104775</xdr:rowOff>
    </xdr:to>
    <xdr:cxnSp macro="">
      <xdr:nvCxnSpPr>
        <xdr:cNvPr id="333" name="直線コネクタ 332"/>
        <xdr:cNvCxnSpPr/>
      </xdr:nvCxnSpPr>
      <xdr:spPr>
        <a:xfrm flipV="1">
          <a:off x="13512800" y="106924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43" name="楕円 342"/>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107015</xdr:rowOff>
    </xdr:from>
    <xdr:ext cx="762000" cy="259045"/>
    <xdr:sp macro="" textlink="">
      <xdr:nvSpPr>
        <xdr:cNvPr id="344" name="定員管理の状況該当値テキスト"/>
        <xdr:cNvSpPr txBox="1"/>
      </xdr:nvSpPr>
      <xdr:spPr>
        <a:xfrm>
          <a:off x="17106900" y="105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45" name="楕円 344"/>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46" name="テキスト ボックス 345"/>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163089</xdr:rowOff>
    </xdr:from>
    <xdr:to>
      <xdr:col>73</xdr:col>
      <xdr:colOff>44450</xdr:colOff>
      <xdr:row>62</xdr:row>
      <xdr:rowOff>93239</xdr:rowOff>
    </xdr:to>
    <xdr:sp macro="" textlink="">
      <xdr:nvSpPr>
        <xdr:cNvPr id="347" name="楕円 346"/>
        <xdr:cNvSpPr/>
      </xdr:nvSpPr>
      <xdr:spPr>
        <a:xfrm>
          <a:off x="15240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78016</xdr:rowOff>
    </xdr:from>
    <xdr:ext cx="762000" cy="259045"/>
    <xdr:sp macro="" textlink="">
      <xdr:nvSpPr>
        <xdr:cNvPr id="348" name="テキスト ボックス 347"/>
        <xdr:cNvSpPr txBox="1"/>
      </xdr:nvSpPr>
      <xdr:spPr>
        <a:xfrm>
          <a:off x="14909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11747</xdr:rowOff>
    </xdr:from>
    <xdr:to>
      <xdr:col>68</xdr:col>
      <xdr:colOff>203200</xdr:colOff>
      <xdr:row>62</xdr:row>
      <xdr:rowOff>113347</xdr:rowOff>
    </xdr:to>
    <xdr:sp macro="" textlink="">
      <xdr:nvSpPr>
        <xdr:cNvPr id="349" name="楕円 348"/>
        <xdr:cNvSpPr/>
      </xdr:nvSpPr>
      <xdr:spPr>
        <a:xfrm>
          <a:off x="14351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98124</xdr:rowOff>
    </xdr:from>
    <xdr:ext cx="762000" cy="259045"/>
    <xdr:sp macro="" textlink="">
      <xdr:nvSpPr>
        <xdr:cNvPr id="350" name="テキスト ボックス 349"/>
        <xdr:cNvSpPr txBox="1"/>
      </xdr:nvSpPr>
      <xdr:spPr>
        <a:xfrm>
          <a:off x="14020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53975</xdr:rowOff>
    </xdr:from>
    <xdr:to>
      <xdr:col>64</xdr:col>
      <xdr:colOff>152400</xdr:colOff>
      <xdr:row>62</xdr:row>
      <xdr:rowOff>155575</xdr:rowOff>
    </xdr:to>
    <xdr:sp macro="" textlink="">
      <xdr:nvSpPr>
        <xdr:cNvPr id="351" name="楕円 350"/>
        <xdr:cNvSpPr/>
      </xdr:nvSpPr>
      <xdr:spPr>
        <a:xfrm>
          <a:off x="13462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140352</xdr:rowOff>
    </xdr:from>
    <xdr:ext cx="762000" cy="259045"/>
    <xdr:sp macro="" textlink="">
      <xdr:nvSpPr>
        <xdr:cNvPr id="352" name="テキスト ボックス 351"/>
        <xdr:cNvSpPr txBox="1"/>
      </xdr:nvSpPr>
      <xdr:spPr>
        <a:xfrm>
          <a:off x="13131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本市の実質公債比率は、合併による新市まちづくり計画により実施した大型公共事業で借入れた市債の公債費が</a:t>
          </a:r>
          <a:r>
            <a:rPr kumimoji="1" lang="ja-JP" altLang="en-US"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en-US" sz="1000" b="0" i="0" baseline="0">
              <a:solidFill>
                <a:schemeClr val="dk1"/>
              </a:solidFill>
              <a:effectLst/>
              <a:latin typeface="+mn-lt"/>
              <a:ea typeface="+mn-ea"/>
              <a:cs typeface="+mn-cs"/>
            </a:rPr>
            <a:t>年度のピークを越え</a:t>
          </a:r>
          <a:r>
            <a:rPr kumimoji="1" lang="ja-JP" altLang="ja-JP" sz="1000" b="0" i="0" baseline="0">
              <a:solidFill>
                <a:schemeClr val="dk1"/>
              </a:solidFill>
              <a:effectLst/>
              <a:latin typeface="+mn-lt"/>
              <a:ea typeface="+mn-ea"/>
              <a:cs typeface="+mn-cs"/>
            </a:rPr>
            <a:t>たことから、近年では</a:t>
          </a:r>
          <a:r>
            <a:rPr kumimoji="1" lang="ja-JP" altLang="en-US" sz="1000" b="0" i="0" baseline="0">
              <a:solidFill>
                <a:schemeClr val="dk1"/>
              </a:solidFill>
              <a:effectLst/>
              <a:latin typeface="+mn-lt"/>
              <a:ea typeface="+mn-ea"/>
              <a:cs typeface="+mn-cs"/>
            </a:rPr>
            <a:t>横ばい</a:t>
          </a:r>
          <a:r>
            <a:rPr kumimoji="1" lang="ja-JP" altLang="ja-JP" sz="1000" b="0" i="0" baseline="0">
              <a:solidFill>
                <a:schemeClr val="dk1"/>
              </a:solidFill>
              <a:effectLst/>
              <a:latin typeface="+mn-lt"/>
              <a:ea typeface="+mn-ea"/>
              <a:cs typeface="+mn-cs"/>
            </a:rPr>
            <a:t>となってい</a:t>
          </a:r>
          <a:r>
            <a:rPr kumimoji="1" lang="ja-JP" altLang="en-US" sz="1000" b="0" i="0" baseline="0">
              <a:solidFill>
                <a:schemeClr val="dk1"/>
              </a:solidFill>
              <a:effectLst/>
              <a:latin typeface="+mn-lt"/>
              <a:ea typeface="+mn-ea"/>
              <a:cs typeface="+mn-cs"/>
            </a:rPr>
            <a:t>たのが、令和</a:t>
          </a:r>
          <a:r>
            <a:rPr kumimoji="1" lang="en-US" altLang="ja-JP" sz="1000" b="0" i="0" baseline="0">
              <a:solidFill>
                <a:schemeClr val="dk1"/>
              </a:solidFill>
              <a:effectLst/>
              <a:latin typeface="+mn-lt"/>
              <a:ea typeface="+mn-ea"/>
              <a:cs typeface="+mn-cs"/>
            </a:rPr>
            <a:t>4</a:t>
          </a:r>
          <a:r>
            <a:rPr kumimoji="1" lang="ja-JP" altLang="en-US" sz="1000" b="0" i="0" baseline="0">
              <a:solidFill>
                <a:schemeClr val="dk1"/>
              </a:solidFill>
              <a:effectLst/>
              <a:latin typeface="+mn-lt"/>
              <a:ea typeface="+mn-ea"/>
              <a:cs typeface="+mn-cs"/>
            </a:rPr>
            <a:t>年度頃から今後減少する見込みとなっている</a:t>
          </a:r>
          <a:r>
            <a:rPr kumimoji="1" lang="ja-JP" altLang="ja-JP" sz="1000" b="0" i="0" baseline="0">
              <a:solidFill>
                <a:schemeClr val="dk1"/>
              </a:solidFill>
              <a:effectLst/>
              <a:latin typeface="+mn-lt"/>
              <a:ea typeface="+mn-ea"/>
              <a:cs typeface="+mn-cs"/>
            </a:rPr>
            <a:t>。しかしながら、</a:t>
          </a:r>
          <a:r>
            <a:rPr kumimoji="1" lang="ja-JP" altLang="ja-JP" sz="1000">
              <a:solidFill>
                <a:schemeClr val="dk1"/>
              </a:solidFill>
              <a:effectLst/>
              <a:latin typeface="+mn-lt"/>
              <a:ea typeface="+mn-ea"/>
              <a:cs typeface="+mn-cs"/>
            </a:rPr>
            <a:t>公営企業に要する経費の財源とする地方債の償還の財源に充てたと認められる繰入金の増加もあることから</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地方債発行額の抑制に取り組み、引き続き実質公債費比率の減少に努める。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100754</xdr:rowOff>
    </xdr:from>
    <xdr:to>
      <xdr:col>81</xdr:col>
      <xdr:colOff>44450</xdr:colOff>
      <xdr:row>44</xdr:row>
      <xdr:rowOff>132927</xdr:rowOff>
    </xdr:to>
    <xdr:cxnSp macro="">
      <xdr:nvCxnSpPr>
        <xdr:cNvPr id="385" name="直線コネクタ 384"/>
        <xdr:cNvCxnSpPr/>
      </xdr:nvCxnSpPr>
      <xdr:spPr>
        <a:xfrm flipV="1">
          <a:off x="16179800" y="76445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108796</xdr:rowOff>
    </xdr:from>
    <xdr:to>
      <xdr:col>77</xdr:col>
      <xdr:colOff>44450</xdr:colOff>
      <xdr:row>44</xdr:row>
      <xdr:rowOff>132927</xdr:rowOff>
    </xdr:to>
    <xdr:cxnSp macro="">
      <xdr:nvCxnSpPr>
        <xdr:cNvPr id="388" name="直線コネクタ 387"/>
        <xdr:cNvCxnSpPr/>
      </xdr:nvCxnSpPr>
      <xdr:spPr>
        <a:xfrm>
          <a:off x="15290800" y="76525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92710</xdr:rowOff>
    </xdr:from>
    <xdr:to>
      <xdr:col>72</xdr:col>
      <xdr:colOff>203200</xdr:colOff>
      <xdr:row>44</xdr:row>
      <xdr:rowOff>108796</xdr:rowOff>
    </xdr:to>
    <xdr:cxnSp macro="">
      <xdr:nvCxnSpPr>
        <xdr:cNvPr id="391" name="直線コネクタ 390"/>
        <xdr:cNvCxnSpPr/>
      </xdr:nvCxnSpPr>
      <xdr:spPr>
        <a:xfrm>
          <a:off x="14401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92710</xdr:rowOff>
    </xdr:to>
    <xdr:cxnSp macro="">
      <xdr:nvCxnSpPr>
        <xdr:cNvPr id="394" name="直線コネクタ 393"/>
        <xdr:cNvCxnSpPr/>
      </xdr:nvCxnSpPr>
      <xdr:spPr>
        <a:xfrm>
          <a:off x="13512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49954</xdr:rowOff>
    </xdr:from>
    <xdr:to>
      <xdr:col>81</xdr:col>
      <xdr:colOff>95250</xdr:colOff>
      <xdr:row>44</xdr:row>
      <xdr:rowOff>151554</xdr:rowOff>
    </xdr:to>
    <xdr:sp macro="" textlink="">
      <xdr:nvSpPr>
        <xdr:cNvPr id="404" name="楕円 403"/>
        <xdr:cNvSpPr/>
      </xdr:nvSpPr>
      <xdr:spPr>
        <a:xfrm>
          <a:off x="16967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22031</xdr:rowOff>
    </xdr:from>
    <xdr:ext cx="762000" cy="259045"/>
    <xdr:sp macro="" textlink="">
      <xdr:nvSpPr>
        <xdr:cNvPr id="405" name="公債費負担の状況該当値テキスト"/>
        <xdr:cNvSpPr txBox="1"/>
      </xdr:nvSpPr>
      <xdr:spPr>
        <a:xfrm>
          <a:off x="17106900" y="756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82127</xdr:rowOff>
    </xdr:from>
    <xdr:to>
      <xdr:col>77</xdr:col>
      <xdr:colOff>95250</xdr:colOff>
      <xdr:row>45</xdr:row>
      <xdr:rowOff>12277</xdr:rowOff>
    </xdr:to>
    <xdr:sp macro="" textlink="">
      <xdr:nvSpPr>
        <xdr:cNvPr id="406" name="楕円 405"/>
        <xdr:cNvSpPr/>
      </xdr:nvSpPr>
      <xdr:spPr>
        <a:xfrm>
          <a:off x="16129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168504</xdr:rowOff>
    </xdr:from>
    <xdr:ext cx="736600" cy="259045"/>
    <xdr:sp macro="" textlink="">
      <xdr:nvSpPr>
        <xdr:cNvPr id="407" name="テキスト ボックス 406"/>
        <xdr:cNvSpPr txBox="1"/>
      </xdr:nvSpPr>
      <xdr:spPr>
        <a:xfrm>
          <a:off x="15798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408" name="楕円 407"/>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9" name="テキスト ボックス 408"/>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10" name="楕円 409"/>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11" name="テキスト ボックス 410"/>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12" name="楕円 411"/>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3" name="テキスト ボックス 412"/>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本市の将来負担比率は、減少傾向にある。この要因としては、平成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年度に土地開発公社の負債を精算し解散したことや平成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年度まで大型公共事業が集中したことにより、地方債残高が増加したものの、平成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年度をピークに減少してきており、下水道事業及び病院事業にかかる地方債の償還も進んだことで、借入残高が減少したことが要因となっている。令和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年度においては、合併特例債をはじめとする交付税措置率の高い地方債の償還が進み基準財政需要額算入見込額の減少があるものの、地方債残高の減少や充当可能基金</a:t>
          </a:r>
          <a:r>
            <a:rPr kumimoji="1" lang="ja-JP" altLang="en-US" sz="900">
              <a:solidFill>
                <a:schemeClr val="dk1"/>
              </a:solidFill>
              <a:effectLst/>
              <a:latin typeface="+mn-lt"/>
              <a:ea typeface="+mn-ea"/>
              <a:cs typeface="+mn-cs"/>
            </a:rPr>
            <a:t>である財政調整基金や</a:t>
          </a:r>
          <a:r>
            <a:rPr kumimoji="1" lang="ja-JP" altLang="ja-JP" sz="900">
              <a:solidFill>
                <a:schemeClr val="dk1"/>
              </a:solidFill>
              <a:effectLst/>
              <a:latin typeface="+mn-lt"/>
              <a:ea typeface="+mn-ea"/>
              <a:cs typeface="+mn-cs"/>
            </a:rPr>
            <a:t>充当可能特定歳入が増加したことにより、前年度比で</a:t>
          </a:r>
          <a:r>
            <a:rPr kumimoji="1" lang="en-US" altLang="ja-JP" sz="900">
              <a:solidFill>
                <a:schemeClr val="dk1"/>
              </a:solidFill>
              <a:effectLst/>
              <a:latin typeface="+mn-lt"/>
              <a:ea typeface="+mn-ea"/>
              <a:cs typeface="+mn-cs"/>
            </a:rPr>
            <a:t>14.7</a:t>
          </a:r>
          <a:r>
            <a:rPr kumimoji="1" lang="ja-JP" altLang="ja-JP" sz="900">
              <a:solidFill>
                <a:schemeClr val="dk1"/>
              </a:solidFill>
              <a:effectLst/>
              <a:latin typeface="+mn-lt"/>
              <a:ea typeface="+mn-ea"/>
              <a:cs typeface="+mn-cs"/>
            </a:rPr>
            <a:t>％の良化となった。今後の見通しとしては、基準財政需要額算入見込額の減少が進むものの、</a:t>
          </a:r>
          <a:r>
            <a:rPr lang="ja-JP" altLang="ja-JP" sz="900" b="0" i="0" baseline="0">
              <a:solidFill>
                <a:schemeClr val="dk1"/>
              </a:solidFill>
              <a:effectLst/>
              <a:latin typeface="+mn-lt"/>
              <a:ea typeface="+mn-ea"/>
              <a:cs typeface="+mn-cs"/>
            </a:rPr>
            <a:t>新市まちづくり計画に伴う大型公共事業が概ね完了しており、</a:t>
          </a:r>
          <a:r>
            <a:rPr kumimoji="1" lang="ja-JP" altLang="ja-JP" sz="900">
              <a:solidFill>
                <a:schemeClr val="dk1"/>
              </a:solidFill>
              <a:effectLst/>
              <a:latin typeface="+mn-lt"/>
              <a:ea typeface="+mn-ea"/>
              <a:cs typeface="+mn-cs"/>
            </a:rPr>
            <a:t>地方債残高が大きく減少し、将来負担比率も徐々に良化していく見込みである。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48442</xdr:rowOff>
    </xdr:from>
    <xdr:to>
      <xdr:col>81</xdr:col>
      <xdr:colOff>44450</xdr:colOff>
      <xdr:row>20</xdr:row>
      <xdr:rowOff>45901</xdr:rowOff>
    </xdr:to>
    <xdr:cxnSp macro="">
      <xdr:nvCxnSpPr>
        <xdr:cNvPr id="449" name="直線コネクタ 448"/>
        <xdr:cNvCxnSpPr/>
      </xdr:nvCxnSpPr>
      <xdr:spPr>
        <a:xfrm flipV="1">
          <a:off x="16179800" y="3305992"/>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45901</xdr:rowOff>
    </xdr:from>
    <xdr:to>
      <xdr:col>77</xdr:col>
      <xdr:colOff>44450</xdr:colOff>
      <xdr:row>20</xdr:row>
      <xdr:rowOff>142422</xdr:rowOff>
    </xdr:to>
    <xdr:cxnSp macro="">
      <xdr:nvCxnSpPr>
        <xdr:cNvPr id="452" name="直線コネクタ 451"/>
        <xdr:cNvCxnSpPr/>
      </xdr:nvCxnSpPr>
      <xdr:spPr>
        <a:xfrm flipV="1">
          <a:off x="15290800" y="347490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142422</xdr:rowOff>
    </xdr:from>
    <xdr:to>
      <xdr:col>72</xdr:col>
      <xdr:colOff>203200</xdr:colOff>
      <xdr:row>21</xdr:row>
      <xdr:rowOff>98516</xdr:rowOff>
    </xdr:to>
    <xdr:cxnSp macro="">
      <xdr:nvCxnSpPr>
        <xdr:cNvPr id="455" name="直線コネクタ 454"/>
        <xdr:cNvCxnSpPr/>
      </xdr:nvCxnSpPr>
      <xdr:spPr>
        <a:xfrm flipV="1">
          <a:off x="14401800" y="3571422"/>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38765</xdr:rowOff>
    </xdr:from>
    <xdr:to>
      <xdr:col>68</xdr:col>
      <xdr:colOff>152400</xdr:colOff>
      <xdr:row>21</xdr:row>
      <xdr:rowOff>98516</xdr:rowOff>
    </xdr:to>
    <xdr:cxnSp macro="">
      <xdr:nvCxnSpPr>
        <xdr:cNvPr id="458" name="直線コネクタ 457"/>
        <xdr:cNvCxnSpPr/>
      </xdr:nvCxnSpPr>
      <xdr:spPr>
        <a:xfrm>
          <a:off x="13512800" y="3639215"/>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169092</xdr:rowOff>
    </xdr:from>
    <xdr:to>
      <xdr:col>81</xdr:col>
      <xdr:colOff>95250</xdr:colOff>
      <xdr:row>19</xdr:row>
      <xdr:rowOff>99242</xdr:rowOff>
    </xdr:to>
    <xdr:sp macro="" textlink="">
      <xdr:nvSpPr>
        <xdr:cNvPr id="468" name="楕円 467"/>
        <xdr:cNvSpPr/>
      </xdr:nvSpPr>
      <xdr:spPr>
        <a:xfrm>
          <a:off x="16967200" y="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141169</xdr:rowOff>
    </xdr:from>
    <xdr:ext cx="762000" cy="259045"/>
    <xdr:sp macro="" textlink="">
      <xdr:nvSpPr>
        <xdr:cNvPr id="469" name="将来負担の状況該当値テキスト"/>
        <xdr:cNvSpPr txBox="1"/>
      </xdr:nvSpPr>
      <xdr:spPr>
        <a:xfrm>
          <a:off x="17106900" y="32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166551</xdr:rowOff>
    </xdr:from>
    <xdr:to>
      <xdr:col>77</xdr:col>
      <xdr:colOff>95250</xdr:colOff>
      <xdr:row>20</xdr:row>
      <xdr:rowOff>96701</xdr:rowOff>
    </xdr:to>
    <xdr:sp macro="" textlink="">
      <xdr:nvSpPr>
        <xdr:cNvPr id="470" name="楕円 469"/>
        <xdr:cNvSpPr/>
      </xdr:nvSpPr>
      <xdr:spPr>
        <a:xfrm>
          <a:off x="16129000" y="34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81478</xdr:rowOff>
    </xdr:from>
    <xdr:ext cx="736600" cy="259045"/>
    <xdr:sp macro="" textlink="">
      <xdr:nvSpPr>
        <xdr:cNvPr id="471" name="テキスト ボックス 470"/>
        <xdr:cNvSpPr txBox="1"/>
      </xdr:nvSpPr>
      <xdr:spPr>
        <a:xfrm>
          <a:off x="15798800" y="351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91622</xdr:rowOff>
    </xdr:from>
    <xdr:to>
      <xdr:col>73</xdr:col>
      <xdr:colOff>44450</xdr:colOff>
      <xdr:row>21</xdr:row>
      <xdr:rowOff>21772</xdr:rowOff>
    </xdr:to>
    <xdr:sp macro="" textlink="">
      <xdr:nvSpPr>
        <xdr:cNvPr id="472" name="楕円 471"/>
        <xdr:cNvSpPr/>
      </xdr:nvSpPr>
      <xdr:spPr>
        <a:xfrm>
          <a:off x="15240000" y="35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6549</xdr:rowOff>
    </xdr:from>
    <xdr:ext cx="762000" cy="259045"/>
    <xdr:sp macro="" textlink="">
      <xdr:nvSpPr>
        <xdr:cNvPr id="473" name="テキスト ボックス 472"/>
        <xdr:cNvSpPr txBox="1"/>
      </xdr:nvSpPr>
      <xdr:spPr>
        <a:xfrm>
          <a:off x="14909800" y="360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47716</xdr:rowOff>
    </xdr:from>
    <xdr:to>
      <xdr:col>68</xdr:col>
      <xdr:colOff>203200</xdr:colOff>
      <xdr:row>21</xdr:row>
      <xdr:rowOff>149316</xdr:rowOff>
    </xdr:to>
    <xdr:sp macro="" textlink="">
      <xdr:nvSpPr>
        <xdr:cNvPr id="474" name="楕円 473"/>
        <xdr:cNvSpPr/>
      </xdr:nvSpPr>
      <xdr:spPr>
        <a:xfrm>
          <a:off x="14351000" y="36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134093</xdr:rowOff>
    </xdr:from>
    <xdr:ext cx="762000" cy="259045"/>
    <xdr:sp macro="" textlink="">
      <xdr:nvSpPr>
        <xdr:cNvPr id="475" name="テキスト ボックス 474"/>
        <xdr:cNvSpPr txBox="1"/>
      </xdr:nvSpPr>
      <xdr:spPr>
        <a:xfrm>
          <a:off x="14020800" y="373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159415</xdr:rowOff>
    </xdr:from>
    <xdr:to>
      <xdr:col>64</xdr:col>
      <xdr:colOff>152400</xdr:colOff>
      <xdr:row>21</xdr:row>
      <xdr:rowOff>89565</xdr:rowOff>
    </xdr:to>
    <xdr:sp macro="" textlink="">
      <xdr:nvSpPr>
        <xdr:cNvPr id="476" name="楕円 475"/>
        <xdr:cNvSpPr/>
      </xdr:nvSpPr>
      <xdr:spPr>
        <a:xfrm>
          <a:off x="13462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74342</xdr:rowOff>
    </xdr:from>
    <xdr:ext cx="762000" cy="259045"/>
    <xdr:sp macro="" textlink="">
      <xdr:nvSpPr>
        <xdr:cNvPr id="477" name="テキスト ボックス 476"/>
        <xdr:cNvSpPr txBox="1"/>
      </xdr:nvSpPr>
      <xdr:spPr>
        <a:xfrm>
          <a:off x="13131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人件費は、定員適正化計画により職員数の削減を継続して実施していることもあり、年々減少してい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年度に策定した橋本市財政健全化計画に基づき削減し</a:t>
          </a:r>
          <a:r>
            <a:rPr kumimoji="1" lang="ja-JP" altLang="en-US" sz="1100">
              <a:solidFill>
                <a:schemeClr val="dk1"/>
              </a:solidFill>
              <a:effectLst/>
              <a:latin typeface="+mn-lt"/>
              <a:ea typeface="+mn-ea"/>
              <a:cs typeface="+mn-cs"/>
            </a:rPr>
            <a:t>てい</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手当等の一部を令和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年度に復元した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により、増加となった。</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今まで低水準を推移していたのが、同程度の</a:t>
          </a:r>
          <a:r>
            <a:rPr kumimoji="1" lang="ja-JP" altLang="ja-JP" sz="1100">
              <a:solidFill>
                <a:schemeClr val="dk1"/>
              </a:solidFill>
              <a:effectLst/>
              <a:latin typeface="+mn-lt"/>
              <a:ea typeface="+mn-ea"/>
              <a:cs typeface="+mn-cs"/>
            </a:rPr>
            <a:t>水準となっ</a:t>
          </a:r>
          <a:r>
            <a:rPr kumimoji="1" lang="ja-JP" altLang="en-US" sz="1100">
              <a:solidFill>
                <a:schemeClr val="dk1"/>
              </a:solidFill>
              <a:effectLst/>
              <a:latin typeface="+mn-lt"/>
              <a:ea typeface="+mn-ea"/>
              <a:cs typeface="+mn-cs"/>
            </a:rPr>
            <a:t>たことから、</a:t>
          </a:r>
          <a:r>
            <a:rPr kumimoji="1" lang="ja-JP" altLang="ja-JP" sz="1100">
              <a:solidFill>
                <a:schemeClr val="dk1"/>
              </a:solidFill>
              <a:effectLst/>
              <a:latin typeface="+mn-lt"/>
              <a:ea typeface="+mn-ea"/>
              <a:cs typeface="+mn-cs"/>
            </a:rPr>
            <a:t>今後も定員適正化計画を継続し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職員の役職や年齢層の偏在</a:t>
          </a:r>
          <a:r>
            <a:rPr kumimoji="1" lang="ja-JP" altLang="en-US" sz="1100">
              <a:solidFill>
                <a:schemeClr val="dk1"/>
              </a:solidFill>
              <a:effectLst/>
              <a:latin typeface="+mn-lt"/>
              <a:ea typeface="+mn-ea"/>
              <a:cs typeface="+mn-cs"/>
            </a:rPr>
            <a:t>是正</a:t>
          </a:r>
          <a:r>
            <a:rPr kumimoji="1" lang="ja-JP" altLang="ja-JP" sz="1100">
              <a:solidFill>
                <a:schemeClr val="dk1"/>
              </a:solidFill>
              <a:effectLst/>
              <a:latin typeface="+mn-lt"/>
              <a:ea typeface="+mn-ea"/>
              <a:cs typeface="+mn-cs"/>
            </a:rPr>
            <a:t>、職員数減少を図るとともに、事務の効率化や業務体制の見直し等による時間外手当の削減に努める。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37</xdr:row>
      <xdr:rowOff>54610</xdr:rowOff>
    </xdr:to>
    <xdr:cxnSp macro="">
      <xdr:nvCxnSpPr>
        <xdr:cNvPr id="66" name="直線コネクタ 65"/>
        <xdr:cNvCxnSpPr/>
      </xdr:nvCxnSpPr>
      <xdr:spPr>
        <a:xfrm>
          <a:off x="3987800" y="61696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66040</xdr:rowOff>
    </xdr:to>
    <xdr:cxnSp macro="">
      <xdr:nvCxnSpPr>
        <xdr:cNvPr id="69" name="直線コネクタ 68"/>
        <xdr:cNvCxnSpPr/>
      </xdr:nvCxnSpPr>
      <xdr:spPr>
        <a:xfrm flipV="1">
          <a:off x="3098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66040</xdr:rowOff>
    </xdr:to>
    <xdr:cxnSp macro="">
      <xdr:nvCxnSpPr>
        <xdr:cNvPr id="72" name="直線コネクタ 71"/>
        <xdr:cNvCxnSpPr/>
      </xdr:nvCxnSpPr>
      <xdr:spPr>
        <a:xfrm>
          <a:off x="2209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88900</xdr:rowOff>
    </xdr:to>
    <xdr:cxnSp macro="">
      <xdr:nvCxnSpPr>
        <xdr:cNvPr id="75" name="直線コネクタ 74"/>
        <xdr:cNvCxnSpPr/>
      </xdr:nvCxnSpPr>
      <xdr:spPr>
        <a:xfrm flipV="1">
          <a:off x="1320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年度に策定した橋本市財政健全化計画に基づき物件費を削減したこともあり横ばいで推移している。類似団体と比較して低い水準にあるものの、今後もランニングコストの縮減や継続事業の見直し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を図り物件費の抑制に努める。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154432</xdr:rowOff>
    </xdr:from>
    <xdr:to>
      <xdr:col>82</xdr:col>
      <xdr:colOff>107950</xdr:colOff>
      <xdr:row>15</xdr:row>
      <xdr:rowOff>83566</xdr:rowOff>
    </xdr:to>
    <xdr:cxnSp macro="">
      <xdr:nvCxnSpPr>
        <xdr:cNvPr id="125" name="直線コネクタ 124"/>
        <xdr:cNvCxnSpPr/>
      </xdr:nvCxnSpPr>
      <xdr:spPr>
        <a:xfrm flipV="1">
          <a:off x="15671800" y="25547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147574</xdr:rowOff>
    </xdr:to>
    <xdr:cxnSp macro="">
      <xdr:nvCxnSpPr>
        <xdr:cNvPr id="128" name="直線コネクタ 127"/>
        <xdr:cNvCxnSpPr/>
      </xdr:nvCxnSpPr>
      <xdr:spPr>
        <a:xfrm flipV="1">
          <a:off x="14782800" y="2655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15</xdr:row>
      <xdr:rowOff>156718</xdr:rowOff>
    </xdr:to>
    <xdr:cxnSp macro="">
      <xdr:nvCxnSpPr>
        <xdr:cNvPr id="131" name="直線コネクタ 130"/>
        <xdr:cNvCxnSpPr/>
      </xdr:nvCxnSpPr>
      <xdr:spPr>
        <a:xfrm flipV="1">
          <a:off x="13893800" y="2719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15</xdr:row>
      <xdr:rowOff>156718</xdr:rowOff>
    </xdr:to>
    <xdr:cxnSp macro="">
      <xdr:nvCxnSpPr>
        <xdr:cNvPr id="134" name="直線コネクタ 133"/>
        <xdr:cNvCxnSpPr/>
      </xdr:nvCxnSpPr>
      <xdr:spPr>
        <a:xfrm>
          <a:off x="13004800" y="2728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103632</xdr:rowOff>
    </xdr:from>
    <xdr:to>
      <xdr:col>82</xdr:col>
      <xdr:colOff>158750</xdr:colOff>
      <xdr:row>15</xdr:row>
      <xdr:rowOff>33782</xdr:rowOff>
    </xdr:to>
    <xdr:sp macro="" textlink="">
      <xdr:nvSpPr>
        <xdr:cNvPr id="144" name="楕円 143"/>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120159</xdr:rowOff>
    </xdr:from>
    <xdr:ext cx="762000" cy="259045"/>
    <xdr:sp macro="" textlink="">
      <xdr:nvSpPr>
        <xdr:cNvPr id="145" name="物件費該当値テキスト"/>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6" name="楕円 145"/>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7" name="テキスト ボックス 146"/>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9" name="テキスト ボックス 148"/>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50" name="楕円 149"/>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51" name="テキスト ボックス 150"/>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3" name="テキスト ボックス 152"/>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は、近年は増加傾向にあるものの、類似団体や県下の団体と比較しても低い水準にある。この要因は、児童数の減少により児童手当が減少傾向にあること、そして生活扶助給付費の増加が低く収まっていることと推察する。しかしなが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67128</xdr:rowOff>
    </xdr:to>
    <xdr:cxnSp macro="">
      <xdr:nvCxnSpPr>
        <xdr:cNvPr id="188" name="直線コネクタ 187"/>
        <xdr:cNvCxnSpPr/>
      </xdr:nvCxnSpPr>
      <xdr:spPr>
        <a:xfrm flipV="1">
          <a:off x="3987800" y="9603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56</xdr:row>
      <xdr:rowOff>67128</xdr:rowOff>
    </xdr:to>
    <xdr:cxnSp macro="">
      <xdr:nvCxnSpPr>
        <xdr:cNvPr id="191" name="直線コネクタ 190"/>
        <xdr:cNvCxnSpPr/>
      </xdr:nvCxnSpPr>
      <xdr:spPr>
        <a:xfrm>
          <a:off x="3098800" y="9505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75293</xdr:rowOff>
    </xdr:to>
    <xdr:cxnSp macro="">
      <xdr:nvCxnSpPr>
        <xdr:cNvPr id="194" name="直線コネクタ 193"/>
        <xdr:cNvCxnSpPr/>
      </xdr:nvCxnSpPr>
      <xdr:spPr>
        <a:xfrm>
          <a:off x="2209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42635</xdr:rowOff>
    </xdr:to>
    <xdr:cxnSp macro="">
      <xdr:nvCxnSpPr>
        <xdr:cNvPr id="197" name="直線コネクタ 196"/>
        <xdr:cNvCxnSpPr/>
      </xdr:nvCxnSpPr>
      <xdr:spPr>
        <a:xfrm>
          <a:off x="1320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7" name="楕円 206"/>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8"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0" name="テキスト ボックス 209"/>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1" name="楕円 210"/>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2" name="テキスト ボックス 211"/>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その他の経費で大半を占める繰出金は、国民健康保険事業や後期高齢者医療事業など社会保障にかかる繰出金が年々増加しているため増加傾向にある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今後はさらに社会保障にかかる</a:t>
          </a:r>
          <a:r>
            <a:rPr kumimoji="1" lang="ja-JP" altLang="ja-JP" sz="1100" b="0" i="0" baseline="0">
              <a:solidFill>
                <a:schemeClr val="dk1"/>
              </a:solidFill>
              <a:effectLst/>
              <a:latin typeface="+mn-lt"/>
              <a:ea typeface="+mn-ea"/>
              <a:cs typeface="+mn-cs"/>
            </a:rPr>
            <a:t>繰出金が増えていくことは十分に予見できるため、</a:t>
          </a:r>
          <a:r>
            <a:rPr kumimoji="1" lang="ja-JP" altLang="ja-JP" sz="1100">
              <a:solidFill>
                <a:schemeClr val="dk1"/>
              </a:solidFill>
              <a:effectLst/>
              <a:latin typeface="+mn-lt"/>
              <a:ea typeface="+mn-ea"/>
              <a:cs typeface="+mn-cs"/>
            </a:rPr>
            <a:t>繰出金全体で増加の抑制に努める。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165100</xdr:rowOff>
    </xdr:to>
    <xdr:cxnSp macro="">
      <xdr:nvCxnSpPr>
        <xdr:cNvPr id="249" name="直線コネクタ 248"/>
        <xdr:cNvCxnSpPr/>
      </xdr:nvCxnSpPr>
      <xdr:spPr>
        <a:xfrm flipV="1">
          <a:off x="15671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61</xdr:row>
      <xdr:rowOff>57150</xdr:rowOff>
    </xdr:to>
    <xdr:cxnSp macro="">
      <xdr:nvCxnSpPr>
        <xdr:cNvPr id="252" name="直線コネクタ 251"/>
        <xdr:cNvCxnSpPr/>
      </xdr:nvCxnSpPr>
      <xdr:spPr>
        <a:xfrm flipV="1">
          <a:off x="14782800" y="10109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57150</xdr:rowOff>
    </xdr:from>
    <xdr:to>
      <xdr:col>73</xdr:col>
      <xdr:colOff>180975</xdr:colOff>
      <xdr:row>62</xdr:row>
      <xdr:rowOff>0</xdr:rowOff>
    </xdr:to>
    <xdr:cxnSp macro="">
      <xdr:nvCxnSpPr>
        <xdr:cNvPr id="255" name="直線コネクタ 254"/>
        <xdr:cNvCxnSpPr/>
      </xdr:nvCxnSpPr>
      <xdr:spPr>
        <a:xfrm flipV="1">
          <a:off x="13893800" y="10515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152400</xdr:rowOff>
    </xdr:from>
    <xdr:to>
      <xdr:col>69</xdr:col>
      <xdr:colOff>92075</xdr:colOff>
      <xdr:row>62</xdr:row>
      <xdr:rowOff>0</xdr:rowOff>
    </xdr:to>
    <xdr:cxnSp macro="">
      <xdr:nvCxnSpPr>
        <xdr:cNvPr id="258" name="直線コネクタ 257"/>
        <xdr:cNvCxnSpPr/>
      </xdr:nvCxnSpPr>
      <xdr:spPr>
        <a:xfrm>
          <a:off x="13004800" y="10439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8" name="楕円 267"/>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9"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6350</xdr:rowOff>
    </xdr:from>
    <xdr:to>
      <xdr:col>74</xdr:col>
      <xdr:colOff>31750</xdr:colOff>
      <xdr:row>61</xdr:row>
      <xdr:rowOff>107950</xdr:rowOff>
    </xdr:to>
    <xdr:sp macro="" textlink="">
      <xdr:nvSpPr>
        <xdr:cNvPr id="272" name="楕円 271"/>
        <xdr:cNvSpPr/>
      </xdr:nvSpPr>
      <xdr:spPr>
        <a:xfrm>
          <a:off x="14732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92727</xdr:rowOff>
    </xdr:from>
    <xdr:ext cx="762000" cy="259045"/>
    <xdr:sp macro="" textlink="">
      <xdr:nvSpPr>
        <xdr:cNvPr id="273" name="テキスト ボックス 272"/>
        <xdr:cNvSpPr txBox="1"/>
      </xdr:nvSpPr>
      <xdr:spPr>
        <a:xfrm>
          <a:off x="14401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120650</xdr:rowOff>
    </xdr:from>
    <xdr:to>
      <xdr:col>69</xdr:col>
      <xdr:colOff>142875</xdr:colOff>
      <xdr:row>62</xdr:row>
      <xdr:rowOff>50800</xdr:rowOff>
    </xdr:to>
    <xdr:sp macro="" textlink="">
      <xdr:nvSpPr>
        <xdr:cNvPr id="274" name="楕円 273"/>
        <xdr:cNvSpPr/>
      </xdr:nvSpPr>
      <xdr:spPr>
        <a:xfrm>
          <a:off x="13843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35577</xdr:rowOff>
    </xdr:from>
    <xdr:ext cx="762000" cy="259045"/>
    <xdr:sp macro="" textlink="">
      <xdr:nvSpPr>
        <xdr:cNvPr id="275" name="テキスト ボックス 274"/>
        <xdr:cNvSpPr txBox="1"/>
      </xdr:nvSpPr>
      <xdr:spPr>
        <a:xfrm>
          <a:off x="135128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101600</xdr:rowOff>
    </xdr:from>
    <xdr:to>
      <xdr:col>65</xdr:col>
      <xdr:colOff>53975</xdr:colOff>
      <xdr:row>61</xdr:row>
      <xdr:rowOff>31750</xdr:rowOff>
    </xdr:to>
    <xdr:sp macro="" textlink="">
      <xdr:nvSpPr>
        <xdr:cNvPr id="276" name="楕円 275"/>
        <xdr:cNvSpPr/>
      </xdr:nvSpPr>
      <xdr:spPr>
        <a:xfrm>
          <a:off x="12954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16527</xdr:rowOff>
    </xdr:from>
    <xdr:ext cx="762000" cy="259045"/>
    <xdr:sp macro="" textlink="">
      <xdr:nvSpPr>
        <xdr:cNvPr id="277" name="テキスト ボックス 276"/>
        <xdr:cNvSpPr txBox="1"/>
      </xdr:nvSpPr>
      <xdr:spPr>
        <a:xfrm>
          <a:off x="12623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か年でみると横ばいの状況となってい</a:t>
          </a:r>
          <a:r>
            <a:rPr kumimoji="1" lang="ja-JP" altLang="en-US" sz="1100" b="0" i="0" baseline="0">
              <a:solidFill>
                <a:schemeClr val="dk1"/>
              </a:solidFill>
              <a:effectLst/>
              <a:latin typeface="+mn-lt"/>
              <a:ea typeface="+mn-ea"/>
              <a:cs typeface="+mn-cs"/>
            </a:rPr>
            <a:t>たのが</a:t>
          </a:r>
          <a:r>
            <a:rPr kumimoji="1" lang="ja-JP" altLang="ja-JP" sz="1100" b="0" i="0" baseline="0">
              <a:solidFill>
                <a:schemeClr val="dk1"/>
              </a:solidFill>
              <a:effectLst/>
              <a:latin typeface="+mn-lt"/>
              <a:ea typeface="+mn-ea"/>
              <a:cs typeface="+mn-cs"/>
            </a:rPr>
            <a:t>令和元年度において大きく増加した。これは、下水道事業が公営企業会計に移行し、</a:t>
          </a:r>
          <a:r>
            <a:rPr kumimoji="1" lang="ja-JP" altLang="ja-JP" sz="1100">
              <a:solidFill>
                <a:schemeClr val="dk1"/>
              </a:solidFill>
              <a:effectLst/>
              <a:latin typeface="+mn-lt"/>
              <a:ea typeface="+mn-ea"/>
              <a:cs typeface="+mn-cs"/>
            </a:rPr>
            <a:t>繰出金から補助費等に振り替わったことで、補助費等としては増加となった。</a:t>
          </a:r>
          <a:r>
            <a:rPr kumimoji="1" lang="ja-JP" altLang="en-US" sz="1100">
              <a:solidFill>
                <a:schemeClr val="dk1"/>
              </a:solidFill>
              <a:effectLst/>
              <a:latin typeface="+mn-lt"/>
              <a:ea typeface="+mn-ea"/>
              <a:cs typeface="+mn-cs"/>
            </a:rPr>
            <a:t>また、本市では市民病院への繰出金や市独自の消防がありながら一部事務組合である伊都消防組合への負担金等の支出があることもあり、類似団体と比較して高い水準となっている。</a:t>
          </a:r>
          <a:r>
            <a:rPr kumimoji="1" lang="ja-JP" altLang="ja-JP" sz="110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各種補助金の在り方を見直</a:t>
          </a:r>
          <a:r>
            <a:rPr lang="ja-JP" altLang="en-US" sz="1100" b="0" i="0" baseline="0">
              <a:solidFill>
                <a:schemeClr val="dk1"/>
              </a:solidFill>
              <a:effectLst/>
              <a:latin typeface="+mn-lt"/>
              <a:ea typeface="+mn-ea"/>
              <a:cs typeface="+mn-cs"/>
            </a:rPr>
            <a:t>す等</a:t>
          </a:r>
          <a:r>
            <a:rPr lang="ja-JP" altLang="ja-JP" sz="1100" b="0" i="0" baseline="0">
              <a:solidFill>
                <a:schemeClr val="dk1"/>
              </a:solidFill>
              <a:effectLst/>
              <a:latin typeface="+mn-lt"/>
              <a:ea typeface="+mn-ea"/>
              <a:cs typeface="+mn-cs"/>
            </a:rPr>
            <a:t>、補助費の縮減</a:t>
          </a:r>
          <a:r>
            <a:rPr lang="ja-JP" altLang="en-US"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138430</xdr:rowOff>
    </xdr:to>
    <xdr:cxnSp macro="">
      <xdr:nvCxnSpPr>
        <xdr:cNvPr id="307" name="直線コネクタ 306"/>
        <xdr:cNvCxnSpPr/>
      </xdr:nvCxnSpPr>
      <xdr:spPr>
        <a:xfrm flipV="1">
          <a:off x="15671800" y="6463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138430</xdr:rowOff>
    </xdr:to>
    <xdr:cxnSp macro="">
      <xdr:nvCxnSpPr>
        <xdr:cNvPr id="310" name="直線コネクタ 309"/>
        <xdr:cNvCxnSpPr/>
      </xdr:nvCxnSpPr>
      <xdr:spPr>
        <a:xfrm>
          <a:off x="14782800" y="6299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154432</xdr:rowOff>
    </xdr:to>
    <xdr:cxnSp macro="">
      <xdr:nvCxnSpPr>
        <xdr:cNvPr id="313" name="直線コネクタ 312"/>
        <xdr:cNvCxnSpPr/>
      </xdr:nvCxnSpPr>
      <xdr:spPr>
        <a:xfrm flipV="1">
          <a:off x="13893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154432</xdr:rowOff>
    </xdr:to>
    <xdr:cxnSp macro="">
      <xdr:nvCxnSpPr>
        <xdr:cNvPr id="316" name="直線コネクタ 315"/>
        <xdr:cNvCxnSpPr/>
      </xdr:nvCxnSpPr>
      <xdr:spPr>
        <a:xfrm>
          <a:off x="13004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6" name="楕円 325"/>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7"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8" name="楕円 327"/>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9" name="テキスト ボックス 328"/>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1" name="テキスト ボックス 33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3" name="テキスト ボックス 332"/>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4" name="楕円 333"/>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5" name="テキスト ボックス 33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は、合併による新市まちづくり計画に沿って実施した大型公共事業にかかる市債の借入や第三セクター改革推進債の借入に伴う償還に加えて、臨時財政対策債の発行額の増加などが重なり、合併以降、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年度にかけて年々増加してきた。類似団体と比較しても高い</a:t>
          </a:r>
          <a:r>
            <a:rPr kumimoji="1" lang="ja-JP" altLang="en-US" sz="1100" b="0" i="0" baseline="0">
              <a:solidFill>
                <a:schemeClr val="dk1"/>
              </a:solidFill>
              <a:effectLst/>
              <a:latin typeface="+mn-lt"/>
              <a:ea typeface="+mn-ea"/>
              <a:cs typeface="+mn-cs"/>
            </a:rPr>
            <a:t>水準</a:t>
          </a:r>
          <a:r>
            <a:rPr kumimoji="1" lang="ja-JP" altLang="ja-JP" sz="1100" b="0" i="0" baseline="0">
              <a:solidFill>
                <a:schemeClr val="dk1"/>
              </a:solidFill>
              <a:effectLst/>
              <a:latin typeface="+mn-lt"/>
              <a:ea typeface="+mn-ea"/>
              <a:cs typeface="+mn-cs"/>
            </a:rPr>
            <a:t>となっており、令和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年度までは公債費が高止まりする見込みであるが、新市まちづくり計画にかかる事業は概ね完了しており、今後は市債の借入も減少していくため、公債費は減少していく見込みである。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79</xdr:row>
      <xdr:rowOff>83565</xdr:rowOff>
    </xdr:to>
    <xdr:cxnSp macro="">
      <xdr:nvCxnSpPr>
        <xdr:cNvPr id="365" name="直線コネクタ 364"/>
        <xdr:cNvCxnSpPr/>
      </xdr:nvCxnSpPr>
      <xdr:spPr>
        <a:xfrm flipV="1">
          <a:off x="3987800" y="135869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83565</xdr:rowOff>
    </xdr:from>
    <xdr:to>
      <xdr:col>19</xdr:col>
      <xdr:colOff>187325</xdr:colOff>
      <xdr:row>79</xdr:row>
      <xdr:rowOff>88137</xdr:rowOff>
    </xdr:to>
    <xdr:cxnSp macro="">
      <xdr:nvCxnSpPr>
        <xdr:cNvPr id="368" name="直線コネクタ 367"/>
        <xdr:cNvCxnSpPr/>
      </xdr:nvCxnSpPr>
      <xdr:spPr>
        <a:xfrm flipV="1">
          <a:off x="3098800" y="13628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88137</xdr:rowOff>
    </xdr:from>
    <xdr:to>
      <xdr:col>15</xdr:col>
      <xdr:colOff>98425</xdr:colOff>
      <xdr:row>79</xdr:row>
      <xdr:rowOff>101854</xdr:rowOff>
    </xdr:to>
    <xdr:cxnSp macro="">
      <xdr:nvCxnSpPr>
        <xdr:cNvPr id="371" name="直線コネクタ 370"/>
        <xdr:cNvCxnSpPr/>
      </xdr:nvCxnSpPr>
      <xdr:spPr>
        <a:xfrm flipV="1">
          <a:off x="2209800" y="13632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88137</xdr:rowOff>
    </xdr:from>
    <xdr:to>
      <xdr:col>11</xdr:col>
      <xdr:colOff>9525</xdr:colOff>
      <xdr:row>79</xdr:row>
      <xdr:rowOff>101854</xdr:rowOff>
    </xdr:to>
    <xdr:cxnSp macro="">
      <xdr:nvCxnSpPr>
        <xdr:cNvPr id="374" name="直線コネクタ 373"/>
        <xdr:cNvCxnSpPr/>
      </xdr:nvCxnSpPr>
      <xdr:spPr>
        <a:xfrm>
          <a:off x="1320800" y="13632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84" name="楕円 383"/>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135145</xdr:rowOff>
    </xdr:from>
    <xdr:ext cx="762000" cy="259045"/>
    <xdr:sp macro="" textlink="">
      <xdr:nvSpPr>
        <xdr:cNvPr id="385"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86" name="楕円 385"/>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87" name="テキスト ボックス 386"/>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37337</xdr:rowOff>
    </xdr:from>
    <xdr:to>
      <xdr:col>15</xdr:col>
      <xdr:colOff>149225</xdr:colOff>
      <xdr:row>79</xdr:row>
      <xdr:rowOff>138937</xdr:rowOff>
    </xdr:to>
    <xdr:sp macro="" textlink="">
      <xdr:nvSpPr>
        <xdr:cNvPr id="388" name="楕円 387"/>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123714</xdr:rowOff>
    </xdr:from>
    <xdr:ext cx="762000" cy="259045"/>
    <xdr:sp macro="" textlink="">
      <xdr:nvSpPr>
        <xdr:cNvPr id="389" name="テキスト ボックス 388"/>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51054</xdr:rowOff>
    </xdr:from>
    <xdr:to>
      <xdr:col>11</xdr:col>
      <xdr:colOff>60325</xdr:colOff>
      <xdr:row>79</xdr:row>
      <xdr:rowOff>152654</xdr:rowOff>
    </xdr:to>
    <xdr:sp macro="" textlink="">
      <xdr:nvSpPr>
        <xdr:cNvPr id="390" name="楕円 389"/>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137431</xdr:rowOff>
    </xdr:from>
    <xdr:ext cx="762000" cy="259045"/>
    <xdr:sp macro="" textlink="">
      <xdr:nvSpPr>
        <xdr:cNvPr id="391" name="テキスト ボックス 390"/>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92" name="楕円 391"/>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393" name="テキスト ボックス 392"/>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公債費以外の経費は、増加の傾向にある。これは、人件費は減少しているものの、扶助費や繰出金等が増加傾向にあることが影響している。橋本市財政健全化計画に基づく人件費や物件費の削減を進めてい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、類似団体より若干</a:t>
          </a:r>
          <a:r>
            <a:rPr kumimoji="1" lang="ja-JP" altLang="en-US" sz="1100">
              <a:solidFill>
                <a:schemeClr val="dk1"/>
              </a:solidFill>
              <a:effectLst/>
              <a:latin typeface="+mn-lt"/>
              <a:ea typeface="+mn-ea"/>
              <a:cs typeface="+mn-cs"/>
            </a:rPr>
            <a:t>高い水準となった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定員適正化等による人件費の削減</a:t>
          </a:r>
          <a:r>
            <a:rPr kumimoji="1" lang="ja-JP" altLang="en-US" sz="1100">
              <a:solidFill>
                <a:schemeClr val="dk1"/>
              </a:solidFill>
              <a:effectLst/>
              <a:latin typeface="+mn-lt"/>
              <a:ea typeface="+mn-ea"/>
              <a:cs typeface="+mn-cs"/>
            </a:rPr>
            <a:t>に努めたり、</a:t>
          </a:r>
          <a:r>
            <a:rPr kumimoji="1" lang="ja-JP" altLang="ja-JP" sz="1100">
              <a:solidFill>
                <a:schemeClr val="dk1"/>
              </a:solidFill>
              <a:effectLst/>
              <a:latin typeface="+mn-lt"/>
              <a:ea typeface="+mn-ea"/>
              <a:cs typeface="+mn-cs"/>
            </a:rPr>
            <a:t>継続事業の見直しなど経常経費の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72137</xdr:rowOff>
    </xdr:to>
    <xdr:cxnSp macro="">
      <xdr:nvCxnSpPr>
        <xdr:cNvPr id="424" name="直線コネクタ 423"/>
        <xdr:cNvCxnSpPr/>
      </xdr:nvCxnSpPr>
      <xdr:spPr>
        <a:xfrm>
          <a:off x="15671800" y="134178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44704</xdr:rowOff>
    </xdr:to>
    <xdr:cxnSp macro="">
      <xdr:nvCxnSpPr>
        <xdr:cNvPr id="427" name="直線コネクタ 426"/>
        <xdr:cNvCxnSpPr/>
      </xdr:nvCxnSpPr>
      <xdr:spPr>
        <a:xfrm>
          <a:off x="14782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58420</xdr:rowOff>
    </xdr:to>
    <xdr:cxnSp macro="">
      <xdr:nvCxnSpPr>
        <xdr:cNvPr id="430" name="直線コネクタ 429"/>
        <xdr:cNvCxnSpPr/>
      </xdr:nvCxnSpPr>
      <xdr:spPr>
        <a:xfrm flipV="1">
          <a:off x="13893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58420</xdr:rowOff>
    </xdr:to>
    <xdr:cxnSp macro="">
      <xdr:nvCxnSpPr>
        <xdr:cNvPr id="433" name="直線コネクタ 432"/>
        <xdr:cNvCxnSpPr/>
      </xdr:nvCxnSpPr>
      <xdr:spPr>
        <a:xfrm>
          <a:off x="13004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3" name="楕円 442"/>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4"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5" name="楕円 444"/>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105681</xdr:rowOff>
    </xdr:from>
    <xdr:ext cx="736600" cy="259045"/>
    <xdr:sp macro="" textlink="">
      <xdr:nvSpPr>
        <xdr:cNvPr id="446" name="テキスト ボックス 445"/>
        <xdr:cNvSpPr txBox="1"/>
      </xdr:nvSpPr>
      <xdr:spPr>
        <a:xfrm>
          <a:off x="15290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7" name="楕円 446"/>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8" name="テキスト ボックス 447"/>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9" name="楕円 448"/>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0" name="テキスト ボックス 449"/>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1" name="楕円 450"/>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69105</xdr:rowOff>
    </xdr:from>
    <xdr:ext cx="762000" cy="259045"/>
    <xdr:sp macro="" textlink="">
      <xdr:nvSpPr>
        <xdr:cNvPr id="452" name="テキスト ボックス 451"/>
        <xdr:cNvSpPr txBox="1"/>
      </xdr:nvSpPr>
      <xdr:spPr>
        <a:xfrm>
          <a:off x="12623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30969</xdr:rowOff>
    </xdr:from>
    <xdr:to>
      <xdr:col>29</xdr:col>
      <xdr:colOff>127000</xdr:colOff>
      <xdr:row>16</xdr:row>
      <xdr:rowOff>107550</xdr:rowOff>
    </xdr:to>
    <xdr:cxnSp macro="">
      <xdr:nvCxnSpPr>
        <xdr:cNvPr id="50" name="直線コネクタ 49"/>
        <xdr:cNvCxnSpPr/>
      </xdr:nvCxnSpPr>
      <xdr:spPr bwMode="auto">
        <a:xfrm flipV="1">
          <a:off x="5003800" y="2821794"/>
          <a:ext cx="647700" cy="7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97873</xdr:rowOff>
    </xdr:from>
    <xdr:to>
      <xdr:col>26</xdr:col>
      <xdr:colOff>50800</xdr:colOff>
      <xdr:row>16</xdr:row>
      <xdr:rowOff>107550</xdr:rowOff>
    </xdr:to>
    <xdr:cxnSp macro="">
      <xdr:nvCxnSpPr>
        <xdr:cNvPr id="53" name="直線コネクタ 52"/>
        <xdr:cNvCxnSpPr/>
      </xdr:nvCxnSpPr>
      <xdr:spPr bwMode="auto">
        <a:xfrm>
          <a:off x="4305300" y="2888698"/>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97339</xdr:rowOff>
    </xdr:from>
    <xdr:to>
      <xdr:col>22</xdr:col>
      <xdr:colOff>114300</xdr:colOff>
      <xdr:row>16</xdr:row>
      <xdr:rowOff>97873</xdr:rowOff>
    </xdr:to>
    <xdr:cxnSp macro="">
      <xdr:nvCxnSpPr>
        <xdr:cNvPr id="56" name="直線コネクタ 55"/>
        <xdr:cNvCxnSpPr/>
      </xdr:nvCxnSpPr>
      <xdr:spPr bwMode="auto">
        <a:xfrm>
          <a:off x="3606800" y="2888164"/>
          <a:ext cx="698500" cy="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87433</xdr:rowOff>
    </xdr:from>
    <xdr:to>
      <xdr:col>18</xdr:col>
      <xdr:colOff>177800</xdr:colOff>
      <xdr:row>16</xdr:row>
      <xdr:rowOff>97339</xdr:rowOff>
    </xdr:to>
    <xdr:cxnSp macro="">
      <xdr:nvCxnSpPr>
        <xdr:cNvPr id="59" name="直線コネクタ 58"/>
        <xdr:cNvCxnSpPr/>
      </xdr:nvCxnSpPr>
      <xdr:spPr bwMode="auto">
        <a:xfrm>
          <a:off x="2908300" y="2878258"/>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151619</xdr:rowOff>
    </xdr:from>
    <xdr:to>
      <xdr:col>29</xdr:col>
      <xdr:colOff>177800</xdr:colOff>
      <xdr:row>16</xdr:row>
      <xdr:rowOff>81769</xdr:rowOff>
    </xdr:to>
    <xdr:sp macro="" textlink="">
      <xdr:nvSpPr>
        <xdr:cNvPr id="69" name="楕円 68"/>
        <xdr:cNvSpPr/>
      </xdr:nvSpPr>
      <xdr:spPr bwMode="auto">
        <a:xfrm>
          <a:off x="5600700" y="27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168146</xdr:rowOff>
    </xdr:from>
    <xdr:ext cx="762000" cy="259045"/>
    <xdr:sp macro="" textlink="">
      <xdr:nvSpPr>
        <xdr:cNvPr id="70" name="人口1人当たり決算額の推移該当値テキスト130"/>
        <xdr:cNvSpPr txBox="1"/>
      </xdr:nvSpPr>
      <xdr:spPr>
        <a:xfrm>
          <a:off x="5740400" y="261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56750</xdr:rowOff>
    </xdr:from>
    <xdr:to>
      <xdr:col>26</xdr:col>
      <xdr:colOff>101600</xdr:colOff>
      <xdr:row>16</xdr:row>
      <xdr:rowOff>158350</xdr:rowOff>
    </xdr:to>
    <xdr:sp macro="" textlink="">
      <xdr:nvSpPr>
        <xdr:cNvPr id="71" name="楕円 70"/>
        <xdr:cNvSpPr/>
      </xdr:nvSpPr>
      <xdr:spPr bwMode="auto">
        <a:xfrm>
          <a:off x="4953000" y="2847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168527</xdr:rowOff>
    </xdr:from>
    <xdr:ext cx="736600" cy="259045"/>
    <xdr:sp macro="" textlink="">
      <xdr:nvSpPr>
        <xdr:cNvPr id="72" name="テキスト ボックス 71"/>
        <xdr:cNvSpPr txBox="1"/>
      </xdr:nvSpPr>
      <xdr:spPr>
        <a:xfrm>
          <a:off x="4622800" y="2616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47073</xdr:rowOff>
    </xdr:from>
    <xdr:to>
      <xdr:col>22</xdr:col>
      <xdr:colOff>165100</xdr:colOff>
      <xdr:row>16</xdr:row>
      <xdr:rowOff>148673</xdr:rowOff>
    </xdr:to>
    <xdr:sp macro="" textlink="">
      <xdr:nvSpPr>
        <xdr:cNvPr id="73" name="楕円 72"/>
        <xdr:cNvSpPr/>
      </xdr:nvSpPr>
      <xdr:spPr bwMode="auto">
        <a:xfrm>
          <a:off x="4254500" y="283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158850</xdr:rowOff>
    </xdr:from>
    <xdr:ext cx="762000" cy="259045"/>
    <xdr:sp macro="" textlink="">
      <xdr:nvSpPr>
        <xdr:cNvPr id="74" name="テキスト ボックス 73"/>
        <xdr:cNvSpPr txBox="1"/>
      </xdr:nvSpPr>
      <xdr:spPr>
        <a:xfrm>
          <a:off x="3924300" y="260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46539</xdr:rowOff>
    </xdr:from>
    <xdr:to>
      <xdr:col>19</xdr:col>
      <xdr:colOff>38100</xdr:colOff>
      <xdr:row>16</xdr:row>
      <xdr:rowOff>148139</xdr:rowOff>
    </xdr:to>
    <xdr:sp macro="" textlink="">
      <xdr:nvSpPr>
        <xdr:cNvPr id="75" name="楕円 74"/>
        <xdr:cNvSpPr/>
      </xdr:nvSpPr>
      <xdr:spPr bwMode="auto">
        <a:xfrm>
          <a:off x="3556000" y="283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158316</xdr:rowOff>
    </xdr:from>
    <xdr:ext cx="762000" cy="259045"/>
    <xdr:sp macro="" textlink="">
      <xdr:nvSpPr>
        <xdr:cNvPr id="76" name="テキスト ボックス 75"/>
        <xdr:cNvSpPr txBox="1"/>
      </xdr:nvSpPr>
      <xdr:spPr>
        <a:xfrm>
          <a:off x="3225800" y="260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36633</xdr:rowOff>
    </xdr:from>
    <xdr:to>
      <xdr:col>15</xdr:col>
      <xdr:colOff>101600</xdr:colOff>
      <xdr:row>16</xdr:row>
      <xdr:rowOff>138233</xdr:rowOff>
    </xdr:to>
    <xdr:sp macro="" textlink="">
      <xdr:nvSpPr>
        <xdr:cNvPr id="77" name="楕円 76"/>
        <xdr:cNvSpPr/>
      </xdr:nvSpPr>
      <xdr:spPr bwMode="auto">
        <a:xfrm>
          <a:off x="2857500" y="28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148410</xdr:rowOff>
    </xdr:from>
    <xdr:ext cx="762000" cy="259045"/>
    <xdr:sp macro="" textlink="">
      <xdr:nvSpPr>
        <xdr:cNvPr id="78" name="テキスト ボックス 77"/>
        <xdr:cNvSpPr txBox="1"/>
      </xdr:nvSpPr>
      <xdr:spPr>
        <a:xfrm>
          <a:off x="2527300" y="25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74553</xdr:rowOff>
    </xdr:from>
    <xdr:to>
      <xdr:col>29</xdr:col>
      <xdr:colOff>127000</xdr:colOff>
      <xdr:row>34</xdr:row>
      <xdr:rowOff>85460</xdr:rowOff>
    </xdr:to>
    <xdr:cxnSp macro="">
      <xdr:nvCxnSpPr>
        <xdr:cNvPr id="113" name="直線コネクタ 112"/>
        <xdr:cNvCxnSpPr/>
      </xdr:nvCxnSpPr>
      <xdr:spPr bwMode="auto">
        <a:xfrm>
          <a:off x="5003800" y="6342003"/>
          <a:ext cx="6477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74553</xdr:rowOff>
    </xdr:from>
    <xdr:to>
      <xdr:col>26</xdr:col>
      <xdr:colOff>50800</xdr:colOff>
      <xdr:row>34</xdr:row>
      <xdr:rowOff>135295</xdr:rowOff>
    </xdr:to>
    <xdr:cxnSp macro="">
      <xdr:nvCxnSpPr>
        <xdr:cNvPr id="116" name="直線コネクタ 115"/>
        <xdr:cNvCxnSpPr/>
      </xdr:nvCxnSpPr>
      <xdr:spPr bwMode="auto">
        <a:xfrm flipV="1">
          <a:off x="4305300" y="6342003"/>
          <a:ext cx="698500" cy="6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53783</xdr:rowOff>
    </xdr:from>
    <xdr:to>
      <xdr:col>22</xdr:col>
      <xdr:colOff>114300</xdr:colOff>
      <xdr:row>34</xdr:row>
      <xdr:rowOff>135295</xdr:rowOff>
    </xdr:to>
    <xdr:cxnSp macro="">
      <xdr:nvCxnSpPr>
        <xdr:cNvPr id="119" name="直線コネクタ 118"/>
        <xdr:cNvCxnSpPr/>
      </xdr:nvCxnSpPr>
      <xdr:spPr bwMode="auto">
        <a:xfrm>
          <a:off x="3606800" y="6321233"/>
          <a:ext cx="698500" cy="8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53783</xdr:rowOff>
    </xdr:from>
    <xdr:to>
      <xdr:col>18</xdr:col>
      <xdr:colOff>177800</xdr:colOff>
      <xdr:row>34</xdr:row>
      <xdr:rowOff>188820</xdr:rowOff>
    </xdr:to>
    <xdr:cxnSp macro="">
      <xdr:nvCxnSpPr>
        <xdr:cNvPr id="122" name="直線コネクタ 121"/>
        <xdr:cNvCxnSpPr/>
      </xdr:nvCxnSpPr>
      <xdr:spPr bwMode="auto">
        <a:xfrm flipV="1">
          <a:off x="2908300" y="6321233"/>
          <a:ext cx="698500" cy="13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34660</xdr:rowOff>
    </xdr:from>
    <xdr:to>
      <xdr:col>29</xdr:col>
      <xdr:colOff>177800</xdr:colOff>
      <xdr:row>34</xdr:row>
      <xdr:rowOff>136260</xdr:rowOff>
    </xdr:to>
    <xdr:sp macro="" textlink="">
      <xdr:nvSpPr>
        <xdr:cNvPr id="132" name="楕円 131"/>
        <xdr:cNvSpPr/>
      </xdr:nvSpPr>
      <xdr:spPr bwMode="auto">
        <a:xfrm>
          <a:off x="5600700" y="63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222637</xdr:rowOff>
    </xdr:from>
    <xdr:ext cx="762000" cy="259045"/>
    <xdr:sp macro="" textlink="">
      <xdr:nvSpPr>
        <xdr:cNvPr id="133" name="人口1人当たり決算額の推移該当値テキスト445"/>
        <xdr:cNvSpPr txBox="1"/>
      </xdr:nvSpPr>
      <xdr:spPr>
        <a:xfrm>
          <a:off x="5740400" y="614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23753</xdr:rowOff>
    </xdr:from>
    <xdr:to>
      <xdr:col>26</xdr:col>
      <xdr:colOff>101600</xdr:colOff>
      <xdr:row>34</xdr:row>
      <xdr:rowOff>125353</xdr:rowOff>
    </xdr:to>
    <xdr:sp macro="" textlink="">
      <xdr:nvSpPr>
        <xdr:cNvPr id="134" name="楕円 133"/>
        <xdr:cNvSpPr/>
      </xdr:nvSpPr>
      <xdr:spPr bwMode="auto">
        <a:xfrm>
          <a:off x="4953000" y="629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135530</xdr:rowOff>
    </xdr:from>
    <xdr:ext cx="736600" cy="259045"/>
    <xdr:sp macro="" textlink="">
      <xdr:nvSpPr>
        <xdr:cNvPr id="135" name="テキスト ボックス 134"/>
        <xdr:cNvSpPr txBox="1"/>
      </xdr:nvSpPr>
      <xdr:spPr>
        <a:xfrm>
          <a:off x="4622800" y="6060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84495</xdr:rowOff>
    </xdr:from>
    <xdr:to>
      <xdr:col>22</xdr:col>
      <xdr:colOff>165100</xdr:colOff>
      <xdr:row>34</xdr:row>
      <xdr:rowOff>186095</xdr:rowOff>
    </xdr:to>
    <xdr:sp macro="" textlink="">
      <xdr:nvSpPr>
        <xdr:cNvPr id="136" name="楕円 135"/>
        <xdr:cNvSpPr/>
      </xdr:nvSpPr>
      <xdr:spPr bwMode="auto">
        <a:xfrm>
          <a:off x="4254500" y="6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196272</xdr:rowOff>
    </xdr:from>
    <xdr:ext cx="762000" cy="259045"/>
    <xdr:sp macro="" textlink="">
      <xdr:nvSpPr>
        <xdr:cNvPr id="137" name="テキスト ボックス 136"/>
        <xdr:cNvSpPr txBox="1"/>
      </xdr:nvSpPr>
      <xdr:spPr>
        <a:xfrm>
          <a:off x="3924300" y="61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2983</xdr:rowOff>
    </xdr:from>
    <xdr:to>
      <xdr:col>19</xdr:col>
      <xdr:colOff>38100</xdr:colOff>
      <xdr:row>34</xdr:row>
      <xdr:rowOff>104583</xdr:rowOff>
    </xdr:to>
    <xdr:sp macro="" textlink="">
      <xdr:nvSpPr>
        <xdr:cNvPr id="138" name="楕円 137"/>
        <xdr:cNvSpPr/>
      </xdr:nvSpPr>
      <xdr:spPr bwMode="auto">
        <a:xfrm>
          <a:off x="3556000" y="627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114760</xdr:rowOff>
    </xdr:from>
    <xdr:ext cx="762000" cy="259045"/>
    <xdr:sp macro="" textlink="">
      <xdr:nvSpPr>
        <xdr:cNvPr id="139" name="テキスト ボックス 138"/>
        <xdr:cNvSpPr txBox="1"/>
      </xdr:nvSpPr>
      <xdr:spPr>
        <a:xfrm>
          <a:off x="3225800" y="60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138020</xdr:rowOff>
    </xdr:from>
    <xdr:to>
      <xdr:col>15</xdr:col>
      <xdr:colOff>101600</xdr:colOff>
      <xdr:row>34</xdr:row>
      <xdr:rowOff>239619</xdr:rowOff>
    </xdr:to>
    <xdr:sp macro="" textlink="">
      <xdr:nvSpPr>
        <xdr:cNvPr id="140" name="楕円 139"/>
        <xdr:cNvSpPr/>
      </xdr:nvSpPr>
      <xdr:spPr bwMode="auto">
        <a:xfrm>
          <a:off x="2857500" y="640547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249797</xdr:rowOff>
    </xdr:from>
    <xdr:ext cx="762000" cy="259045"/>
    <xdr:sp macro="" textlink="">
      <xdr:nvSpPr>
        <xdr:cNvPr id="141" name="テキスト ボックス 140"/>
        <xdr:cNvSpPr txBox="1"/>
      </xdr:nvSpPr>
      <xdr:spPr>
        <a:xfrm>
          <a:off x="2527300" y="617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26829</xdr:rowOff>
    </xdr:from>
    <xdr:to>
      <xdr:col>24</xdr:col>
      <xdr:colOff>63500</xdr:colOff>
      <xdr:row>36</xdr:row>
      <xdr:rowOff>132880</xdr:rowOff>
    </xdr:to>
    <xdr:cxnSp macro="">
      <xdr:nvCxnSpPr>
        <xdr:cNvPr id="61" name="直線コネクタ 60"/>
        <xdr:cNvCxnSpPr/>
      </xdr:nvCxnSpPr>
      <xdr:spPr>
        <a:xfrm flipV="1">
          <a:off x="3797300" y="6027579"/>
          <a:ext cx="838200" cy="2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74187</xdr:rowOff>
    </xdr:from>
    <xdr:to>
      <xdr:col>19</xdr:col>
      <xdr:colOff>177800</xdr:colOff>
      <xdr:row>36</xdr:row>
      <xdr:rowOff>132880</xdr:rowOff>
    </xdr:to>
    <xdr:cxnSp macro="">
      <xdr:nvCxnSpPr>
        <xdr:cNvPr id="64" name="直線コネクタ 63"/>
        <xdr:cNvCxnSpPr/>
      </xdr:nvCxnSpPr>
      <xdr:spPr>
        <a:xfrm>
          <a:off x="2908300" y="6246387"/>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74187</xdr:rowOff>
    </xdr:from>
    <xdr:to>
      <xdr:col>15</xdr:col>
      <xdr:colOff>50800</xdr:colOff>
      <xdr:row>36</xdr:row>
      <xdr:rowOff>97523</xdr:rowOff>
    </xdr:to>
    <xdr:cxnSp macro="">
      <xdr:nvCxnSpPr>
        <xdr:cNvPr id="67" name="直線コネクタ 66"/>
        <xdr:cNvCxnSpPr/>
      </xdr:nvCxnSpPr>
      <xdr:spPr>
        <a:xfrm flipV="1">
          <a:off x="2019300" y="6246387"/>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34677</xdr:rowOff>
    </xdr:from>
    <xdr:to>
      <xdr:col>10</xdr:col>
      <xdr:colOff>114300</xdr:colOff>
      <xdr:row>36</xdr:row>
      <xdr:rowOff>97523</xdr:rowOff>
    </xdr:to>
    <xdr:cxnSp macro="">
      <xdr:nvCxnSpPr>
        <xdr:cNvPr id="70" name="直線コネクタ 69"/>
        <xdr:cNvCxnSpPr/>
      </xdr:nvCxnSpPr>
      <xdr:spPr>
        <a:xfrm>
          <a:off x="1130300" y="6206877"/>
          <a:ext cx="8890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147479</xdr:rowOff>
    </xdr:from>
    <xdr:to>
      <xdr:col>24</xdr:col>
      <xdr:colOff>114300</xdr:colOff>
      <xdr:row>35</xdr:row>
      <xdr:rowOff>77629</xdr:rowOff>
    </xdr:to>
    <xdr:sp macro="" textlink="">
      <xdr:nvSpPr>
        <xdr:cNvPr id="80" name="楕円 79"/>
        <xdr:cNvSpPr/>
      </xdr:nvSpPr>
      <xdr:spPr>
        <a:xfrm>
          <a:off x="4584700" y="59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170356</xdr:rowOff>
    </xdr:from>
    <xdr:ext cx="534377" cy="259045"/>
    <xdr:sp macro="" textlink="">
      <xdr:nvSpPr>
        <xdr:cNvPr id="81" name="人件費該当値テキスト"/>
        <xdr:cNvSpPr txBox="1"/>
      </xdr:nvSpPr>
      <xdr:spPr>
        <a:xfrm>
          <a:off x="4686300" y="58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82080</xdr:rowOff>
    </xdr:from>
    <xdr:to>
      <xdr:col>20</xdr:col>
      <xdr:colOff>38100</xdr:colOff>
      <xdr:row>37</xdr:row>
      <xdr:rowOff>12230</xdr:rowOff>
    </xdr:to>
    <xdr:sp macro="" textlink="">
      <xdr:nvSpPr>
        <xdr:cNvPr id="82" name="楕円 81"/>
        <xdr:cNvSpPr/>
      </xdr:nvSpPr>
      <xdr:spPr>
        <a:xfrm>
          <a:off x="3746500" y="62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28757</xdr:rowOff>
    </xdr:from>
    <xdr:ext cx="534377" cy="259045"/>
    <xdr:sp macro="" textlink="">
      <xdr:nvSpPr>
        <xdr:cNvPr id="83" name="テキスト ボックス 82"/>
        <xdr:cNvSpPr txBox="1"/>
      </xdr:nvSpPr>
      <xdr:spPr>
        <a:xfrm>
          <a:off x="3530111" y="602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23387</xdr:rowOff>
    </xdr:from>
    <xdr:to>
      <xdr:col>15</xdr:col>
      <xdr:colOff>101600</xdr:colOff>
      <xdr:row>36</xdr:row>
      <xdr:rowOff>124987</xdr:rowOff>
    </xdr:to>
    <xdr:sp macro="" textlink="">
      <xdr:nvSpPr>
        <xdr:cNvPr id="84" name="楕円 83"/>
        <xdr:cNvSpPr/>
      </xdr:nvSpPr>
      <xdr:spPr>
        <a:xfrm>
          <a:off x="2857500" y="61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141514</xdr:rowOff>
    </xdr:from>
    <xdr:ext cx="534377" cy="259045"/>
    <xdr:sp macro="" textlink="">
      <xdr:nvSpPr>
        <xdr:cNvPr id="85" name="テキスト ボックス 84"/>
        <xdr:cNvSpPr txBox="1"/>
      </xdr:nvSpPr>
      <xdr:spPr>
        <a:xfrm>
          <a:off x="2641111" y="59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46723</xdr:rowOff>
    </xdr:from>
    <xdr:to>
      <xdr:col>10</xdr:col>
      <xdr:colOff>165100</xdr:colOff>
      <xdr:row>36</xdr:row>
      <xdr:rowOff>148323</xdr:rowOff>
    </xdr:to>
    <xdr:sp macro="" textlink="">
      <xdr:nvSpPr>
        <xdr:cNvPr id="86" name="楕円 85"/>
        <xdr:cNvSpPr/>
      </xdr:nvSpPr>
      <xdr:spPr>
        <a:xfrm>
          <a:off x="1968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164850</xdr:rowOff>
    </xdr:from>
    <xdr:ext cx="534377" cy="259045"/>
    <xdr:sp macro="" textlink="">
      <xdr:nvSpPr>
        <xdr:cNvPr id="87" name="テキスト ボックス 86"/>
        <xdr:cNvSpPr txBox="1"/>
      </xdr:nvSpPr>
      <xdr:spPr>
        <a:xfrm>
          <a:off x="1752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155327</xdr:rowOff>
    </xdr:from>
    <xdr:to>
      <xdr:col>6</xdr:col>
      <xdr:colOff>38100</xdr:colOff>
      <xdr:row>36</xdr:row>
      <xdr:rowOff>85477</xdr:rowOff>
    </xdr:to>
    <xdr:sp macro="" textlink="">
      <xdr:nvSpPr>
        <xdr:cNvPr id="88" name="楕円 87"/>
        <xdr:cNvSpPr/>
      </xdr:nvSpPr>
      <xdr:spPr>
        <a:xfrm>
          <a:off x="1079500" y="61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102004</xdr:rowOff>
    </xdr:from>
    <xdr:ext cx="534377" cy="259045"/>
    <xdr:sp macro="" textlink="">
      <xdr:nvSpPr>
        <xdr:cNvPr id="89" name="テキスト ボックス 88"/>
        <xdr:cNvSpPr txBox="1"/>
      </xdr:nvSpPr>
      <xdr:spPr>
        <a:xfrm>
          <a:off x="863111" y="59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48512</xdr:rowOff>
    </xdr:from>
    <xdr:to>
      <xdr:col>24</xdr:col>
      <xdr:colOff>63500</xdr:colOff>
      <xdr:row>56</xdr:row>
      <xdr:rowOff>86802</xdr:rowOff>
    </xdr:to>
    <xdr:cxnSp macro="">
      <xdr:nvCxnSpPr>
        <xdr:cNvPr id="117" name="直線コネクタ 116"/>
        <xdr:cNvCxnSpPr/>
      </xdr:nvCxnSpPr>
      <xdr:spPr>
        <a:xfrm>
          <a:off x="3797300" y="9649712"/>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147541</xdr:rowOff>
    </xdr:from>
    <xdr:to>
      <xdr:col>19</xdr:col>
      <xdr:colOff>177800</xdr:colOff>
      <xdr:row>56</xdr:row>
      <xdr:rowOff>48512</xdr:rowOff>
    </xdr:to>
    <xdr:cxnSp macro="">
      <xdr:nvCxnSpPr>
        <xdr:cNvPr id="120" name="直線コネクタ 119"/>
        <xdr:cNvCxnSpPr/>
      </xdr:nvCxnSpPr>
      <xdr:spPr>
        <a:xfrm>
          <a:off x="2908300" y="9577291"/>
          <a:ext cx="889000" cy="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127104</xdr:rowOff>
    </xdr:from>
    <xdr:to>
      <xdr:col>15</xdr:col>
      <xdr:colOff>50800</xdr:colOff>
      <xdr:row>55</xdr:row>
      <xdr:rowOff>147541</xdr:rowOff>
    </xdr:to>
    <xdr:cxnSp macro="">
      <xdr:nvCxnSpPr>
        <xdr:cNvPr id="123" name="直線コネクタ 122"/>
        <xdr:cNvCxnSpPr/>
      </xdr:nvCxnSpPr>
      <xdr:spPr>
        <a:xfrm>
          <a:off x="2019300" y="9556854"/>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127104</xdr:rowOff>
    </xdr:from>
    <xdr:to>
      <xdr:col>10</xdr:col>
      <xdr:colOff>114300</xdr:colOff>
      <xdr:row>56</xdr:row>
      <xdr:rowOff>802</xdr:rowOff>
    </xdr:to>
    <xdr:cxnSp macro="">
      <xdr:nvCxnSpPr>
        <xdr:cNvPr id="126" name="直線コネクタ 125"/>
        <xdr:cNvCxnSpPr/>
      </xdr:nvCxnSpPr>
      <xdr:spPr>
        <a:xfrm flipV="1">
          <a:off x="1130300" y="9556854"/>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36002</xdr:rowOff>
    </xdr:from>
    <xdr:to>
      <xdr:col>24</xdr:col>
      <xdr:colOff>114300</xdr:colOff>
      <xdr:row>56</xdr:row>
      <xdr:rowOff>137602</xdr:rowOff>
    </xdr:to>
    <xdr:sp macro="" textlink="">
      <xdr:nvSpPr>
        <xdr:cNvPr id="136" name="楕円 135"/>
        <xdr:cNvSpPr/>
      </xdr:nvSpPr>
      <xdr:spPr>
        <a:xfrm>
          <a:off x="4584700" y="96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14429</xdr:rowOff>
    </xdr:from>
    <xdr:ext cx="534377" cy="259045"/>
    <xdr:sp macro="" textlink="">
      <xdr:nvSpPr>
        <xdr:cNvPr id="137" name="物件費該当値テキスト"/>
        <xdr:cNvSpPr txBox="1"/>
      </xdr:nvSpPr>
      <xdr:spPr>
        <a:xfrm>
          <a:off x="4686300" y="961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169162</xdr:rowOff>
    </xdr:from>
    <xdr:to>
      <xdr:col>20</xdr:col>
      <xdr:colOff>38100</xdr:colOff>
      <xdr:row>56</xdr:row>
      <xdr:rowOff>99312</xdr:rowOff>
    </xdr:to>
    <xdr:sp macro="" textlink="">
      <xdr:nvSpPr>
        <xdr:cNvPr id="138" name="楕円 137"/>
        <xdr:cNvSpPr/>
      </xdr:nvSpPr>
      <xdr:spPr>
        <a:xfrm>
          <a:off x="3746500" y="9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115839</xdr:rowOff>
    </xdr:from>
    <xdr:ext cx="534377" cy="259045"/>
    <xdr:sp macro="" textlink="">
      <xdr:nvSpPr>
        <xdr:cNvPr id="139" name="テキスト ボックス 138"/>
        <xdr:cNvSpPr txBox="1"/>
      </xdr:nvSpPr>
      <xdr:spPr>
        <a:xfrm>
          <a:off x="3530111" y="937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96741</xdr:rowOff>
    </xdr:from>
    <xdr:to>
      <xdr:col>15</xdr:col>
      <xdr:colOff>101600</xdr:colOff>
      <xdr:row>56</xdr:row>
      <xdr:rowOff>26891</xdr:rowOff>
    </xdr:to>
    <xdr:sp macro="" textlink="">
      <xdr:nvSpPr>
        <xdr:cNvPr id="140" name="楕円 139"/>
        <xdr:cNvSpPr/>
      </xdr:nvSpPr>
      <xdr:spPr>
        <a:xfrm>
          <a:off x="2857500" y="9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43418</xdr:rowOff>
    </xdr:from>
    <xdr:ext cx="534377" cy="259045"/>
    <xdr:sp macro="" textlink="">
      <xdr:nvSpPr>
        <xdr:cNvPr id="141" name="テキスト ボックス 140"/>
        <xdr:cNvSpPr txBox="1"/>
      </xdr:nvSpPr>
      <xdr:spPr>
        <a:xfrm>
          <a:off x="2641111" y="93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76304</xdr:rowOff>
    </xdr:from>
    <xdr:to>
      <xdr:col>10</xdr:col>
      <xdr:colOff>165100</xdr:colOff>
      <xdr:row>56</xdr:row>
      <xdr:rowOff>6454</xdr:rowOff>
    </xdr:to>
    <xdr:sp macro="" textlink="">
      <xdr:nvSpPr>
        <xdr:cNvPr id="142" name="楕円 141"/>
        <xdr:cNvSpPr/>
      </xdr:nvSpPr>
      <xdr:spPr>
        <a:xfrm>
          <a:off x="1968500" y="95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22981</xdr:rowOff>
    </xdr:from>
    <xdr:ext cx="534377" cy="259045"/>
    <xdr:sp macro="" textlink="">
      <xdr:nvSpPr>
        <xdr:cNvPr id="143" name="テキスト ボックス 142"/>
        <xdr:cNvSpPr txBox="1"/>
      </xdr:nvSpPr>
      <xdr:spPr>
        <a:xfrm>
          <a:off x="1752111" y="928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121452</xdr:rowOff>
    </xdr:from>
    <xdr:to>
      <xdr:col>6</xdr:col>
      <xdr:colOff>38100</xdr:colOff>
      <xdr:row>56</xdr:row>
      <xdr:rowOff>51602</xdr:rowOff>
    </xdr:to>
    <xdr:sp macro="" textlink="">
      <xdr:nvSpPr>
        <xdr:cNvPr id="144" name="楕円 143"/>
        <xdr:cNvSpPr/>
      </xdr:nvSpPr>
      <xdr:spPr>
        <a:xfrm>
          <a:off x="1079500" y="95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68129</xdr:rowOff>
    </xdr:from>
    <xdr:ext cx="534377" cy="259045"/>
    <xdr:sp macro="" textlink="">
      <xdr:nvSpPr>
        <xdr:cNvPr id="145" name="テキスト ボックス 144"/>
        <xdr:cNvSpPr txBox="1"/>
      </xdr:nvSpPr>
      <xdr:spPr>
        <a:xfrm>
          <a:off x="863111" y="93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437</xdr:rowOff>
    </xdr:from>
    <xdr:to>
      <xdr:col>24</xdr:col>
      <xdr:colOff>63500</xdr:colOff>
      <xdr:row>78</xdr:row>
      <xdr:rowOff>10313</xdr:rowOff>
    </xdr:to>
    <xdr:cxnSp macro="">
      <xdr:nvCxnSpPr>
        <xdr:cNvPr id="172" name="直線コネクタ 171"/>
        <xdr:cNvCxnSpPr/>
      </xdr:nvCxnSpPr>
      <xdr:spPr>
        <a:xfrm flipV="1">
          <a:off x="3797300" y="13373537"/>
          <a:ext cx="8382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10313</xdr:rowOff>
    </xdr:from>
    <xdr:to>
      <xdr:col>19</xdr:col>
      <xdr:colOff>177800</xdr:colOff>
      <xdr:row>78</xdr:row>
      <xdr:rowOff>17765</xdr:rowOff>
    </xdr:to>
    <xdr:cxnSp macro="">
      <xdr:nvCxnSpPr>
        <xdr:cNvPr id="175" name="直線コネクタ 174"/>
        <xdr:cNvCxnSpPr/>
      </xdr:nvCxnSpPr>
      <xdr:spPr>
        <a:xfrm flipV="1">
          <a:off x="2908300" y="1338341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757</xdr:rowOff>
    </xdr:from>
    <xdr:to>
      <xdr:col>15</xdr:col>
      <xdr:colOff>50800</xdr:colOff>
      <xdr:row>78</xdr:row>
      <xdr:rowOff>17765</xdr:rowOff>
    </xdr:to>
    <xdr:cxnSp macro="">
      <xdr:nvCxnSpPr>
        <xdr:cNvPr id="178" name="直線コネクタ 177"/>
        <xdr:cNvCxnSpPr/>
      </xdr:nvCxnSpPr>
      <xdr:spPr>
        <a:xfrm>
          <a:off x="2019300" y="13373857"/>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757</xdr:rowOff>
    </xdr:from>
    <xdr:to>
      <xdr:col>10</xdr:col>
      <xdr:colOff>114300</xdr:colOff>
      <xdr:row>78</xdr:row>
      <xdr:rowOff>19548</xdr:rowOff>
    </xdr:to>
    <xdr:cxnSp macro="">
      <xdr:nvCxnSpPr>
        <xdr:cNvPr id="181" name="直線コネクタ 180"/>
        <xdr:cNvCxnSpPr/>
      </xdr:nvCxnSpPr>
      <xdr:spPr>
        <a:xfrm flipV="1">
          <a:off x="1130300" y="13373857"/>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121087</xdr:rowOff>
    </xdr:from>
    <xdr:to>
      <xdr:col>24</xdr:col>
      <xdr:colOff>114300</xdr:colOff>
      <xdr:row>78</xdr:row>
      <xdr:rowOff>51237</xdr:rowOff>
    </xdr:to>
    <xdr:sp macro="" textlink="">
      <xdr:nvSpPr>
        <xdr:cNvPr id="191" name="楕円 190"/>
        <xdr:cNvSpPr/>
      </xdr:nvSpPr>
      <xdr:spPr>
        <a:xfrm>
          <a:off x="45847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36420</xdr:rowOff>
    </xdr:from>
    <xdr:ext cx="469744" cy="259045"/>
    <xdr:sp macro="" textlink="">
      <xdr:nvSpPr>
        <xdr:cNvPr id="192" name="維持補修費該当値テキスト"/>
        <xdr:cNvSpPr txBox="1"/>
      </xdr:nvSpPr>
      <xdr:spPr>
        <a:xfrm>
          <a:off x="4686300" y="1323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130963</xdr:rowOff>
    </xdr:from>
    <xdr:to>
      <xdr:col>20</xdr:col>
      <xdr:colOff>38100</xdr:colOff>
      <xdr:row>78</xdr:row>
      <xdr:rowOff>61113</xdr:rowOff>
    </xdr:to>
    <xdr:sp macro="" textlink="">
      <xdr:nvSpPr>
        <xdr:cNvPr id="193" name="楕円 192"/>
        <xdr:cNvSpPr/>
      </xdr:nvSpPr>
      <xdr:spPr>
        <a:xfrm>
          <a:off x="37465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52240</xdr:rowOff>
    </xdr:from>
    <xdr:ext cx="469744" cy="259045"/>
    <xdr:sp macro="" textlink="">
      <xdr:nvSpPr>
        <xdr:cNvPr id="194" name="テキスト ボックス 193"/>
        <xdr:cNvSpPr txBox="1"/>
      </xdr:nvSpPr>
      <xdr:spPr>
        <a:xfrm>
          <a:off x="3562428"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138415</xdr:rowOff>
    </xdr:from>
    <xdr:to>
      <xdr:col>15</xdr:col>
      <xdr:colOff>101600</xdr:colOff>
      <xdr:row>78</xdr:row>
      <xdr:rowOff>68565</xdr:rowOff>
    </xdr:to>
    <xdr:sp macro="" textlink="">
      <xdr:nvSpPr>
        <xdr:cNvPr id="195" name="楕円 194"/>
        <xdr:cNvSpPr/>
      </xdr:nvSpPr>
      <xdr:spPr>
        <a:xfrm>
          <a:off x="2857500" y="133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59692</xdr:rowOff>
    </xdr:from>
    <xdr:ext cx="469744" cy="259045"/>
    <xdr:sp macro="" textlink="">
      <xdr:nvSpPr>
        <xdr:cNvPr id="196" name="テキスト ボックス 195"/>
        <xdr:cNvSpPr txBox="1"/>
      </xdr:nvSpPr>
      <xdr:spPr>
        <a:xfrm>
          <a:off x="2673428" y="1343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121407</xdr:rowOff>
    </xdr:from>
    <xdr:to>
      <xdr:col>10</xdr:col>
      <xdr:colOff>165100</xdr:colOff>
      <xdr:row>78</xdr:row>
      <xdr:rowOff>51557</xdr:rowOff>
    </xdr:to>
    <xdr:sp macro="" textlink="">
      <xdr:nvSpPr>
        <xdr:cNvPr id="197" name="楕円 196"/>
        <xdr:cNvSpPr/>
      </xdr:nvSpPr>
      <xdr:spPr>
        <a:xfrm>
          <a:off x="1968500" y="133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42684</xdr:rowOff>
    </xdr:from>
    <xdr:ext cx="469744" cy="259045"/>
    <xdr:sp macro="" textlink="">
      <xdr:nvSpPr>
        <xdr:cNvPr id="198" name="テキスト ボックス 197"/>
        <xdr:cNvSpPr txBox="1"/>
      </xdr:nvSpPr>
      <xdr:spPr>
        <a:xfrm>
          <a:off x="1784428" y="1341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140198</xdr:rowOff>
    </xdr:from>
    <xdr:to>
      <xdr:col>6</xdr:col>
      <xdr:colOff>38100</xdr:colOff>
      <xdr:row>78</xdr:row>
      <xdr:rowOff>70348</xdr:rowOff>
    </xdr:to>
    <xdr:sp macro="" textlink="">
      <xdr:nvSpPr>
        <xdr:cNvPr id="199" name="楕円 198"/>
        <xdr:cNvSpPr/>
      </xdr:nvSpPr>
      <xdr:spPr>
        <a:xfrm>
          <a:off x="1079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61475</xdr:rowOff>
    </xdr:from>
    <xdr:ext cx="469744" cy="259045"/>
    <xdr:sp macro="" textlink="">
      <xdr:nvSpPr>
        <xdr:cNvPr id="200" name="テキスト ボックス 199"/>
        <xdr:cNvSpPr txBox="1"/>
      </xdr:nvSpPr>
      <xdr:spPr>
        <a:xfrm>
          <a:off x="895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169266</xdr:rowOff>
    </xdr:from>
    <xdr:to>
      <xdr:col>24</xdr:col>
      <xdr:colOff>63500</xdr:colOff>
      <xdr:row>97</xdr:row>
      <xdr:rowOff>57747</xdr:rowOff>
    </xdr:to>
    <xdr:cxnSp macro="">
      <xdr:nvCxnSpPr>
        <xdr:cNvPr id="230" name="直線コネクタ 229"/>
        <xdr:cNvCxnSpPr/>
      </xdr:nvCxnSpPr>
      <xdr:spPr>
        <a:xfrm flipV="1">
          <a:off x="3797300" y="16628466"/>
          <a:ext cx="8382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57747</xdr:rowOff>
    </xdr:from>
    <xdr:to>
      <xdr:col>19</xdr:col>
      <xdr:colOff>177800</xdr:colOff>
      <xdr:row>97</xdr:row>
      <xdr:rowOff>154369</xdr:rowOff>
    </xdr:to>
    <xdr:cxnSp macro="">
      <xdr:nvCxnSpPr>
        <xdr:cNvPr id="233" name="直線コネクタ 232"/>
        <xdr:cNvCxnSpPr/>
      </xdr:nvCxnSpPr>
      <xdr:spPr>
        <a:xfrm flipV="1">
          <a:off x="2908300" y="16688397"/>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153454</xdr:rowOff>
    </xdr:from>
    <xdr:to>
      <xdr:col>15</xdr:col>
      <xdr:colOff>50800</xdr:colOff>
      <xdr:row>97</xdr:row>
      <xdr:rowOff>154369</xdr:rowOff>
    </xdr:to>
    <xdr:cxnSp macro="">
      <xdr:nvCxnSpPr>
        <xdr:cNvPr id="236" name="直線コネクタ 235"/>
        <xdr:cNvCxnSpPr/>
      </xdr:nvCxnSpPr>
      <xdr:spPr>
        <a:xfrm>
          <a:off x="2019300" y="1678410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153454</xdr:rowOff>
    </xdr:from>
    <xdr:to>
      <xdr:col>10</xdr:col>
      <xdr:colOff>114300</xdr:colOff>
      <xdr:row>98</xdr:row>
      <xdr:rowOff>10210</xdr:rowOff>
    </xdr:to>
    <xdr:cxnSp macro="">
      <xdr:nvCxnSpPr>
        <xdr:cNvPr id="239" name="直線コネクタ 238"/>
        <xdr:cNvCxnSpPr/>
      </xdr:nvCxnSpPr>
      <xdr:spPr>
        <a:xfrm flipV="1">
          <a:off x="1130300" y="16784104"/>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118466</xdr:rowOff>
    </xdr:from>
    <xdr:to>
      <xdr:col>24</xdr:col>
      <xdr:colOff>114300</xdr:colOff>
      <xdr:row>97</xdr:row>
      <xdr:rowOff>48616</xdr:rowOff>
    </xdr:to>
    <xdr:sp macro="" textlink="">
      <xdr:nvSpPr>
        <xdr:cNvPr id="249" name="楕円 248"/>
        <xdr:cNvSpPr/>
      </xdr:nvSpPr>
      <xdr:spPr>
        <a:xfrm>
          <a:off x="4584700" y="165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96893</xdr:rowOff>
    </xdr:from>
    <xdr:ext cx="534377" cy="259045"/>
    <xdr:sp macro="" textlink="">
      <xdr:nvSpPr>
        <xdr:cNvPr id="250" name="扶助費該当値テキスト"/>
        <xdr:cNvSpPr txBox="1"/>
      </xdr:nvSpPr>
      <xdr:spPr>
        <a:xfrm>
          <a:off x="4686300" y="165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6947</xdr:rowOff>
    </xdr:from>
    <xdr:to>
      <xdr:col>20</xdr:col>
      <xdr:colOff>38100</xdr:colOff>
      <xdr:row>97</xdr:row>
      <xdr:rowOff>108547</xdr:rowOff>
    </xdr:to>
    <xdr:sp macro="" textlink="">
      <xdr:nvSpPr>
        <xdr:cNvPr id="251" name="楕円 250"/>
        <xdr:cNvSpPr/>
      </xdr:nvSpPr>
      <xdr:spPr>
        <a:xfrm>
          <a:off x="3746500" y="166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99674</xdr:rowOff>
    </xdr:from>
    <xdr:ext cx="534377" cy="259045"/>
    <xdr:sp macro="" textlink="">
      <xdr:nvSpPr>
        <xdr:cNvPr id="252" name="テキスト ボックス 251"/>
        <xdr:cNvSpPr txBox="1"/>
      </xdr:nvSpPr>
      <xdr:spPr>
        <a:xfrm>
          <a:off x="3530111" y="167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103569</xdr:rowOff>
    </xdr:from>
    <xdr:to>
      <xdr:col>15</xdr:col>
      <xdr:colOff>101600</xdr:colOff>
      <xdr:row>98</xdr:row>
      <xdr:rowOff>33719</xdr:rowOff>
    </xdr:to>
    <xdr:sp macro="" textlink="">
      <xdr:nvSpPr>
        <xdr:cNvPr id="253" name="楕円 252"/>
        <xdr:cNvSpPr/>
      </xdr:nvSpPr>
      <xdr:spPr>
        <a:xfrm>
          <a:off x="2857500" y="1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24846</xdr:rowOff>
    </xdr:from>
    <xdr:ext cx="534377" cy="259045"/>
    <xdr:sp macro="" textlink="">
      <xdr:nvSpPr>
        <xdr:cNvPr id="254" name="テキスト ボックス 253"/>
        <xdr:cNvSpPr txBox="1"/>
      </xdr:nvSpPr>
      <xdr:spPr>
        <a:xfrm>
          <a:off x="2641111" y="168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102654</xdr:rowOff>
    </xdr:from>
    <xdr:to>
      <xdr:col>10</xdr:col>
      <xdr:colOff>165100</xdr:colOff>
      <xdr:row>98</xdr:row>
      <xdr:rowOff>32804</xdr:rowOff>
    </xdr:to>
    <xdr:sp macro="" textlink="">
      <xdr:nvSpPr>
        <xdr:cNvPr id="255" name="楕円 254"/>
        <xdr:cNvSpPr/>
      </xdr:nvSpPr>
      <xdr:spPr>
        <a:xfrm>
          <a:off x="1968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23931</xdr:rowOff>
    </xdr:from>
    <xdr:ext cx="534377" cy="259045"/>
    <xdr:sp macro="" textlink="">
      <xdr:nvSpPr>
        <xdr:cNvPr id="256" name="テキスト ボックス 255"/>
        <xdr:cNvSpPr txBox="1"/>
      </xdr:nvSpPr>
      <xdr:spPr>
        <a:xfrm>
          <a:off x="1752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130860</xdr:rowOff>
    </xdr:from>
    <xdr:to>
      <xdr:col>6</xdr:col>
      <xdr:colOff>38100</xdr:colOff>
      <xdr:row>98</xdr:row>
      <xdr:rowOff>61010</xdr:rowOff>
    </xdr:to>
    <xdr:sp macro="" textlink="">
      <xdr:nvSpPr>
        <xdr:cNvPr id="257" name="楕円 256"/>
        <xdr:cNvSpPr/>
      </xdr:nvSpPr>
      <xdr:spPr>
        <a:xfrm>
          <a:off x="1079500" y="167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52137</xdr:rowOff>
    </xdr:from>
    <xdr:ext cx="534377" cy="259045"/>
    <xdr:sp macro="" textlink="">
      <xdr:nvSpPr>
        <xdr:cNvPr id="258" name="テキスト ボックス 257"/>
        <xdr:cNvSpPr txBox="1"/>
      </xdr:nvSpPr>
      <xdr:spPr>
        <a:xfrm>
          <a:off x="863111" y="168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43322</xdr:rowOff>
    </xdr:from>
    <xdr:to>
      <xdr:col>55</xdr:col>
      <xdr:colOff>0</xdr:colOff>
      <xdr:row>37</xdr:row>
      <xdr:rowOff>13998</xdr:rowOff>
    </xdr:to>
    <xdr:cxnSp macro="">
      <xdr:nvCxnSpPr>
        <xdr:cNvPr id="285" name="直線コネクタ 284"/>
        <xdr:cNvCxnSpPr/>
      </xdr:nvCxnSpPr>
      <xdr:spPr>
        <a:xfrm flipV="1">
          <a:off x="9639300" y="5872622"/>
          <a:ext cx="838200" cy="48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13998</xdr:rowOff>
    </xdr:from>
    <xdr:to>
      <xdr:col>50</xdr:col>
      <xdr:colOff>114300</xdr:colOff>
      <xdr:row>37</xdr:row>
      <xdr:rowOff>97875</xdr:rowOff>
    </xdr:to>
    <xdr:cxnSp macro="">
      <xdr:nvCxnSpPr>
        <xdr:cNvPr id="288" name="直線コネクタ 287"/>
        <xdr:cNvCxnSpPr/>
      </xdr:nvCxnSpPr>
      <xdr:spPr>
        <a:xfrm flipV="1">
          <a:off x="8750300" y="6357648"/>
          <a:ext cx="889000" cy="8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94104</xdr:rowOff>
    </xdr:from>
    <xdr:to>
      <xdr:col>45</xdr:col>
      <xdr:colOff>177800</xdr:colOff>
      <xdr:row>37</xdr:row>
      <xdr:rowOff>97875</xdr:rowOff>
    </xdr:to>
    <xdr:cxnSp macro="">
      <xdr:nvCxnSpPr>
        <xdr:cNvPr id="291" name="直線コネクタ 290"/>
        <xdr:cNvCxnSpPr/>
      </xdr:nvCxnSpPr>
      <xdr:spPr>
        <a:xfrm>
          <a:off x="7861300" y="643775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94104</xdr:rowOff>
    </xdr:from>
    <xdr:to>
      <xdr:col>41</xdr:col>
      <xdr:colOff>50800</xdr:colOff>
      <xdr:row>37</xdr:row>
      <xdr:rowOff>103906</xdr:rowOff>
    </xdr:to>
    <xdr:cxnSp macro="">
      <xdr:nvCxnSpPr>
        <xdr:cNvPr id="294" name="直線コネクタ 293"/>
        <xdr:cNvCxnSpPr/>
      </xdr:nvCxnSpPr>
      <xdr:spPr>
        <a:xfrm flipV="1">
          <a:off x="6972300" y="6437754"/>
          <a:ext cx="8890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163972</xdr:rowOff>
    </xdr:from>
    <xdr:to>
      <xdr:col>55</xdr:col>
      <xdr:colOff>50800</xdr:colOff>
      <xdr:row>34</xdr:row>
      <xdr:rowOff>94122</xdr:rowOff>
    </xdr:to>
    <xdr:sp macro="" textlink="">
      <xdr:nvSpPr>
        <xdr:cNvPr id="304" name="楕円 303"/>
        <xdr:cNvSpPr/>
      </xdr:nvSpPr>
      <xdr:spPr>
        <a:xfrm>
          <a:off x="10426700" y="58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15399</xdr:rowOff>
    </xdr:from>
    <xdr:ext cx="599010" cy="259045"/>
    <xdr:sp macro="" textlink="">
      <xdr:nvSpPr>
        <xdr:cNvPr id="305" name="補助費等該当値テキスト"/>
        <xdr:cNvSpPr txBox="1"/>
      </xdr:nvSpPr>
      <xdr:spPr>
        <a:xfrm>
          <a:off x="10528300" y="567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134648</xdr:rowOff>
    </xdr:from>
    <xdr:to>
      <xdr:col>50</xdr:col>
      <xdr:colOff>165100</xdr:colOff>
      <xdr:row>37</xdr:row>
      <xdr:rowOff>64798</xdr:rowOff>
    </xdr:to>
    <xdr:sp macro="" textlink="">
      <xdr:nvSpPr>
        <xdr:cNvPr id="306" name="楕円 305"/>
        <xdr:cNvSpPr/>
      </xdr:nvSpPr>
      <xdr:spPr>
        <a:xfrm>
          <a:off x="9588500" y="63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81325</xdr:rowOff>
    </xdr:from>
    <xdr:ext cx="534377" cy="259045"/>
    <xdr:sp macro="" textlink="">
      <xdr:nvSpPr>
        <xdr:cNvPr id="307" name="テキスト ボックス 306"/>
        <xdr:cNvSpPr txBox="1"/>
      </xdr:nvSpPr>
      <xdr:spPr>
        <a:xfrm>
          <a:off x="9372111" y="6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47075</xdr:rowOff>
    </xdr:from>
    <xdr:to>
      <xdr:col>46</xdr:col>
      <xdr:colOff>38100</xdr:colOff>
      <xdr:row>37</xdr:row>
      <xdr:rowOff>148675</xdr:rowOff>
    </xdr:to>
    <xdr:sp macro="" textlink="">
      <xdr:nvSpPr>
        <xdr:cNvPr id="308" name="楕円 307"/>
        <xdr:cNvSpPr/>
      </xdr:nvSpPr>
      <xdr:spPr>
        <a:xfrm>
          <a:off x="8699500" y="63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165202</xdr:rowOff>
    </xdr:from>
    <xdr:ext cx="534377" cy="259045"/>
    <xdr:sp macro="" textlink="">
      <xdr:nvSpPr>
        <xdr:cNvPr id="309" name="テキスト ボックス 308"/>
        <xdr:cNvSpPr txBox="1"/>
      </xdr:nvSpPr>
      <xdr:spPr>
        <a:xfrm>
          <a:off x="8483111" y="616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43304</xdr:rowOff>
    </xdr:from>
    <xdr:to>
      <xdr:col>41</xdr:col>
      <xdr:colOff>101600</xdr:colOff>
      <xdr:row>37</xdr:row>
      <xdr:rowOff>144904</xdr:rowOff>
    </xdr:to>
    <xdr:sp macro="" textlink="">
      <xdr:nvSpPr>
        <xdr:cNvPr id="310" name="楕円 309"/>
        <xdr:cNvSpPr/>
      </xdr:nvSpPr>
      <xdr:spPr>
        <a:xfrm>
          <a:off x="7810500" y="63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161431</xdr:rowOff>
    </xdr:from>
    <xdr:ext cx="534377" cy="259045"/>
    <xdr:sp macro="" textlink="">
      <xdr:nvSpPr>
        <xdr:cNvPr id="311" name="テキスト ボックス 310"/>
        <xdr:cNvSpPr txBox="1"/>
      </xdr:nvSpPr>
      <xdr:spPr>
        <a:xfrm>
          <a:off x="7594111" y="616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53106</xdr:rowOff>
    </xdr:from>
    <xdr:to>
      <xdr:col>36</xdr:col>
      <xdr:colOff>165100</xdr:colOff>
      <xdr:row>37</xdr:row>
      <xdr:rowOff>154706</xdr:rowOff>
    </xdr:to>
    <xdr:sp macro="" textlink="">
      <xdr:nvSpPr>
        <xdr:cNvPr id="312" name="楕円 311"/>
        <xdr:cNvSpPr/>
      </xdr:nvSpPr>
      <xdr:spPr>
        <a:xfrm>
          <a:off x="6921500" y="63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171233</xdr:rowOff>
    </xdr:from>
    <xdr:ext cx="534377" cy="259045"/>
    <xdr:sp macro="" textlink="">
      <xdr:nvSpPr>
        <xdr:cNvPr id="313" name="テキスト ボックス 312"/>
        <xdr:cNvSpPr txBox="1"/>
      </xdr:nvSpPr>
      <xdr:spPr>
        <a:xfrm>
          <a:off x="6705111" y="61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167729</xdr:rowOff>
    </xdr:from>
    <xdr:to>
      <xdr:col>55</xdr:col>
      <xdr:colOff>0</xdr:colOff>
      <xdr:row>57</xdr:row>
      <xdr:rowOff>56185</xdr:rowOff>
    </xdr:to>
    <xdr:cxnSp macro="">
      <xdr:nvCxnSpPr>
        <xdr:cNvPr id="342" name="直線コネクタ 341"/>
        <xdr:cNvCxnSpPr/>
      </xdr:nvCxnSpPr>
      <xdr:spPr>
        <a:xfrm flipV="1">
          <a:off x="9639300" y="9768929"/>
          <a:ext cx="838200" cy="5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56185</xdr:rowOff>
    </xdr:from>
    <xdr:to>
      <xdr:col>50</xdr:col>
      <xdr:colOff>114300</xdr:colOff>
      <xdr:row>57</xdr:row>
      <xdr:rowOff>149657</xdr:rowOff>
    </xdr:to>
    <xdr:cxnSp macro="">
      <xdr:nvCxnSpPr>
        <xdr:cNvPr id="345" name="直線コネクタ 344"/>
        <xdr:cNvCxnSpPr/>
      </xdr:nvCxnSpPr>
      <xdr:spPr>
        <a:xfrm flipV="1">
          <a:off x="8750300" y="9828835"/>
          <a:ext cx="889000" cy="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69799</xdr:rowOff>
    </xdr:from>
    <xdr:to>
      <xdr:col>45</xdr:col>
      <xdr:colOff>177800</xdr:colOff>
      <xdr:row>57</xdr:row>
      <xdr:rowOff>149657</xdr:rowOff>
    </xdr:to>
    <xdr:cxnSp macro="">
      <xdr:nvCxnSpPr>
        <xdr:cNvPr id="348" name="直線コネクタ 347"/>
        <xdr:cNvCxnSpPr/>
      </xdr:nvCxnSpPr>
      <xdr:spPr>
        <a:xfrm>
          <a:off x="7861300" y="9670999"/>
          <a:ext cx="889000" cy="2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69799</xdr:rowOff>
    </xdr:from>
    <xdr:to>
      <xdr:col>41</xdr:col>
      <xdr:colOff>50800</xdr:colOff>
      <xdr:row>57</xdr:row>
      <xdr:rowOff>165722</xdr:rowOff>
    </xdr:to>
    <xdr:cxnSp macro="">
      <xdr:nvCxnSpPr>
        <xdr:cNvPr id="351" name="直線コネクタ 350"/>
        <xdr:cNvCxnSpPr/>
      </xdr:nvCxnSpPr>
      <xdr:spPr>
        <a:xfrm flipV="1">
          <a:off x="6972300" y="9670999"/>
          <a:ext cx="889000" cy="2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116929</xdr:rowOff>
    </xdr:from>
    <xdr:to>
      <xdr:col>55</xdr:col>
      <xdr:colOff>50800</xdr:colOff>
      <xdr:row>57</xdr:row>
      <xdr:rowOff>47079</xdr:rowOff>
    </xdr:to>
    <xdr:sp macro="" textlink="">
      <xdr:nvSpPr>
        <xdr:cNvPr id="361" name="楕円 360"/>
        <xdr:cNvSpPr/>
      </xdr:nvSpPr>
      <xdr:spPr>
        <a:xfrm>
          <a:off x="10426700" y="97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95356</xdr:rowOff>
    </xdr:from>
    <xdr:ext cx="534377" cy="259045"/>
    <xdr:sp macro="" textlink="">
      <xdr:nvSpPr>
        <xdr:cNvPr id="362" name="普通建設事業費該当値テキスト"/>
        <xdr:cNvSpPr txBox="1"/>
      </xdr:nvSpPr>
      <xdr:spPr>
        <a:xfrm>
          <a:off x="10528300" y="96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5385</xdr:rowOff>
    </xdr:from>
    <xdr:to>
      <xdr:col>50</xdr:col>
      <xdr:colOff>165100</xdr:colOff>
      <xdr:row>57</xdr:row>
      <xdr:rowOff>106985</xdr:rowOff>
    </xdr:to>
    <xdr:sp macro="" textlink="">
      <xdr:nvSpPr>
        <xdr:cNvPr id="363" name="楕円 362"/>
        <xdr:cNvSpPr/>
      </xdr:nvSpPr>
      <xdr:spPr>
        <a:xfrm>
          <a:off x="9588500" y="97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98112</xdr:rowOff>
    </xdr:from>
    <xdr:ext cx="534377" cy="259045"/>
    <xdr:sp macro="" textlink="">
      <xdr:nvSpPr>
        <xdr:cNvPr id="364" name="テキスト ボックス 363"/>
        <xdr:cNvSpPr txBox="1"/>
      </xdr:nvSpPr>
      <xdr:spPr>
        <a:xfrm>
          <a:off x="9372111" y="98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98857</xdr:rowOff>
    </xdr:from>
    <xdr:to>
      <xdr:col>46</xdr:col>
      <xdr:colOff>38100</xdr:colOff>
      <xdr:row>58</xdr:row>
      <xdr:rowOff>29007</xdr:rowOff>
    </xdr:to>
    <xdr:sp macro="" textlink="">
      <xdr:nvSpPr>
        <xdr:cNvPr id="365" name="楕円 364"/>
        <xdr:cNvSpPr/>
      </xdr:nvSpPr>
      <xdr:spPr>
        <a:xfrm>
          <a:off x="8699500" y="98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20134</xdr:rowOff>
    </xdr:from>
    <xdr:ext cx="534377" cy="259045"/>
    <xdr:sp macro="" textlink="">
      <xdr:nvSpPr>
        <xdr:cNvPr id="366" name="テキスト ボックス 365"/>
        <xdr:cNvSpPr txBox="1"/>
      </xdr:nvSpPr>
      <xdr:spPr>
        <a:xfrm>
          <a:off x="8483111" y="99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18999</xdr:rowOff>
    </xdr:from>
    <xdr:to>
      <xdr:col>41</xdr:col>
      <xdr:colOff>101600</xdr:colOff>
      <xdr:row>56</xdr:row>
      <xdr:rowOff>120599</xdr:rowOff>
    </xdr:to>
    <xdr:sp macro="" textlink="">
      <xdr:nvSpPr>
        <xdr:cNvPr id="367" name="楕円 366"/>
        <xdr:cNvSpPr/>
      </xdr:nvSpPr>
      <xdr:spPr>
        <a:xfrm>
          <a:off x="7810500" y="96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111726</xdr:rowOff>
    </xdr:from>
    <xdr:ext cx="534377" cy="259045"/>
    <xdr:sp macro="" textlink="">
      <xdr:nvSpPr>
        <xdr:cNvPr id="368" name="テキスト ボックス 367"/>
        <xdr:cNvSpPr txBox="1"/>
      </xdr:nvSpPr>
      <xdr:spPr>
        <a:xfrm>
          <a:off x="7594111" y="97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114922</xdr:rowOff>
    </xdr:from>
    <xdr:to>
      <xdr:col>36</xdr:col>
      <xdr:colOff>165100</xdr:colOff>
      <xdr:row>58</xdr:row>
      <xdr:rowOff>45072</xdr:rowOff>
    </xdr:to>
    <xdr:sp macro="" textlink="">
      <xdr:nvSpPr>
        <xdr:cNvPr id="369" name="楕円 368"/>
        <xdr:cNvSpPr/>
      </xdr:nvSpPr>
      <xdr:spPr>
        <a:xfrm>
          <a:off x="6921500" y="98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36199</xdr:rowOff>
    </xdr:from>
    <xdr:ext cx="534377" cy="259045"/>
    <xdr:sp macro="" textlink="">
      <xdr:nvSpPr>
        <xdr:cNvPr id="370" name="テキスト ボックス 369"/>
        <xdr:cNvSpPr txBox="1"/>
      </xdr:nvSpPr>
      <xdr:spPr>
        <a:xfrm>
          <a:off x="6705111" y="99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143166</xdr:rowOff>
    </xdr:from>
    <xdr:to>
      <xdr:col>55</xdr:col>
      <xdr:colOff>0</xdr:colOff>
      <xdr:row>79</xdr:row>
      <xdr:rowOff>3054</xdr:rowOff>
    </xdr:to>
    <xdr:cxnSp macro="">
      <xdr:nvCxnSpPr>
        <xdr:cNvPr id="399" name="直線コネクタ 398"/>
        <xdr:cNvCxnSpPr/>
      </xdr:nvCxnSpPr>
      <xdr:spPr>
        <a:xfrm>
          <a:off x="9639300" y="13516266"/>
          <a:ext cx="8382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93790</xdr:rowOff>
    </xdr:from>
    <xdr:to>
      <xdr:col>50</xdr:col>
      <xdr:colOff>114300</xdr:colOff>
      <xdr:row>78</xdr:row>
      <xdr:rowOff>143166</xdr:rowOff>
    </xdr:to>
    <xdr:cxnSp macro="">
      <xdr:nvCxnSpPr>
        <xdr:cNvPr id="402" name="直線コネクタ 401"/>
        <xdr:cNvCxnSpPr/>
      </xdr:nvCxnSpPr>
      <xdr:spPr>
        <a:xfrm>
          <a:off x="8750300" y="13466890"/>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168275</xdr:rowOff>
    </xdr:from>
    <xdr:to>
      <xdr:col>45</xdr:col>
      <xdr:colOff>177800</xdr:colOff>
      <xdr:row>78</xdr:row>
      <xdr:rowOff>93790</xdr:rowOff>
    </xdr:to>
    <xdr:cxnSp macro="">
      <xdr:nvCxnSpPr>
        <xdr:cNvPr id="405" name="直線コネクタ 404"/>
        <xdr:cNvCxnSpPr/>
      </xdr:nvCxnSpPr>
      <xdr:spPr>
        <a:xfrm>
          <a:off x="7861300" y="13027025"/>
          <a:ext cx="889000" cy="4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168275</xdr:rowOff>
    </xdr:from>
    <xdr:to>
      <xdr:col>41</xdr:col>
      <xdr:colOff>50800</xdr:colOff>
      <xdr:row>78</xdr:row>
      <xdr:rowOff>16923</xdr:rowOff>
    </xdr:to>
    <xdr:cxnSp macro="">
      <xdr:nvCxnSpPr>
        <xdr:cNvPr id="408" name="直線コネクタ 407"/>
        <xdr:cNvCxnSpPr/>
      </xdr:nvCxnSpPr>
      <xdr:spPr>
        <a:xfrm flipV="1">
          <a:off x="6972300" y="13027025"/>
          <a:ext cx="889000" cy="36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123704</xdr:rowOff>
    </xdr:from>
    <xdr:to>
      <xdr:col>55</xdr:col>
      <xdr:colOff>50800</xdr:colOff>
      <xdr:row>79</xdr:row>
      <xdr:rowOff>53854</xdr:rowOff>
    </xdr:to>
    <xdr:sp macro="" textlink="">
      <xdr:nvSpPr>
        <xdr:cNvPr id="418" name="楕円 417"/>
        <xdr:cNvSpPr/>
      </xdr:nvSpPr>
      <xdr:spPr>
        <a:xfrm>
          <a:off x="10426700" y="13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38631</xdr:rowOff>
    </xdr:from>
    <xdr:ext cx="469744" cy="259045"/>
    <xdr:sp macro="" textlink="">
      <xdr:nvSpPr>
        <xdr:cNvPr id="419" name="普通建設事業費 （ うち新規整備　）該当値テキスト"/>
        <xdr:cNvSpPr txBox="1"/>
      </xdr:nvSpPr>
      <xdr:spPr>
        <a:xfrm>
          <a:off x="10528300" y="134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92366</xdr:rowOff>
    </xdr:from>
    <xdr:to>
      <xdr:col>50</xdr:col>
      <xdr:colOff>165100</xdr:colOff>
      <xdr:row>79</xdr:row>
      <xdr:rowOff>22516</xdr:rowOff>
    </xdr:to>
    <xdr:sp macro="" textlink="">
      <xdr:nvSpPr>
        <xdr:cNvPr id="420" name="楕円 419"/>
        <xdr:cNvSpPr/>
      </xdr:nvSpPr>
      <xdr:spPr>
        <a:xfrm>
          <a:off x="9588500" y="134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13643</xdr:rowOff>
    </xdr:from>
    <xdr:ext cx="469744" cy="259045"/>
    <xdr:sp macro="" textlink="">
      <xdr:nvSpPr>
        <xdr:cNvPr id="421" name="テキスト ボックス 420"/>
        <xdr:cNvSpPr txBox="1"/>
      </xdr:nvSpPr>
      <xdr:spPr>
        <a:xfrm>
          <a:off x="9404428" y="1355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42990</xdr:rowOff>
    </xdr:from>
    <xdr:to>
      <xdr:col>46</xdr:col>
      <xdr:colOff>38100</xdr:colOff>
      <xdr:row>78</xdr:row>
      <xdr:rowOff>144590</xdr:rowOff>
    </xdr:to>
    <xdr:sp macro="" textlink="">
      <xdr:nvSpPr>
        <xdr:cNvPr id="422" name="楕円 421"/>
        <xdr:cNvSpPr/>
      </xdr:nvSpPr>
      <xdr:spPr>
        <a:xfrm>
          <a:off x="8699500" y="134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135717</xdr:rowOff>
    </xdr:from>
    <xdr:ext cx="469744" cy="259045"/>
    <xdr:sp macro="" textlink="">
      <xdr:nvSpPr>
        <xdr:cNvPr id="423" name="テキスト ボックス 422"/>
        <xdr:cNvSpPr txBox="1"/>
      </xdr:nvSpPr>
      <xdr:spPr>
        <a:xfrm>
          <a:off x="8515428" y="135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117475</xdr:rowOff>
    </xdr:from>
    <xdr:to>
      <xdr:col>41</xdr:col>
      <xdr:colOff>101600</xdr:colOff>
      <xdr:row>76</xdr:row>
      <xdr:rowOff>47625</xdr:rowOff>
    </xdr:to>
    <xdr:sp macro="" textlink="">
      <xdr:nvSpPr>
        <xdr:cNvPr id="424" name="楕円 423"/>
        <xdr:cNvSpPr/>
      </xdr:nvSpPr>
      <xdr:spPr>
        <a:xfrm>
          <a:off x="7810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64152</xdr:rowOff>
    </xdr:from>
    <xdr:ext cx="534377" cy="259045"/>
    <xdr:sp macro="" textlink="">
      <xdr:nvSpPr>
        <xdr:cNvPr id="425" name="テキスト ボックス 424"/>
        <xdr:cNvSpPr txBox="1"/>
      </xdr:nvSpPr>
      <xdr:spPr>
        <a:xfrm>
          <a:off x="7594111" y="127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137573</xdr:rowOff>
    </xdr:from>
    <xdr:to>
      <xdr:col>36</xdr:col>
      <xdr:colOff>165100</xdr:colOff>
      <xdr:row>78</xdr:row>
      <xdr:rowOff>67723</xdr:rowOff>
    </xdr:to>
    <xdr:sp macro="" textlink="">
      <xdr:nvSpPr>
        <xdr:cNvPr id="426" name="楕円 425"/>
        <xdr:cNvSpPr/>
      </xdr:nvSpPr>
      <xdr:spPr>
        <a:xfrm>
          <a:off x="6921500" y="133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58850</xdr:rowOff>
    </xdr:from>
    <xdr:ext cx="534377" cy="259045"/>
    <xdr:sp macro="" textlink="">
      <xdr:nvSpPr>
        <xdr:cNvPr id="427" name="テキスト ボックス 426"/>
        <xdr:cNvSpPr txBox="1"/>
      </xdr:nvSpPr>
      <xdr:spPr>
        <a:xfrm>
          <a:off x="6705111" y="134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77445</xdr:rowOff>
    </xdr:from>
    <xdr:to>
      <xdr:col>55</xdr:col>
      <xdr:colOff>0</xdr:colOff>
      <xdr:row>97</xdr:row>
      <xdr:rowOff>118224</xdr:rowOff>
    </xdr:to>
    <xdr:cxnSp macro="">
      <xdr:nvCxnSpPr>
        <xdr:cNvPr id="456" name="直線コネクタ 455"/>
        <xdr:cNvCxnSpPr/>
      </xdr:nvCxnSpPr>
      <xdr:spPr>
        <a:xfrm flipV="1">
          <a:off x="9639300" y="16708095"/>
          <a:ext cx="8382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118224</xdr:rowOff>
    </xdr:from>
    <xdr:to>
      <xdr:col>50</xdr:col>
      <xdr:colOff>114300</xdr:colOff>
      <xdr:row>98</xdr:row>
      <xdr:rowOff>135661</xdr:rowOff>
    </xdr:to>
    <xdr:cxnSp macro="">
      <xdr:nvCxnSpPr>
        <xdr:cNvPr id="459" name="直線コネクタ 458"/>
        <xdr:cNvCxnSpPr/>
      </xdr:nvCxnSpPr>
      <xdr:spPr>
        <a:xfrm flipV="1">
          <a:off x="8750300" y="16748874"/>
          <a:ext cx="889000" cy="1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133059</xdr:rowOff>
    </xdr:from>
    <xdr:to>
      <xdr:col>45</xdr:col>
      <xdr:colOff>177800</xdr:colOff>
      <xdr:row>98</xdr:row>
      <xdr:rowOff>135661</xdr:rowOff>
    </xdr:to>
    <xdr:cxnSp macro="">
      <xdr:nvCxnSpPr>
        <xdr:cNvPr id="462" name="直線コネクタ 461"/>
        <xdr:cNvCxnSpPr/>
      </xdr:nvCxnSpPr>
      <xdr:spPr>
        <a:xfrm>
          <a:off x="7861300" y="16935159"/>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133059</xdr:rowOff>
    </xdr:from>
    <xdr:to>
      <xdr:col>41</xdr:col>
      <xdr:colOff>50800</xdr:colOff>
      <xdr:row>98</xdr:row>
      <xdr:rowOff>138113</xdr:rowOff>
    </xdr:to>
    <xdr:cxnSp macro="">
      <xdr:nvCxnSpPr>
        <xdr:cNvPr id="465" name="直線コネクタ 464"/>
        <xdr:cNvCxnSpPr/>
      </xdr:nvCxnSpPr>
      <xdr:spPr>
        <a:xfrm flipV="1">
          <a:off x="6972300" y="16935159"/>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26645</xdr:rowOff>
    </xdr:from>
    <xdr:to>
      <xdr:col>55</xdr:col>
      <xdr:colOff>50800</xdr:colOff>
      <xdr:row>97</xdr:row>
      <xdr:rowOff>128245</xdr:rowOff>
    </xdr:to>
    <xdr:sp macro="" textlink="">
      <xdr:nvSpPr>
        <xdr:cNvPr id="475" name="楕円 474"/>
        <xdr:cNvSpPr/>
      </xdr:nvSpPr>
      <xdr:spPr>
        <a:xfrm>
          <a:off x="10426700" y="166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5072</xdr:rowOff>
    </xdr:from>
    <xdr:ext cx="534377" cy="259045"/>
    <xdr:sp macro="" textlink="">
      <xdr:nvSpPr>
        <xdr:cNvPr id="476" name="普通建設事業費 （ うち更新整備　）該当値テキスト"/>
        <xdr:cNvSpPr txBox="1"/>
      </xdr:nvSpPr>
      <xdr:spPr>
        <a:xfrm>
          <a:off x="10528300" y="166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67424</xdr:rowOff>
    </xdr:from>
    <xdr:to>
      <xdr:col>50</xdr:col>
      <xdr:colOff>165100</xdr:colOff>
      <xdr:row>97</xdr:row>
      <xdr:rowOff>169024</xdr:rowOff>
    </xdr:to>
    <xdr:sp macro="" textlink="">
      <xdr:nvSpPr>
        <xdr:cNvPr id="477" name="楕円 476"/>
        <xdr:cNvSpPr/>
      </xdr:nvSpPr>
      <xdr:spPr>
        <a:xfrm>
          <a:off x="9588500" y="166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160151</xdr:rowOff>
    </xdr:from>
    <xdr:ext cx="534377" cy="259045"/>
    <xdr:sp macro="" textlink="">
      <xdr:nvSpPr>
        <xdr:cNvPr id="478" name="テキスト ボックス 477"/>
        <xdr:cNvSpPr txBox="1"/>
      </xdr:nvSpPr>
      <xdr:spPr>
        <a:xfrm>
          <a:off x="9372111" y="167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84861</xdr:rowOff>
    </xdr:from>
    <xdr:to>
      <xdr:col>46</xdr:col>
      <xdr:colOff>38100</xdr:colOff>
      <xdr:row>99</xdr:row>
      <xdr:rowOff>15011</xdr:rowOff>
    </xdr:to>
    <xdr:sp macro="" textlink="">
      <xdr:nvSpPr>
        <xdr:cNvPr id="479" name="楕円 478"/>
        <xdr:cNvSpPr/>
      </xdr:nvSpPr>
      <xdr:spPr>
        <a:xfrm>
          <a:off x="8699500" y="168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6138</xdr:rowOff>
    </xdr:from>
    <xdr:ext cx="469744" cy="259045"/>
    <xdr:sp macro="" textlink="">
      <xdr:nvSpPr>
        <xdr:cNvPr id="480" name="テキスト ボックス 479"/>
        <xdr:cNvSpPr txBox="1"/>
      </xdr:nvSpPr>
      <xdr:spPr>
        <a:xfrm>
          <a:off x="8515428" y="169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82259</xdr:rowOff>
    </xdr:from>
    <xdr:to>
      <xdr:col>41</xdr:col>
      <xdr:colOff>101600</xdr:colOff>
      <xdr:row>99</xdr:row>
      <xdr:rowOff>12409</xdr:rowOff>
    </xdr:to>
    <xdr:sp macro="" textlink="">
      <xdr:nvSpPr>
        <xdr:cNvPr id="481" name="楕円 480"/>
        <xdr:cNvSpPr/>
      </xdr:nvSpPr>
      <xdr:spPr>
        <a:xfrm>
          <a:off x="7810500" y="168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3536</xdr:rowOff>
    </xdr:from>
    <xdr:ext cx="469744" cy="259045"/>
    <xdr:sp macro="" textlink="">
      <xdr:nvSpPr>
        <xdr:cNvPr id="482" name="テキスト ボックス 481"/>
        <xdr:cNvSpPr txBox="1"/>
      </xdr:nvSpPr>
      <xdr:spPr>
        <a:xfrm>
          <a:off x="7626428" y="1697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87313</xdr:rowOff>
    </xdr:from>
    <xdr:to>
      <xdr:col>36</xdr:col>
      <xdr:colOff>165100</xdr:colOff>
      <xdr:row>99</xdr:row>
      <xdr:rowOff>17463</xdr:rowOff>
    </xdr:to>
    <xdr:sp macro="" textlink="">
      <xdr:nvSpPr>
        <xdr:cNvPr id="483" name="楕円 482"/>
        <xdr:cNvSpPr/>
      </xdr:nvSpPr>
      <xdr:spPr>
        <a:xfrm>
          <a:off x="6921500" y="168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8590</xdr:rowOff>
    </xdr:from>
    <xdr:ext cx="469744" cy="259045"/>
    <xdr:sp macro="" textlink="">
      <xdr:nvSpPr>
        <xdr:cNvPr id="484" name="テキスト ボックス 483"/>
        <xdr:cNvSpPr txBox="1"/>
      </xdr:nvSpPr>
      <xdr:spPr>
        <a:xfrm>
          <a:off x="6737428"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26029</xdr:rowOff>
    </xdr:from>
    <xdr:to>
      <xdr:col>85</xdr:col>
      <xdr:colOff>127000</xdr:colOff>
      <xdr:row>37</xdr:row>
      <xdr:rowOff>57804</xdr:rowOff>
    </xdr:to>
    <xdr:cxnSp macro="">
      <xdr:nvCxnSpPr>
        <xdr:cNvPr id="509" name="直線コネクタ 508"/>
        <xdr:cNvCxnSpPr/>
      </xdr:nvCxnSpPr>
      <xdr:spPr>
        <a:xfrm flipV="1">
          <a:off x="15481300" y="6369679"/>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142043</xdr:rowOff>
    </xdr:from>
    <xdr:to>
      <xdr:col>81</xdr:col>
      <xdr:colOff>50800</xdr:colOff>
      <xdr:row>37</xdr:row>
      <xdr:rowOff>57804</xdr:rowOff>
    </xdr:to>
    <xdr:cxnSp macro="">
      <xdr:nvCxnSpPr>
        <xdr:cNvPr id="512" name="直線コネクタ 511"/>
        <xdr:cNvCxnSpPr/>
      </xdr:nvCxnSpPr>
      <xdr:spPr>
        <a:xfrm>
          <a:off x="14592300" y="6142793"/>
          <a:ext cx="889000" cy="2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142043</xdr:rowOff>
    </xdr:from>
    <xdr:to>
      <xdr:col>76</xdr:col>
      <xdr:colOff>114300</xdr:colOff>
      <xdr:row>37</xdr:row>
      <xdr:rowOff>58661</xdr:rowOff>
    </xdr:to>
    <xdr:cxnSp macro="">
      <xdr:nvCxnSpPr>
        <xdr:cNvPr id="515" name="直線コネクタ 514"/>
        <xdr:cNvCxnSpPr/>
      </xdr:nvCxnSpPr>
      <xdr:spPr>
        <a:xfrm flipV="1">
          <a:off x="13703300" y="6142793"/>
          <a:ext cx="889000" cy="25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58661</xdr:rowOff>
    </xdr:from>
    <xdr:to>
      <xdr:col>71</xdr:col>
      <xdr:colOff>177800</xdr:colOff>
      <xdr:row>38</xdr:row>
      <xdr:rowOff>9284</xdr:rowOff>
    </xdr:to>
    <xdr:cxnSp macro="">
      <xdr:nvCxnSpPr>
        <xdr:cNvPr id="518" name="直線コネクタ 517"/>
        <xdr:cNvCxnSpPr/>
      </xdr:nvCxnSpPr>
      <xdr:spPr>
        <a:xfrm flipV="1">
          <a:off x="12814300" y="6402311"/>
          <a:ext cx="8890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146679</xdr:rowOff>
    </xdr:from>
    <xdr:to>
      <xdr:col>85</xdr:col>
      <xdr:colOff>177800</xdr:colOff>
      <xdr:row>37</xdr:row>
      <xdr:rowOff>76829</xdr:rowOff>
    </xdr:to>
    <xdr:sp macro="" textlink="">
      <xdr:nvSpPr>
        <xdr:cNvPr id="528" name="楕円 527"/>
        <xdr:cNvSpPr/>
      </xdr:nvSpPr>
      <xdr:spPr>
        <a:xfrm>
          <a:off x="16268700" y="63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169556</xdr:rowOff>
    </xdr:from>
    <xdr:ext cx="469744" cy="259045"/>
    <xdr:sp macro="" textlink="">
      <xdr:nvSpPr>
        <xdr:cNvPr id="529" name="災害復旧事業費該当値テキスト"/>
        <xdr:cNvSpPr txBox="1"/>
      </xdr:nvSpPr>
      <xdr:spPr>
        <a:xfrm>
          <a:off x="16370300" y="617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7004</xdr:rowOff>
    </xdr:from>
    <xdr:to>
      <xdr:col>81</xdr:col>
      <xdr:colOff>101600</xdr:colOff>
      <xdr:row>37</xdr:row>
      <xdr:rowOff>108604</xdr:rowOff>
    </xdr:to>
    <xdr:sp macro="" textlink="">
      <xdr:nvSpPr>
        <xdr:cNvPr id="530" name="楕円 529"/>
        <xdr:cNvSpPr/>
      </xdr:nvSpPr>
      <xdr:spPr>
        <a:xfrm>
          <a:off x="15430500" y="63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125131</xdr:rowOff>
    </xdr:from>
    <xdr:ext cx="469744" cy="259045"/>
    <xdr:sp macro="" textlink="">
      <xdr:nvSpPr>
        <xdr:cNvPr id="531" name="テキスト ボックス 530"/>
        <xdr:cNvSpPr txBox="1"/>
      </xdr:nvSpPr>
      <xdr:spPr>
        <a:xfrm>
          <a:off x="15246428" y="612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91243</xdr:rowOff>
    </xdr:from>
    <xdr:to>
      <xdr:col>76</xdr:col>
      <xdr:colOff>165100</xdr:colOff>
      <xdr:row>36</xdr:row>
      <xdr:rowOff>21393</xdr:rowOff>
    </xdr:to>
    <xdr:sp macro="" textlink="">
      <xdr:nvSpPr>
        <xdr:cNvPr id="532" name="楕円 531"/>
        <xdr:cNvSpPr/>
      </xdr:nvSpPr>
      <xdr:spPr>
        <a:xfrm>
          <a:off x="14541500" y="60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37920</xdr:rowOff>
    </xdr:from>
    <xdr:ext cx="469744" cy="259045"/>
    <xdr:sp macro="" textlink="">
      <xdr:nvSpPr>
        <xdr:cNvPr id="533" name="テキスト ボックス 532"/>
        <xdr:cNvSpPr txBox="1"/>
      </xdr:nvSpPr>
      <xdr:spPr>
        <a:xfrm>
          <a:off x="14357428" y="586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7861</xdr:rowOff>
    </xdr:from>
    <xdr:to>
      <xdr:col>72</xdr:col>
      <xdr:colOff>38100</xdr:colOff>
      <xdr:row>37</xdr:row>
      <xdr:rowOff>109461</xdr:rowOff>
    </xdr:to>
    <xdr:sp macro="" textlink="">
      <xdr:nvSpPr>
        <xdr:cNvPr id="534" name="楕円 533"/>
        <xdr:cNvSpPr/>
      </xdr:nvSpPr>
      <xdr:spPr>
        <a:xfrm>
          <a:off x="13652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125988</xdr:rowOff>
    </xdr:from>
    <xdr:ext cx="469744" cy="259045"/>
    <xdr:sp macro="" textlink="">
      <xdr:nvSpPr>
        <xdr:cNvPr id="535" name="テキスト ボックス 534"/>
        <xdr:cNvSpPr txBox="1"/>
      </xdr:nvSpPr>
      <xdr:spPr>
        <a:xfrm>
          <a:off x="13468428" y="6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129934</xdr:rowOff>
    </xdr:from>
    <xdr:to>
      <xdr:col>67</xdr:col>
      <xdr:colOff>101600</xdr:colOff>
      <xdr:row>38</xdr:row>
      <xdr:rowOff>60083</xdr:rowOff>
    </xdr:to>
    <xdr:sp macro="" textlink="">
      <xdr:nvSpPr>
        <xdr:cNvPr id="536" name="楕円 535"/>
        <xdr:cNvSpPr/>
      </xdr:nvSpPr>
      <xdr:spPr>
        <a:xfrm>
          <a:off x="12763500" y="6473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51211</xdr:rowOff>
    </xdr:from>
    <xdr:ext cx="378565" cy="259045"/>
    <xdr:sp macro="" textlink="">
      <xdr:nvSpPr>
        <xdr:cNvPr id="537" name="テキスト ボックス 536"/>
        <xdr:cNvSpPr txBox="1"/>
      </xdr:nvSpPr>
      <xdr:spPr>
        <a:xfrm>
          <a:off x="12625017" y="656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143472</xdr:rowOff>
    </xdr:from>
    <xdr:to>
      <xdr:col>85</xdr:col>
      <xdr:colOff>127000</xdr:colOff>
      <xdr:row>73</xdr:row>
      <xdr:rowOff>150052</xdr:rowOff>
    </xdr:to>
    <xdr:cxnSp macro="">
      <xdr:nvCxnSpPr>
        <xdr:cNvPr id="617" name="直線コネクタ 616"/>
        <xdr:cNvCxnSpPr/>
      </xdr:nvCxnSpPr>
      <xdr:spPr>
        <a:xfrm>
          <a:off x="15481300" y="12659322"/>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138557</xdr:rowOff>
    </xdr:from>
    <xdr:to>
      <xdr:col>81</xdr:col>
      <xdr:colOff>50800</xdr:colOff>
      <xdr:row>73</xdr:row>
      <xdr:rowOff>143472</xdr:rowOff>
    </xdr:to>
    <xdr:cxnSp macro="">
      <xdr:nvCxnSpPr>
        <xdr:cNvPr id="620" name="直線コネクタ 619"/>
        <xdr:cNvCxnSpPr/>
      </xdr:nvCxnSpPr>
      <xdr:spPr>
        <a:xfrm>
          <a:off x="14592300" y="1265440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130311</xdr:rowOff>
    </xdr:from>
    <xdr:to>
      <xdr:col>76</xdr:col>
      <xdr:colOff>114300</xdr:colOff>
      <xdr:row>73</xdr:row>
      <xdr:rowOff>138557</xdr:rowOff>
    </xdr:to>
    <xdr:cxnSp macro="">
      <xdr:nvCxnSpPr>
        <xdr:cNvPr id="623" name="直線コネクタ 622"/>
        <xdr:cNvCxnSpPr/>
      </xdr:nvCxnSpPr>
      <xdr:spPr>
        <a:xfrm>
          <a:off x="13703300" y="12646161"/>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130311</xdr:rowOff>
    </xdr:from>
    <xdr:to>
      <xdr:col>71</xdr:col>
      <xdr:colOff>177800</xdr:colOff>
      <xdr:row>73</xdr:row>
      <xdr:rowOff>168895</xdr:rowOff>
    </xdr:to>
    <xdr:cxnSp macro="">
      <xdr:nvCxnSpPr>
        <xdr:cNvPr id="626" name="直線コネクタ 625"/>
        <xdr:cNvCxnSpPr/>
      </xdr:nvCxnSpPr>
      <xdr:spPr>
        <a:xfrm flipV="1">
          <a:off x="12814300" y="12646161"/>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99252</xdr:rowOff>
    </xdr:from>
    <xdr:to>
      <xdr:col>85</xdr:col>
      <xdr:colOff>177800</xdr:colOff>
      <xdr:row>74</xdr:row>
      <xdr:rowOff>29402</xdr:rowOff>
    </xdr:to>
    <xdr:sp macro="" textlink="">
      <xdr:nvSpPr>
        <xdr:cNvPr id="636" name="楕円 635"/>
        <xdr:cNvSpPr/>
      </xdr:nvSpPr>
      <xdr:spPr>
        <a:xfrm>
          <a:off x="16268700" y="126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122129</xdr:rowOff>
    </xdr:from>
    <xdr:ext cx="534377" cy="259045"/>
    <xdr:sp macro="" textlink="">
      <xdr:nvSpPr>
        <xdr:cNvPr id="637" name="公債費該当値テキスト"/>
        <xdr:cNvSpPr txBox="1"/>
      </xdr:nvSpPr>
      <xdr:spPr>
        <a:xfrm>
          <a:off x="16370300" y="1246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92672</xdr:rowOff>
    </xdr:from>
    <xdr:to>
      <xdr:col>81</xdr:col>
      <xdr:colOff>101600</xdr:colOff>
      <xdr:row>74</xdr:row>
      <xdr:rowOff>22822</xdr:rowOff>
    </xdr:to>
    <xdr:sp macro="" textlink="">
      <xdr:nvSpPr>
        <xdr:cNvPr id="638" name="楕円 637"/>
        <xdr:cNvSpPr/>
      </xdr:nvSpPr>
      <xdr:spPr>
        <a:xfrm>
          <a:off x="15430500" y="126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39349</xdr:rowOff>
    </xdr:from>
    <xdr:ext cx="534377" cy="259045"/>
    <xdr:sp macro="" textlink="">
      <xdr:nvSpPr>
        <xdr:cNvPr id="639" name="テキスト ボックス 638"/>
        <xdr:cNvSpPr txBox="1"/>
      </xdr:nvSpPr>
      <xdr:spPr>
        <a:xfrm>
          <a:off x="15214111" y="123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87757</xdr:rowOff>
    </xdr:from>
    <xdr:to>
      <xdr:col>76</xdr:col>
      <xdr:colOff>165100</xdr:colOff>
      <xdr:row>74</xdr:row>
      <xdr:rowOff>17907</xdr:rowOff>
    </xdr:to>
    <xdr:sp macro="" textlink="">
      <xdr:nvSpPr>
        <xdr:cNvPr id="640" name="楕円 639"/>
        <xdr:cNvSpPr/>
      </xdr:nvSpPr>
      <xdr:spPr>
        <a:xfrm>
          <a:off x="14541500" y="126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34434</xdr:rowOff>
    </xdr:from>
    <xdr:ext cx="534377" cy="259045"/>
    <xdr:sp macro="" textlink="">
      <xdr:nvSpPr>
        <xdr:cNvPr id="641" name="テキスト ボックス 640"/>
        <xdr:cNvSpPr txBox="1"/>
      </xdr:nvSpPr>
      <xdr:spPr>
        <a:xfrm>
          <a:off x="14325111" y="1237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79511</xdr:rowOff>
    </xdr:from>
    <xdr:to>
      <xdr:col>72</xdr:col>
      <xdr:colOff>38100</xdr:colOff>
      <xdr:row>74</xdr:row>
      <xdr:rowOff>9661</xdr:rowOff>
    </xdr:to>
    <xdr:sp macro="" textlink="">
      <xdr:nvSpPr>
        <xdr:cNvPr id="642" name="楕円 641"/>
        <xdr:cNvSpPr/>
      </xdr:nvSpPr>
      <xdr:spPr>
        <a:xfrm>
          <a:off x="13652500" y="125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26188</xdr:rowOff>
    </xdr:from>
    <xdr:ext cx="534377" cy="259045"/>
    <xdr:sp macro="" textlink="">
      <xdr:nvSpPr>
        <xdr:cNvPr id="643" name="テキスト ボックス 642"/>
        <xdr:cNvSpPr txBox="1"/>
      </xdr:nvSpPr>
      <xdr:spPr>
        <a:xfrm>
          <a:off x="13436111" y="123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118095</xdr:rowOff>
    </xdr:from>
    <xdr:to>
      <xdr:col>67</xdr:col>
      <xdr:colOff>101600</xdr:colOff>
      <xdr:row>74</xdr:row>
      <xdr:rowOff>48245</xdr:rowOff>
    </xdr:to>
    <xdr:sp macro="" textlink="">
      <xdr:nvSpPr>
        <xdr:cNvPr id="644" name="楕円 643"/>
        <xdr:cNvSpPr/>
      </xdr:nvSpPr>
      <xdr:spPr>
        <a:xfrm>
          <a:off x="12763500" y="126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64772</xdr:rowOff>
    </xdr:from>
    <xdr:ext cx="534377" cy="259045"/>
    <xdr:sp macro="" textlink="">
      <xdr:nvSpPr>
        <xdr:cNvPr id="645" name="テキスト ボックス 644"/>
        <xdr:cNvSpPr txBox="1"/>
      </xdr:nvSpPr>
      <xdr:spPr>
        <a:xfrm>
          <a:off x="12547111" y="124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85922</xdr:rowOff>
    </xdr:from>
    <xdr:to>
      <xdr:col>85</xdr:col>
      <xdr:colOff>127000</xdr:colOff>
      <xdr:row>98</xdr:row>
      <xdr:rowOff>98761</xdr:rowOff>
    </xdr:to>
    <xdr:cxnSp macro="">
      <xdr:nvCxnSpPr>
        <xdr:cNvPr id="674" name="直線コネクタ 673"/>
        <xdr:cNvCxnSpPr/>
      </xdr:nvCxnSpPr>
      <xdr:spPr>
        <a:xfrm>
          <a:off x="15481300" y="16888022"/>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85922</xdr:rowOff>
    </xdr:from>
    <xdr:to>
      <xdr:col>81</xdr:col>
      <xdr:colOff>50800</xdr:colOff>
      <xdr:row>98</xdr:row>
      <xdr:rowOff>155397</xdr:rowOff>
    </xdr:to>
    <xdr:cxnSp macro="">
      <xdr:nvCxnSpPr>
        <xdr:cNvPr id="677" name="直線コネクタ 676"/>
        <xdr:cNvCxnSpPr/>
      </xdr:nvCxnSpPr>
      <xdr:spPr>
        <a:xfrm flipV="1">
          <a:off x="14592300" y="16888022"/>
          <a:ext cx="8890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139395</xdr:rowOff>
    </xdr:from>
    <xdr:to>
      <xdr:col>76</xdr:col>
      <xdr:colOff>114300</xdr:colOff>
      <xdr:row>98</xdr:row>
      <xdr:rowOff>155397</xdr:rowOff>
    </xdr:to>
    <xdr:cxnSp macro="">
      <xdr:nvCxnSpPr>
        <xdr:cNvPr id="680" name="直線コネクタ 679"/>
        <xdr:cNvCxnSpPr/>
      </xdr:nvCxnSpPr>
      <xdr:spPr>
        <a:xfrm>
          <a:off x="13703300" y="1694149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130614</xdr:rowOff>
    </xdr:from>
    <xdr:to>
      <xdr:col>71</xdr:col>
      <xdr:colOff>177800</xdr:colOff>
      <xdr:row>98</xdr:row>
      <xdr:rowOff>139395</xdr:rowOff>
    </xdr:to>
    <xdr:cxnSp macro="">
      <xdr:nvCxnSpPr>
        <xdr:cNvPr id="683" name="直線コネクタ 682"/>
        <xdr:cNvCxnSpPr/>
      </xdr:nvCxnSpPr>
      <xdr:spPr>
        <a:xfrm>
          <a:off x="12814300" y="16932714"/>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47961</xdr:rowOff>
    </xdr:from>
    <xdr:to>
      <xdr:col>85</xdr:col>
      <xdr:colOff>177800</xdr:colOff>
      <xdr:row>98</xdr:row>
      <xdr:rowOff>149561</xdr:rowOff>
    </xdr:to>
    <xdr:sp macro="" textlink="">
      <xdr:nvSpPr>
        <xdr:cNvPr id="693" name="楕円 692"/>
        <xdr:cNvSpPr/>
      </xdr:nvSpPr>
      <xdr:spPr>
        <a:xfrm>
          <a:off x="16268700" y="168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134338</xdr:rowOff>
    </xdr:from>
    <xdr:ext cx="469744" cy="259045"/>
    <xdr:sp macro="" textlink="">
      <xdr:nvSpPr>
        <xdr:cNvPr id="694" name="積立金該当値テキスト"/>
        <xdr:cNvSpPr txBox="1"/>
      </xdr:nvSpPr>
      <xdr:spPr>
        <a:xfrm>
          <a:off x="16370300" y="167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35122</xdr:rowOff>
    </xdr:from>
    <xdr:to>
      <xdr:col>81</xdr:col>
      <xdr:colOff>101600</xdr:colOff>
      <xdr:row>98</xdr:row>
      <xdr:rowOff>136722</xdr:rowOff>
    </xdr:to>
    <xdr:sp macro="" textlink="">
      <xdr:nvSpPr>
        <xdr:cNvPr id="695" name="楕円 694"/>
        <xdr:cNvSpPr/>
      </xdr:nvSpPr>
      <xdr:spPr>
        <a:xfrm>
          <a:off x="15430500" y="168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127849</xdr:rowOff>
    </xdr:from>
    <xdr:ext cx="469744" cy="259045"/>
    <xdr:sp macro="" textlink="">
      <xdr:nvSpPr>
        <xdr:cNvPr id="696" name="テキスト ボックス 695"/>
        <xdr:cNvSpPr txBox="1"/>
      </xdr:nvSpPr>
      <xdr:spPr>
        <a:xfrm>
          <a:off x="15246428" y="1692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104597</xdr:rowOff>
    </xdr:from>
    <xdr:to>
      <xdr:col>76</xdr:col>
      <xdr:colOff>165100</xdr:colOff>
      <xdr:row>99</xdr:row>
      <xdr:rowOff>34747</xdr:rowOff>
    </xdr:to>
    <xdr:sp macro="" textlink="">
      <xdr:nvSpPr>
        <xdr:cNvPr id="697" name="楕円 696"/>
        <xdr:cNvSpPr/>
      </xdr:nvSpPr>
      <xdr:spPr>
        <a:xfrm>
          <a:off x="14541500" y="169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25874</xdr:rowOff>
    </xdr:from>
    <xdr:ext cx="469744" cy="259045"/>
    <xdr:sp macro="" textlink="">
      <xdr:nvSpPr>
        <xdr:cNvPr id="698" name="テキスト ボックス 697"/>
        <xdr:cNvSpPr txBox="1"/>
      </xdr:nvSpPr>
      <xdr:spPr>
        <a:xfrm>
          <a:off x="14357428" y="1699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88595</xdr:rowOff>
    </xdr:from>
    <xdr:to>
      <xdr:col>72</xdr:col>
      <xdr:colOff>38100</xdr:colOff>
      <xdr:row>99</xdr:row>
      <xdr:rowOff>18745</xdr:rowOff>
    </xdr:to>
    <xdr:sp macro="" textlink="">
      <xdr:nvSpPr>
        <xdr:cNvPr id="699" name="楕円 698"/>
        <xdr:cNvSpPr/>
      </xdr:nvSpPr>
      <xdr:spPr>
        <a:xfrm>
          <a:off x="13652500" y="168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9872</xdr:rowOff>
    </xdr:from>
    <xdr:ext cx="469744" cy="259045"/>
    <xdr:sp macro="" textlink="">
      <xdr:nvSpPr>
        <xdr:cNvPr id="700" name="テキスト ボックス 699"/>
        <xdr:cNvSpPr txBox="1"/>
      </xdr:nvSpPr>
      <xdr:spPr>
        <a:xfrm>
          <a:off x="13468428" y="1698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79814</xdr:rowOff>
    </xdr:from>
    <xdr:to>
      <xdr:col>67</xdr:col>
      <xdr:colOff>101600</xdr:colOff>
      <xdr:row>99</xdr:row>
      <xdr:rowOff>9964</xdr:rowOff>
    </xdr:to>
    <xdr:sp macro="" textlink="">
      <xdr:nvSpPr>
        <xdr:cNvPr id="701" name="楕円 700"/>
        <xdr:cNvSpPr/>
      </xdr:nvSpPr>
      <xdr:spPr>
        <a:xfrm>
          <a:off x="12763500" y="168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1091</xdr:rowOff>
    </xdr:from>
    <xdr:ext cx="469744" cy="259045"/>
    <xdr:sp macro="" textlink="">
      <xdr:nvSpPr>
        <xdr:cNvPr id="702" name="テキスト ボックス 701"/>
        <xdr:cNvSpPr txBox="1"/>
      </xdr:nvSpPr>
      <xdr:spPr>
        <a:xfrm>
          <a:off x="12579428" y="1697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57404</xdr:rowOff>
    </xdr:from>
    <xdr:to>
      <xdr:col>116</xdr:col>
      <xdr:colOff>63500</xdr:colOff>
      <xdr:row>37</xdr:row>
      <xdr:rowOff>166315</xdr:rowOff>
    </xdr:to>
    <xdr:cxnSp macro="">
      <xdr:nvCxnSpPr>
        <xdr:cNvPr id="733" name="直線コネクタ 732"/>
        <xdr:cNvCxnSpPr/>
      </xdr:nvCxnSpPr>
      <xdr:spPr>
        <a:xfrm>
          <a:off x="21323300" y="6401054"/>
          <a:ext cx="8382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57404</xdr:rowOff>
    </xdr:from>
    <xdr:to>
      <xdr:col>111</xdr:col>
      <xdr:colOff>177800</xdr:colOff>
      <xdr:row>38</xdr:row>
      <xdr:rowOff>140516</xdr:rowOff>
    </xdr:to>
    <xdr:cxnSp macro="">
      <xdr:nvCxnSpPr>
        <xdr:cNvPr id="736" name="直線コネクタ 735"/>
        <xdr:cNvCxnSpPr/>
      </xdr:nvCxnSpPr>
      <xdr:spPr>
        <a:xfrm flipV="1">
          <a:off x="20434300" y="6401054"/>
          <a:ext cx="889000" cy="25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140516</xdr:rowOff>
    </xdr:to>
    <xdr:cxnSp macro="">
      <xdr:nvCxnSpPr>
        <xdr:cNvPr id="739" name="直線コネクタ 738"/>
        <xdr:cNvCxnSpPr/>
      </xdr:nvCxnSpPr>
      <xdr:spPr>
        <a:xfrm>
          <a:off x="19545300" y="665480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39</xdr:row>
      <xdr:rowOff>91367</xdr:rowOff>
    </xdr:to>
    <xdr:cxnSp macro="">
      <xdr:nvCxnSpPr>
        <xdr:cNvPr id="742" name="直線コネクタ 741"/>
        <xdr:cNvCxnSpPr/>
      </xdr:nvCxnSpPr>
      <xdr:spPr>
        <a:xfrm flipV="1">
          <a:off x="18656300" y="6654800"/>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115515</xdr:rowOff>
    </xdr:from>
    <xdr:to>
      <xdr:col>116</xdr:col>
      <xdr:colOff>114300</xdr:colOff>
      <xdr:row>38</xdr:row>
      <xdr:rowOff>45665</xdr:rowOff>
    </xdr:to>
    <xdr:sp macro="" textlink="">
      <xdr:nvSpPr>
        <xdr:cNvPr id="752" name="楕円 751"/>
        <xdr:cNvSpPr/>
      </xdr:nvSpPr>
      <xdr:spPr>
        <a:xfrm>
          <a:off x="22110700" y="64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138392</xdr:rowOff>
    </xdr:from>
    <xdr:ext cx="469744" cy="259045"/>
    <xdr:sp macro="" textlink="">
      <xdr:nvSpPr>
        <xdr:cNvPr id="753" name="投資及び出資金該当値テキスト"/>
        <xdr:cNvSpPr txBox="1"/>
      </xdr:nvSpPr>
      <xdr:spPr>
        <a:xfrm>
          <a:off x="22212300" y="631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6604</xdr:rowOff>
    </xdr:from>
    <xdr:to>
      <xdr:col>112</xdr:col>
      <xdr:colOff>38100</xdr:colOff>
      <xdr:row>37</xdr:row>
      <xdr:rowOff>108204</xdr:rowOff>
    </xdr:to>
    <xdr:sp macro="" textlink="">
      <xdr:nvSpPr>
        <xdr:cNvPr id="754" name="楕円 753"/>
        <xdr:cNvSpPr/>
      </xdr:nvSpPr>
      <xdr:spPr>
        <a:xfrm>
          <a:off x="21272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124731</xdr:rowOff>
    </xdr:from>
    <xdr:ext cx="469744" cy="259045"/>
    <xdr:sp macro="" textlink="">
      <xdr:nvSpPr>
        <xdr:cNvPr id="755" name="テキスト ボックス 754"/>
        <xdr:cNvSpPr txBox="1"/>
      </xdr:nvSpPr>
      <xdr:spPr>
        <a:xfrm>
          <a:off x="21088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89716</xdr:rowOff>
    </xdr:from>
    <xdr:to>
      <xdr:col>107</xdr:col>
      <xdr:colOff>101600</xdr:colOff>
      <xdr:row>39</xdr:row>
      <xdr:rowOff>19866</xdr:rowOff>
    </xdr:to>
    <xdr:sp macro="" textlink="">
      <xdr:nvSpPr>
        <xdr:cNvPr id="756" name="楕円 755"/>
        <xdr:cNvSpPr/>
      </xdr:nvSpPr>
      <xdr:spPr>
        <a:xfrm>
          <a:off x="20383500" y="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10993</xdr:rowOff>
    </xdr:from>
    <xdr:ext cx="378565" cy="259045"/>
    <xdr:sp macro="" textlink="">
      <xdr:nvSpPr>
        <xdr:cNvPr id="757" name="テキスト ボックス 756"/>
        <xdr:cNvSpPr txBox="1"/>
      </xdr:nvSpPr>
      <xdr:spPr>
        <a:xfrm>
          <a:off x="20245017" y="669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10177</xdr:rowOff>
    </xdr:from>
    <xdr:ext cx="378565" cy="259045"/>
    <xdr:sp macro="" textlink="">
      <xdr:nvSpPr>
        <xdr:cNvPr id="759" name="テキスト ボックス 758"/>
        <xdr:cNvSpPr txBox="1"/>
      </xdr:nvSpPr>
      <xdr:spPr>
        <a:xfrm>
          <a:off x="19356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40567</xdr:rowOff>
    </xdr:from>
    <xdr:to>
      <xdr:col>98</xdr:col>
      <xdr:colOff>38100</xdr:colOff>
      <xdr:row>39</xdr:row>
      <xdr:rowOff>142167</xdr:rowOff>
    </xdr:to>
    <xdr:sp macro="" textlink="">
      <xdr:nvSpPr>
        <xdr:cNvPr id="760" name="楕円 759"/>
        <xdr:cNvSpPr/>
      </xdr:nvSpPr>
      <xdr:spPr>
        <a:xfrm>
          <a:off x="18605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133294</xdr:rowOff>
    </xdr:from>
    <xdr:ext cx="313932" cy="259045"/>
    <xdr:sp macro="" textlink="">
      <xdr:nvSpPr>
        <xdr:cNvPr id="761" name="テキスト ボックス 760"/>
        <xdr:cNvSpPr txBox="1"/>
      </xdr:nvSpPr>
      <xdr:spPr>
        <a:xfrm>
          <a:off x="18499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44259</xdr:rowOff>
    </xdr:from>
    <xdr:to>
      <xdr:col>116</xdr:col>
      <xdr:colOff>63500</xdr:colOff>
      <xdr:row>59</xdr:row>
      <xdr:rowOff>44374</xdr:rowOff>
    </xdr:to>
    <xdr:cxnSp macro="">
      <xdr:nvCxnSpPr>
        <xdr:cNvPr id="790" name="直線コネクタ 789"/>
        <xdr:cNvCxnSpPr/>
      </xdr:nvCxnSpPr>
      <xdr:spPr>
        <a:xfrm>
          <a:off x="21323300" y="10159809"/>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44183</xdr:rowOff>
    </xdr:from>
    <xdr:to>
      <xdr:col>111</xdr:col>
      <xdr:colOff>177800</xdr:colOff>
      <xdr:row>59</xdr:row>
      <xdr:rowOff>44259</xdr:rowOff>
    </xdr:to>
    <xdr:cxnSp macro="">
      <xdr:nvCxnSpPr>
        <xdr:cNvPr id="793" name="直線コネクタ 792"/>
        <xdr:cNvCxnSpPr/>
      </xdr:nvCxnSpPr>
      <xdr:spPr>
        <a:xfrm>
          <a:off x="20434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44183</xdr:rowOff>
    </xdr:from>
    <xdr:to>
      <xdr:col>107</xdr:col>
      <xdr:colOff>50800</xdr:colOff>
      <xdr:row>59</xdr:row>
      <xdr:rowOff>44259</xdr:rowOff>
    </xdr:to>
    <xdr:cxnSp macro="">
      <xdr:nvCxnSpPr>
        <xdr:cNvPr id="796" name="直線コネクタ 795"/>
        <xdr:cNvCxnSpPr/>
      </xdr:nvCxnSpPr>
      <xdr:spPr>
        <a:xfrm flipV="1">
          <a:off x="19545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44259</xdr:rowOff>
    </xdr:from>
    <xdr:to>
      <xdr:col>102</xdr:col>
      <xdr:colOff>114300</xdr:colOff>
      <xdr:row>59</xdr:row>
      <xdr:rowOff>44374</xdr:rowOff>
    </xdr:to>
    <xdr:cxnSp macro="">
      <xdr:nvCxnSpPr>
        <xdr:cNvPr id="799" name="直線コネクタ 798"/>
        <xdr:cNvCxnSpPr/>
      </xdr:nvCxnSpPr>
      <xdr:spPr>
        <a:xfrm flipV="1">
          <a:off x="18656300" y="1015980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165024</xdr:rowOff>
    </xdr:from>
    <xdr:to>
      <xdr:col>116</xdr:col>
      <xdr:colOff>114300</xdr:colOff>
      <xdr:row>59</xdr:row>
      <xdr:rowOff>95174</xdr:rowOff>
    </xdr:to>
    <xdr:sp macro="" textlink="">
      <xdr:nvSpPr>
        <xdr:cNvPr id="809" name="楕円 808"/>
        <xdr:cNvSpPr/>
      </xdr:nvSpPr>
      <xdr:spPr>
        <a:xfrm>
          <a:off x="221107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79951</xdr:rowOff>
    </xdr:from>
    <xdr:ext cx="249299" cy="259045"/>
    <xdr:sp macro="" textlink="">
      <xdr:nvSpPr>
        <xdr:cNvPr id="810" name="貸付金該当値テキスト"/>
        <xdr:cNvSpPr txBox="1"/>
      </xdr:nvSpPr>
      <xdr:spPr>
        <a:xfrm>
          <a:off x="22212300" y="10024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164909</xdr:rowOff>
    </xdr:from>
    <xdr:to>
      <xdr:col>112</xdr:col>
      <xdr:colOff>38100</xdr:colOff>
      <xdr:row>59</xdr:row>
      <xdr:rowOff>95059</xdr:rowOff>
    </xdr:to>
    <xdr:sp macro="" textlink="">
      <xdr:nvSpPr>
        <xdr:cNvPr id="811" name="楕円 810"/>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86186</xdr:rowOff>
    </xdr:from>
    <xdr:ext cx="249299" cy="259045"/>
    <xdr:sp macro="" textlink="">
      <xdr:nvSpPr>
        <xdr:cNvPr id="812" name="テキスト ボックス 811"/>
        <xdr:cNvSpPr txBox="1"/>
      </xdr:nvSpPr>
      <xdr:spPr>
        <a:xfrm>
          <a:off x="21198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164833</xdr:rowOff>
    </xdr:from>
    <xdr:to>
      <xdr:col>107</xdr:col>
      <xdr:colOff>101600</xdr:colOff>
      <xdr:row>59</xdr:row>
      <xdr:rowOff>94983</xdr:rowOff>
    </xdr:to>
    <xdr:sp macro="" textlink="">
      <xdr:nvSpPr>
        <xdr:cNvPr id="813" name="楕円 812"/>
        <xdr:cNvSpPr/>
      </xdr:nvSpPr>
      <xdr:spPr>
        <a:xfrm>
          <a:off x="20383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86110</xdr:rowOff>
    </xdr:from>
    <xdr:ext cx="249299" cy="259045"/>
    <xdr:sp macro="" textlink="">
      <xdr:nvSpPr>
        <xdr:cNvPr id="814" name="テキスト ボックス 813"/>
        <xdr:cNvSpPr txBox="1"/>
      </xdr:nvSpPr>
      <xdr:spPr>
        <a:xfrm>
          <a:off x="20309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164909</xdr:rowOff>
    </xdr:from>
    <xdr:to>
      <xdr:col>102</xdr:col>
      <xdr:colOff>165100</xdr:colOff>
      <xdr:row>59</xdr:row>
      <xdr:rowOff>95059</xdr:rowOff>
    </xdr:to>
    <xdr:sp macro="" textlink="">
      <xdr:nvSpPr>
        <xdr:cNvPr id="815" name="楕円 814"/>
        <xdr:cNvSpPr/>
      </xdr:nvSpPr>
      <xdr:spPr>
        <a:xfrm>
          <a:off x="19494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86186</xdr:rowOff>
    </xdr:from>
    <xdr:ext cx="249299" cy="259045"/>
    <xdr:sp macro="" textlink="">
      <xdr:nvSpPr>
        <xdr:cNvPr id="816" name="テキスト ボックス 815"/>
        <xdr:cNvSpPr txBox="1"/>
      </xdr:nvSpPr>
      <xdr:spPr>
        <a:xfrm>
          <a:off x="19420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165024</xdr:rowOff>
    </xdr:from>
    <xdr:to>
      <xdr:col>98</xdr:col>
      <xdr:colOff>38100</xdr:colOff>
      <xdr:row>59</xdr:row>
      <xdr:rowOff>95174</xdr:rowOff>
    </xdr:to>
    <xdr:sp macro="" textlink="">
      <xdr:nvSpPr>
        <xdr:cNvPr id="817" name="楕円 816"/>
        <xdr:cNvSpPr/>
      </xdr:nvSpPr>
      <xdr:spPr>
        <a:xfrm>
          <a:off x="18605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86301</xdr:rowOff>
    </xdr:from>
    <xdr:ext cx="249299" cy="259045"/>
    <xdr:sp macro="" textlink="">
      <xdr:nvSpPr>
        <xdr:cNvPr id="818" name="テキスト ボックス 817"/>
        <xdr:cNvSpPr txBox="1"/>
      </xdr:nvSpPr>
      <xdr:spPr>
        <a:xfrm>
          <a:off x="18531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105867</xdr:rowOff>
    </xdr:from>
    <xdr:to>
      <xdr:col>116</xdr:col>
      <xdr:colOff>63500</xdr:colOff>
      <xdr:row>73</xdr:row>
      <xdr:rowOff>163131</xdr:rowOff>
    </xdr:to>
    <xdr:cxnSp macro="">
      <xdr:nvCxnSpPr>
        <xdr:cNvPr id="848" name="直線コネクタ 847"/>
        <xdr:cNvCxnSpPr/>
      </xdr:nvCxnSpPr>
      <xdr:spPr>
        <a:xfrm flipV="1">
          <a:off x="21323300" y="12621717"/>
          <a:ext cx="8382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31382</xdr:rowOff>
    </xdr:from>
    <xdr:to>
      <xdr:col>111</xdr:col>
      <xdr:colOff>177800</xdr:colOff>
      <xdr:row>73</xdr:row>
      <xdr:rowOff>163131</xdr:rowOff>
    </xdr:to>
    <xdr:cxnSp macro="">
      <xdr:nvCxnSpPr>
        <xdr:cNvPr id="851" name="直線コネクタ 850"/>
        <xdr:cNvCxnSpPr/>
      </xdr:nvCxnSpPr>
      <xdr:spPr>
        <a:xfrm>
          <a:off x="20434300" y="12375782"/>
          <a:ext cx="889000" cy="30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29514</xdr:rowOff>
    </xdr:from>
    <xdr:to>
      <xdr:col>107</xdr:col>
      <xdr:colOff>50800</xdr:colOff>
      <xdr:row>72</xdr:row>
      <xdr:rowOff>31382</xdr:rowOff>
    </xdr:to>
    <xdr:cxnSp macro="">
      <xdr:nvCxnSpPr>
        <xdr:cNvPr id="854" name="直線コネクタ 853"/>
        <xdr:cNvCxnSpPr/>
      </xdr:nvCxnSpPr>
      <xdr:spPr>
        <a:xfrm>
          <a:off x="19545300" y="12202464"/>
          <a:ext cx="889000" cy="17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29514</xdr:rowOff>
    </xdr:from>
    <xdr:to>
      <xdr:col>102</xdr:col>
      <xdr:colOff>114300</xdr:colOff>
      <xdr:row>71</xdr:row>
      <xdr:rowOff>62738</xdr:rowOff>
    </xdr:to>
    <xdr:cxnSp macro="">
      <xdr:nvCxnSpPr>
        <xdr:cNvPr id="857" name="直線コネクタ 856"/>
        <xdr:cNvCxnSpPr/>
      </xdr:nvCxnSpPr>
      <xdr:spPr>
        <a:xfrm flipV="1">
          <a:off x="18656300" y="12202464"/>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55067</xdr:rowOff>
    </xdr:from>
    <xdr:to>
      <xdr:col>116</xdr:col>
      <xdr:colOff>114300</xdr:colOff>
      <xdr:row>73</xdr:row>
      <xdr:rowOff>156667</xdr:rowOff>
    </xdr:to>
    <xdr:sp macro="" textlink="">
      <xdr:nvSpPr>
        <xdr:cNvPr id="867" name="楕円 866"/>
        <xdr:cNvSpPr/>
      </xdr:nvSpPr>
      <xdr:spPr>
        <a:xfrm>
          <a:off x="22110700" y="125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77944</xdr:rowOff>
    </xdr:from>
    <xdr:ext cx="534377" cy="259045"/>
    <xdr:sp macro="" textlink="">
      <xdr:nvSpPr>
        <xdr:cNvPr id="868" name="繰出金該当値テキスト"/>
        <xdr:cNvSpPr txBox="1"/>
      </xdr:nvSpPr>
      <xdr:spPr>
        <a:xfrm>
          <a:off x="22212300" y="124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112331</xdr:rowOff>
    </xdr:from>
    <xdr:to>
      <xdr:col>112</xdr:col>
      <xdr:colOff>38100</xdr:colOff>
      <xdr:row>74</xdr:row>
      <xdr:rowOff>42481</xdr:rowOff>
    </xdr:to>
    <xdr:sp macro="" textlink="">
      <xdr:nvSpPr>
        <xdr:cNvPr id="869" name="楕円 868"/>
        <xdr:cNvSpPr/>
      </xdr:nvSpPr>
      <xdr:spPr>
        <a:xfrm>
          <a:off x="21272500" y="126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59008</xdr:rowOff>
    </xdr:from>
    <xdr:ext cx="534377" cy="259045"/>
    <xdr:sp macro="" textlink="">
      <xdr:nvSpPr>
        <xdr:cNvPr id="870" name="テキスト ボックス 869"/>
        <xdr:cNvSpPr txBox="1"/>
      </xdr:nvSpPr>
      <xdr:spPr>
        <a:xfrm>
          <a:off x="21056111" y="124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152032</xdr:rowOff>
    </xdr:from>
    <xdr:to>
      <xdr:col>107</xdr:col>
      <xdr:colOff>101600</xdr:colOff>
      <xdr:row>72</xdr:row>
      <xdr:rowOff>82182</xdr:rowOff>
    </xdr:to>
    <xdr:sp macro="" textlink="">
      <xdr:nvSpPr>
        <xdr:cNvPr id="871" name="楕円 870"/>
        <xdr:cNvSpPr/>
      </xdr:nvSpPr>
      <xdr:spPr>
        <a:xfrm>
          <a:off x="20383500" y="123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98709</xdr:rowOff>
    </xdr:from>
    <xdr:ext cx="534377" cy="259045"/>
    <xdr:sp macro="" textlink="">
      <xdr:nvSpPr>
        <xdr:cNvPr id="872" name="テキスト ボックス 871"/>
        <xdr:cNvSpPr txBox="1"/>
      </xdr:nvSpPr>
      <xdr:spPr>
        <a:xfrm>
          <a:off x="20167111" y="121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150164</xdr:rowOff>
    </xdr:from>
    <xdr:to>
      <xdr:col>102</xdr:col>
      <xdr:colOff>165100</xdr:colOff>
      <xdr:row>71</xdr:row>
      <xdr:rowOff>80314</xdr:rowOff>
    </xdr:to>
    <xdr:sp macro="" textlink="">
      <xdr:nvSpPr>
        <xdr:cNvPr id="873" name="楕円 872"/>
        <xdr:cNvSpPr/>
      </xdr:nvSpPr>
      <xdr:spPr>
        <a:xfrm>
          <a:off x="19494500" y="121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96841</xdr:rowOff>
    </xdr:from>
    <xdr:ext cx="534377" cy="259045"/>
    <xdr:sp macro="" textlink="">
      <xdr:nvSpPr>
        <xdr:cNvPr id="874" name="テキスト ボックス 873"/>
        <xdr:cNvSpPr txBox="1"/>
      </xdr:nvSpPr>
      <xdr:spPr>
        <a:xfrm>
          <a:off x="19278111" y="119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11938</xdr:rowOff>
    </xdr:from>
    <xdr:to>
      <xdr:col>98</xdr:col>
      <xdr:colOff>38100</xdr:colOff>
      <xdr:row>71</xdr:row>
      <xdr:rowOff>113538</xdr:rowOff>
    </xdr:to>
    <xdr:sp macro="" textlink="">
      <xdr:nvSpPr>
        <xdr:cNvPr id="875" name="楕円 874"/>
        <xdr:cNvSpPr/>
      </xdr:nvSpPr>
      <xdr:spPr>
        <a:xfrm>
          <a:off x="18605500" y="121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130065</xdr:rowOff>
    </xdr:from>
    <xdr:ext cx="534377" cy="259045"/>
    <xdr:sp macro="" textlink="">
      <xdr:nvSpPr>
        <xdr:cNvPr id="876" name="テキスト ボックス 875"/>
        <xdr:cNvSpPr txBox="1"/>
      </xdr:nvSpPr>
      <xdr:spPr>
        <a:xfrm>
          <a:off x="18389111" y="1196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b="0" i="0" baseline="0">
              <a:solidFill>
                <a:schemeClr val="dk1"/>
              </a:solidFill>
              <a:effectLst/>
              <a:latin typeface="+mn-lt"/>
              <a:ea typeface="+mn-ea"/>
              <a:cs typeface="+mn-cs"/>
            </a:rPr>
            <a:t>　令和</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年度の歳出決算総額は、住民一人当たり</a:t>
          </a:r>
          <a:r>
            <a:rPr lang="en-US" altLang="ja-JP" sz="900" b="0" i="0" baseline="0">
              <a:solidFill>
                <a:schemeClr val="dk1"/>
              </a:solidFill>
              <a:effectLst/>
              <a:latin typeface="+mn-lt"/>
              <a:ea typeface="+mn-ea"/>
              <a:cs typeface="+mn-cs"/>
            </a:rPr>
            <a:t>545,911</a:t>
          </a:r>
          <a:r>
            <a:rPr lang="ja-JP" altLang="ja-JP" sz="900" b="0" i="0" baseline="0">
              <a:solidFill>
                <a:schemeClr val="dk1"/>
              </a:solidFill>
              <a:effectLst/>
              <a:latin typeface="+mn-lt"/>
              <a:ea typeface="+mn-ea"/>
              <a:cs typeface="+mn-cs"/>
            </a:rPr>
            <a:t>円となっている。主な構成項目である人件費は、令和</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年度で住民一人当たり</a:t>
          </a:r>
          <a:r>
            <a:rPr lang="en-US" altLang="ja-JP" sz="900" b="0" i="0" baseline="0">
              <a:solidFill>
                <a:schemeClr val="dk1"/>
              </a:solidFill>
              <a:effectLst/>
              <a:latin typeface="+mn-lt"/>
              <a:ea typeface="+mn-ea"/>
              <a:cs typeface="+mn-cs"/>
            </a:rPr>
            <a:t>76,925</a:t>
          </a:r>
          <a:r>
            <a:rPr lang="ja-JP" altLang="en-US" sz="900" b="0" i="0" baseline="0">
              <a:solidFill>
                <a:schemeClr val="dk1"/>
              </a:solidFill>
              <a:effectLst/>
              <a:latin typeface="+mn-lt"/>
              <a:ea typeface="+mn-ea"/>
              <a:cs typeface="+mn-cs"/>
            </a:rPr>
            <a:t>円</a:t>
          </a:r>
          <a:r>
            <a:rPr lang="ja-JP" altLang="ja-JP" sz="900" b="0" i="0" baseline="0">
              <a:solidFill>
                <a:schemeClr val="dk1"/>
              </a:solidFill>
              <a:effectLst/>
              <a:latin typeface="+mn-lt"/>
              <a:ea typeface="+mn-ea"/>
              <a:cs typeface="+mn-cs"/>
            </a:rPr>
            <a:t>となっており、</a:t>
          </a:r>
          <a:r>
            <a:rPr lang="ja-JP" altLang="en-US" sz="900" b="0" i="0" baseline="0">
              <a:solidFill>
                <a:schemeClr val="dk1"/>
              </a:solidFill>
              <a:effectLst/>
              <a:latin typeface="+mn-lt"/>
              <a:ea typeface="+mn-ea"/>
              <a:cs typeface="+mn-cs"/>
            </a:rPr>
            <a:t>令和元</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62,358</a:t>
          </a:r>
          <a:r>
            <a:rPr lang="ja-JP" altLang="ja-JP" sz="900" b="0" i="0" baseline="0">
              <a:solidFill>
                <a:schemeClr val="dk1"/>
              </a:solidFill>
              <a:effectLst/>
              <a:latin typeface="+mn-lt"/>
              <a:ea typeface="+mn-ea"/>
              <a:cs typeface="+mn-cs"/>
            </a:rPr>
            <a:t>円から</a:t>
          </a:r>
          <a:r>
            <a:rPr lang="en-US" altLang="ja-JP" sz="900" b="0" i="0" baseline="0">
              <a:solidFill>
                <a:schemeClr val="dk1"/>
              </a:solidFill>
              <a:effectLst/>
              <a:latin typeface="+mn-lt"/>
              <a:ea typeface="+mn-ea"/>
              <a:cs typeface="+mn-cs"/>
            </a:rPr>
            <a:t>14,567</a:t>
          </a:r>
          <a:r>
            <a:rPr lang="ja-JP" altLang="en-US" sz="900" b="0" i="0" baseline="0">
              <a:solidFill>
                <a:schemeClr val="dk1"/>
              </a:solidFill>
              <a:effectLst/>
              <a:latin typeface="+mn-lt"/>
              <a:ea typeface="+mn-ea"/>
              <a:cs typeface="+mn-cs"/>
            </a:rPr>
            <a:t>円増加し</a:t>
          </a:r>
          <a:r>
            <a:rPr lang="ja-JP" altLang="ja-JP" sz="900" b="0" i="0" baseline="0">
              <a:solidFill>
                <a:schemeClr val="dk1"/>
              </a:solidFill>
              <a:effectLst/>
              <a:latin typeface="+mn-lt"/>
              <a:ea typeface="+mn-ea"/>
              <a:cs typeface="+mn-cs"/>
            </a:rPr>
            <a:t>ている。</a:t>
          </a:r>
          <a:r>
            <a:rPr lang="ja-JP" altLang="en-US" sz="900" b="0" i="0" baseline="0">
              <a:solidFill>
                <a:schemeClr val="dk1"/>
              </a:solidFill>
              <a:effectLst/>
              <a:latin typeface="+mn-lt"/>
              <a:ea typeface="+mn-ea"/>
              <a:cs typeface="+mn-cs"/>
            </a:rPr>
            <a:t>これは</a:t>
          </a:r>
          <a:r>
            <a:rPr kumimoji="1" lang="ja-JP" altLang="ja-JP" sz="900">
              <a:solidFill>
                <a:schemeClr val="dk1"/>
              </a:solidFill>
              <a:effectLst/>
              <a:latin typeface="+mn-lt"/>
              <a:ea typeface="+mn-ea"/>
              <a:cs typeface="+mn-cs"/>
            </a:rPr>
            <a:t>定員適正化計画の推進により職員数の削減</a:t>
          </a:r>
          <a:r>
            <a:rPr kumimoji="1" lang="ja-JP" altLang="en-US" sz="900">
              <a:solidFill>
                <a:schemeClr val="dk1"/>
              </a:solidFill>
              <a:effectLst/>
              <a:latin typeface="+mn-lt"/>
              <a:ea typeface="+mn-ea"/>
              <a:cs typeface="+mn-cs"/>
            </a:rPr>
            <a:t>に取り組んでいるものの、</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年度に策定した橋本市財政健全化計画に基づく人件費削減</a:t>
          </a:r>
          <a:r>
            <a:rPr kumimoji="1" lang="ja-JP" altLang="en-US" sz="900">
              <a:solidFill>
                <a:schemeClr val="dk1"/>
              </a:solidFill>
              <a:effectLst/>
              <a:latin typeface="+mn-lt"/>
              <a:ea typeface="+mn-ea"/>
              <a:cs typeface="+mn-cs"/>
            </a:rPr>
            <a:t>の一部復元したことによるものである。</a:t>
          </a:r>
          <a:r>
            <a:rPr kumimoji="1" lang="ja-JP" altLang="ja-JP" sz="900">
              <a:solidFill>
                <a:schemeClr val="dk1"/>
              </a:solidFill>
              <a:effectLst/>
              <a:latin typeface="+mn-lt"/>
              <a:ea typeface="+mn-ea"/>
              <a:cs typeface="+mn-cs"/>
            </a:rPr>
            <a:t>類似団体と比較して高い水準となっている要因</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本市が複数の消防署と区画整理事業、工業団地造成事業を抱えていることでその事業に職員の配置を要すること、職員の役職や年齢層の偏在が根底にあると考えている。今後も定員適正化計画を継続して職員数の減少を図るとともに、事務の効率化や業務体制の見直し等による時間外手当の削減に努める。</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　扶助費は、</a:t>
          </a:r>
          <a:r>
            <a:rPr lang="ja-JP" altLang="ja-JP" sz="900" b="0" i="0" baseline="0">
              <a:solidFill>
                <a:schemeClr val="dk1"/>
              </a:solidFill>
              <a:effectLst/>
              <a:latin typeface="+mn-lt"/>
              <a:ea typeface="+mn-ea"/>
              <a:cs typeface="+mn-cs"/>
            </a:rPr>
            <a:t>令和</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年度で住民一人当たり</a:t>
          </a:r>
          <a:r>
            <a:rPr lang="en-US" altLang="ja-JP" sz="900" b="0" i="0" baseline="0">
              <a:solidFill>
                <a:schemeClr val="dk1"/>
              </a:solidFill>
              <a:effectLst/>
              <a:latin typeface="+mn-lt"/>
              <a:ea typeface="+mn-ea"/>
              <a:cs typeface="+mn-cs"/>
            </a:rPr>
            <a:t>90,672</a:t>
          </a:r>
          <a:r>
            <a:rPr lang="ja-JP" altLang="ja-JP" sz="900" b="0" i="0" baseline="0">
              <a:solidFill>
                <a:schemeClr val="dk1"/>
              </a:solidFill>
              <a:effectLst/>
              <a:latin typeface="+mn-lt"/>
              <a:ea typeface="+mn-ea"/>
              <a:cs typeface="+mn-cs"/>
            </a:rPr>
            <a:t>円となっており、</a:t>
          </a:r>
          <a:r>
            <a:rPr lang="ja-JP" altLang="en-US" sz="900" b="0" i="0" baseline="0">
              <a:solidFill>
                <a:schemeClr val="dk1"/>
              </a:solidFill>
              <a:effectLst/>
              <a:latin typeface="+mn-lt"/>
              <a:ea typeface="+mn-ea"/>
              <a:cs typeface="+mn-cs"/>
            </a:rPr>
            <a:t>令和元</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85,953</a:t>
          </a:r>
          <a:r>
            <a:rPr lang="ja-JP" altLang="ja-JP" sz="900" b="0" i="0" baseline="0">
              <a:solidFill>
                <a:schemeClr val="dk1"/>
              </a:solidFill>
              <a:effectLst/>
              <a:latin typeface="+mn-lt"/>
              <a:ea typeface="+mn-ea"/>
              <a:cs typeface="+mn-cs"/>
            </a:rPr>
            <a:t>円から</a:t>
          </a:r>
          <a:r>
            <a:rPr lang="en-US" altLang="ja-JP" sz="900" b="0" i="0" baseline="0">
              <a:solidFill>
                <a:schemeClr val="dk1"/>
              </a:solidFill>
              <a:effectLst/>
              <a:latin typeface="+mn-lt"/>
              <a:ea typeface="+mn-ea"/>
              <a:cs typeface="+mn-cs"/>
            </a:rPr>
            <a:t>4,719</a:t>
          </a:r>
          <a:r>
            <a:rPr lang="ja-JP" altLang="ja-JP" sz="900" b="0" i="0" baseline="0">
              <a:solidFill>
                <a:schemeClr val="dk1"/>
              </a:solidFill>
              <a:effectLst/>
              <a:latin typeface="+mn-lt"/>
              <a:ea typeface="+mn-ea"/>
              <a:cs typeface="+mn-cs"/>
            </a:rPr>
            <a:t>円の増加となっている。類似団体と比較して</a:t>
          </a:r>
          <a:r>
            <a:rPr lang="en-US" altLang="ja-JP" sz="900" b="0" i="0" baseline="0">
              <a:solidFill>
                <a:schemeClr val="dk1"/>
              </a:solidFill>
              <a:effectLst/>
              <a:latin typeface="+mn-lt"/>
              <a:ea typeface="+mn-ea"/>
              <a:cs typeface="+mn-cs"/>
            </a:rPr>
            <a:t>9,882</a:t>
          </a:r>
          <a:r>
            <a:rPr lang="ja-JP" altLang="ja-JP" sz="900" b="0" i="0" baseline="0">
              <a:solidFill>
                <a:schemeClr val="dk1"/>
              </a:solidFill>
              <a:effectLst/>
              <a:latin typeface="+mn-lt"/>
              <a:ea typeface="+mn-ea"/>
              <a:cs typeface="+mn-cs"/>
            </a:rPr>
            <a:t>円低い水準にある</a:t>
          </a:r>
          <a:r>
            <a:rPr kumimoji="1" lang="ja-JP" altLang="ja-JP" sz="900" b="0" i="0" baseline="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、これは児童数の減少により児童手当が減少傾向にあること、そして生活扶助給付費の増加が低く収まっていることと推察する。しかしながら、平成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1050">
            <a:effectLst/>
          </a:endParaRPr>
        </a:p>
        <a:p>
          <a:r>
            <a:rPr kumimoji="1" lang="ja-JP" altLang="ja-JP" sz="900">
              <a:solidFill>
                <a:schemeClr val="dk1"/>
              </a:solidFill>
              <a:effectLst/>
              <a:latin typeface="+mn-lt"/>
              <a:ea typeface="+mn-ea"/>
              <a:cs typeface="+mn-cs"/>
            </a:rPr>
            <a:t>　公債費は、</a:t>
          </a:r>
          <a:r>
            <a:rPr lang="ja-JP" altLang="ja-JP" sz="900" b="0" i="0" baseline="0">
              <a:solidFill>
                <a:schemeClr val="dk1"/>
              </a:solidFill>
              <a:effectLst/>
              <a:latin typeface="+mn-lt"/>
              <a:ea typeface="+mn-ea"/>
              <a:cs typeface="+mn-cs"/>
            </a:rPr>
            <a:t>令和</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年度で住民一人当たり</a:t>
          </a:r>
          <a:r>
            <a:rPr lang="en-US" altLang="ja-JP" sz="900" b="0" i="0" baseline="0">
              <a:solidFill>
                <a:schemeClr val="dk1"/>
              </a:solidFill>
              <a:effectLst/>
              <a:latin typeface="+mn-lt"/>
              <a:ea typeface="+mn-ea"/>
              <a:cs typeface="+mn-cs"/>
            </a:rPr>
            <a:t>59,866</a:t>
          </a:r>
          <a:r>
            <a:rPr lang="ja-JP" altLang="ja-JP" sz="900" b="0" i="0" baseline="0">
              <a:solidFill>
                <a:schemeClr val="dk1"/>
              </a:solidFill>
              <a:effectLst/>
              <a:latin typeface="+mn-lt"/>
              <a:ea typeface="+mn-ea"/>
              <a:cs typeface="+mn-cs"/>
            </a:rPr>
            <a:t>円となっており、</a:t>
          </a:r>
          <a:r>
            <a:rPr lang="ja-JP" altLang="en-US" sz="900" b="0" i="0" baseline="0">
              <a:solidFill>
                <a:schemeClr val="dk1"/>
              </a:solidFill>
              <a:effectLst/>
              <a:latin typeface="+mn-lt"/>
              <a:ea typeface="+mn-ea"/>
              <a:cs typeface="+mn-cs"/>
            </a:rPr>
            <a:t>若干だが令和元</a:t>
          </a:r>
          <a:r>
            <a:rPr lang="ja-JP" altLang="ja-JP" sz="900" b="0" i="0" baseline="0">
              <a:solidFill>
                <a:schemeClr val="dk1"/>
              </a:solidFill>
              <a:effectLst/>
              <a:latin typeface="+mn-lt"/>
              <a:ea typeface="+mn-ea"/>
              <a:cs typeface="+mn-cs"/>
            </a:rPr>
            <a:t>年度の</a:t>
          </a:r>
          <a:r>
            <a:rPr lang="en-US" altLang="ja-JP" sz="900" b="0" i="0" baseline="0">
              <a:solidFill>
                <a:schemeClr val="dk1"/>
              </a:solidFill>
              <a:effectLst/>
              <a:latin typeface="+mn-lt"/>
              <a:ea typeface="+mn-ea"/>
              <a:cs typeface="+mn-cs"/>
            </a:rPr>
            <a:t>60,269</a:t>
          </a:r>
          <a:r>
            <a:rPr lang="ja-JP" altLang="ja-JP" sz="900" b="0" i="0" baseline="0">
              <a:solidFill>
                <a:schemeClr val="dk1"/>
              </a:solidFill>
              <a:effectLst/>
              <a:latin typeface="+mn-lt"/>
              <a:ea typeface="+mn-ea"/>
              <a:cs typeface="+mn-cs"/>
            </a:rPr>
            <a:t>円から</a:t>
          </a:r>
          <a:r>
            <a:rPr lang="en-US" altLang="ja-JP" sz="900" b="0" i="0" baseline="0">
              <a:solidFill>
                <a:schemeClr val="dk1"/>
              </a:solidFill>
              <a:effectLst/>
              <a:latin typeface="+mn-lt"/>
              <a:ea typeface="+mn-ea"/>
              <a:cs typeface="+mn-cs"/>
            </a:rPr>
            <a:t>403</a:t>
          </a:r>
          <a:r>
            <a:rPr lang="ja-JP" altLang="en-US" sz="900" b="0" i="0" baseline="0">
              <a:solidFill>
                <a:schemeClr val="dk1"/>
              </a:solidFill>
              <a:effectLst/>
              <a:latin typeface="+mn-lt"/>
              <a:ea typeface="+mn-ea"/>
              <a:cs typeface="+mn-cs"/>
            </a:rPr>
            <a:t>円減少</a:t>
          </a:r>
          <a:r>
            <a:rPr lang="ja-JP" altLang="ja-JP" sz="900" b="0" i="0" baseline="0">
              <a:solidFill>
                <a:schemeClr val="dk1"/>
              </a:solidFill>
              <a:effectLst/>
              <a:latin typeface="+mn-lt"/>
              <a:ea typeface="+mn-ea"/>
              <a:cs typeface="+mn-cs"/>
            </a:rPr>
            <a:t>している。この要因として、</a:t>
          </a:r>
          <a:r>
            <a:rPr kumimoji="1" lang="ja-JP" altLang="ja-JP" sz="900" b="0" i="0" baseline="0">
              <a:solidFill>
                <a:schemeClr val="dk1"/>
              </a:solidFill>
              <a:effectLst/>
              <a:latin typeface="+mn-lt"/>
              <a:ea typeface="+mn-ea"/>
              <a:cs typeface="+mn-cs"/>
            </a:rPr>
            <a:t>合併による新市まちづくり計画に沿って実施した大型公共事業にかかる市債の借入や第三セクター改革推進債の借入に伴う償還に加えて、臨時財政対策債の発行額の増加などが重なり、合併以降、平成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年度にかけて年々増加してきた</a:t>
          </a:r>
          <a:r>
            <a:rPr kumimoji="1" lang="ja-JP" altLang="en-US" sz="900" b="0" i="0" baseline="0">
              <a:solidFill>
                <a:schemeClr val="dk1"/>
              </a:solidFill>
              <a:effectLst/>
              <a:latin typeface="+mn-lt"/>
              <a:ea typeface="+mn-ea"/>
              <a:cs typeface="+mn-cs"/>
            </a:rPr>
            <a:t>のも落ち着き、令和</a:t>
          </a:r>
          <a:r>
            <a:rPr kumimoji="1" lang="en-US" altLang="ja-JP" sz="900" b="0" i="0" baseline="0">
              <a:solidFill>
                <a:schemeClr val="dk1"/>
              </a:solidFill>
              <a:effectLst/>
              <a:latin typeface="+mn-lt"/>
              <a:ea typeface="+mn-ea"/>
              <a:cs typeface="+mn-cs"/>
            </a:rPr>
            <a:t>4</a:t>
          </a:r>
          <a:r>
            <a:rPr kumimoji="1" lang="ja-JP" altLang="en-US" sz="900" b="0" i="0" baseline="0">
              <a:solidFill>
                <a:schemeClr val="dk1"/>
              </a:solidFill>
              <a:effectLst/>
              <a:latin typeface="+mn-lt"/>
              <a:ea typeface="+mn-ea"/>
              <a:cs typeface="+mn-cs"/>
            </a:rPr>
            <a:t>年度まで横ばいとなる見込みである。</a:t>
          </a:r>
          <a:r>
            <a:rPr kumimoji="1" lang="ja-JP" altLang="ja-JP" sz="900" b="0" i="0" baseline="0">
              <a:solidFill>
                <a:schemeClr val="dk1"/>
              </a:solidFill>
              <a:effectLst/>
              <a:latin typeface="+mn-lt"/>
              <a:ea typeface="+mn-ea"/>
              <a:cs typeface="+mn-cs"/>
            </a:rPr>
            <a:t>類似団体と比較しても高い</a:t>
          </a:r>
          <a:r>
            <a:rPr kumimoji="1" lang="ja-JP" altLang="en-US" sz="900" b="0" i="0" baseline="0">
              <a:solidFill>
                <a:schemeClr val="dk1"/>
              </a:solidFill>
              <a:effectLst/>
              <a:latin typeface="+mn-lt"/>
              <a:ea typeface="+mn-ea"/>
              <a:cs typeface="+mn-cs"/>
            </a:rPr>
            <a:t>水準</a:t>
          </a:r>
          <a:r>
            <a:rPr kumimoji="1" lang="ja-JP" altLang="ja-JP" sz="900" b="0" i="0" baseline="0">
              <a:solidFill>
                <a:schemeClr val="dk1"/>
              </a:solidFill>
              <a:effectLst/>
              <a:latin typeface="+mn-lt"/>
              <a:ea typeface="+mn-ea"/>
              <a:cs typeface="+mn-cs"/>
            </a:rPr>
            <a:t>となって</a:t>
          </a:r>
          <a:r>
            <a:rPr kumimoji="1" lang="ja-JP" altLang="en-US" sz="900" b="0" i="0" baseline="0">
              <a:solidFill>
                <a:schemeClr val="dk1"/>
              </a:solidFill>
              <a:effectLst/>
              <a:latin typeface="+mn-lt"/>
              <a:ea typeface="+mn-ea"/>
              <a:cs typeface="+mn-cs"/>
            </a:rPr>
            <a:t>いるが</a:t>
          </a:r>
          <a:r>
            <a:rPr kumimoji="1" lang="ja-JP" altLang="ja-JP" sz="900" b="0" i="0" baseline="0">
              <a:solidFill>
                <a:schemeClr val="dk1"/>
              </a:solidFill>
              <a:effectLst/>
              <a:latin typeface="+mn-lt"/>
              <a:ea typeface="+mn-ea"/>
              <a:cs typeface="+mn-cs"/>
            </a:rPr>
            <a:t>、新市まちづくり計画にかかる事業は概ね完了しており、今後は市債の借入も減少していくため、公債費は減少していく見込みである。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61,774
61,421
130.55
34,889,718
33,723,103
1,123,932
16,483,523
29,983,418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44145</xdr:rowOff>
    </xdr:from>
    <xdr:to>
      <xdr:col>24</xdr:col>
      <xdr:colOff>63500</xdr:colOff>
      <xdr:row>34</xdr:row>
      <xdr:rowOff>63805</xdr:rowOff>
    </xdr:to>
    <xdr:cxnSp macro="">
      <xdr:nvCxnSpPr>
        <xdr:cNvPr id="59" name="直線コネクタ 58"/>
        <xdr:cNvCxnSpPr/>
      </xdr:nvCxnSpPr>
      <xdr:spPr>
        <a:xfrm flipV="1">
          <a:off x="3797300" y="5873445"/>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3912</xdr:rowOff>
    </xdr:from>
    <xdr:to>
      <xdr:col>19</xdr:col>
      <xdr:colOff>177800</xdr:colOff>
      <xdr:row>34</xdr:row>
      <xdr:rowOff>63805</xdr:rowOff>
    </xdr:to>
    <xdr:cxnSp macro="">
      <xdr:nvCxnSpPr>
        <xdr:cNvPr id="62" name="直線コネクタ 61"/>
        <xdr:cNvCxnSpPr/>
      </xdr:nvCxnSpPr>
      <xdr:spPr>
        <a:xfrm>
          <a:off x="2908300" y="5661762"/>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3912</xdr:rowOff>
    </xdr:from>
    <xdr:to>
      <xdr:col>15</xdr:col>
      <xdr:colOff>50800</xdr:colOff>
      <xdr:row>34</xdr:row>
      <xdr:rowOff>31801</xdr:rowOff>
    </xdr:to>
    <xdr:cxnSp macro="">
      <xdr:nvCxnSpPr>
        <xdr:cNvPr id="65" name="直線コネクタ 64"/>
        <xdr:cNvCxnSpPr/>
      </xdr:nvCxnSpPr>
      <xdr:spPr>
        <a:xfrm flipV="1">
          <a:off x="2019300" y="5661762"/>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24486</xdr:rowOff>
    </xdr:from>
    <xdr:to>
      <xdr:col>10</xdr:col>
      <xdr:colOff>114300</xdr:colOff>
      <xdr:row>34</xdr:row>
      <xdr:rowOff>31801</xdr:rowOff>
    </xdr:to>
    <xdr:cxnSp macro="">
      <xdr:nvCxnSpPr>
        <xdr:cNvPr id="68" name="直線コネクタ 67"/>
        <xdr:cNvCxnSpPr/>
      </xdr:nvCxnSpPr>
      <xdr:spPr>
        <a:xfrm>
          <a:off x="1130300" y="585378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164795</xdr:rowOff>
    </xdr:from>
    <xdr:to>
      <xdr:col>24</xdr:col>
      <xdr:colOff>114300</xdr:colOff>
      <xdr:row>34</xdr:row>
      <xdr:rowOff>94945</xdr:rowOff>
    </xdr:to>
    <xdr:sp macro="" textlink="">
      <xdr:nvSpPr>
        <xdr:cNvPr id="78" name="楕円 77"/>
        <xdr:cNvSpPr/>
      </xdr:nvSpPr>
      <xdr:spPr>
        <a:xfrm>
          <a:off x="45847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16222</xdr:rowOff>
    </xdr:from>
    <xdr:ext cx="469744" cy="259045"/>
    <xdr:sp macro="" textlink="">
      <xdr:nvSpPr>
        <xdr:cNvPr id="79" name="議会費該当値テキスト"/>
        <xdr:cNvSpPr txBox="1"/>
      </xdr:nvSpPr>
      <xdr:spPr>
        <a:xfrm>
          <a:off x="4686300" y="56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13005</xdr:rowOff>
    </xdr:from>
    <xdr:to>
      <xdr:col>20</xdr:col>
      <xdr:colOff>38100</xdr:colOff>
      <xdr:row>34</xdr:row>
      <xdr:rowOff>114605</xdr:rowOff>
    </xdr:to>
    <xdr:sp macro="" textlink="">
      <xdr:nvSpPr>
        <xdr:cNvPr id="80" name="楕円 79"/>
        <xdr:cNvSpPr/>
      </xdr:nvSpPr>
      <xdr:spPr>
        <a:xfrm>
          <a:off x="3746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131132</xdr:rowOff>
    </xdr:from>
    <xdr:ext cx="469744" cy="259045"/>
    <xdr:sp macro="" textlink="">
      <xdr:nvSpPr>
        <xdr:cNvPr id="81" name="テキスト ボックス 80"/>
        <xdr:cNvSpPr txBox="1"/>
      </xdr:nvSpPr>
      <xdr:spPr>
        <a:xfrm>
          <a:off x="3562428" y="56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124562</xdr:rowOff>
    </xdr:from>
    <xdr:to>
      <xdr:col>15</xdr:col>
      <xdr:colOff>101600</xdr:colOff>
      <xdr:row>33</xdr:row>
      <xdr:rowOff>54712</xdr:rowOff>
    </xdr:to>
    <xdr:sp macro="" textlink="">
      <xdr:nvSpPr>
        <xdr:cNvPr id="82" name="楕円 81"/>
        <xdr:cNvSpPr/>
      </xdr:nvSpPr>
      <xdr:spPr>
        <a:xfrm>
          <a:off x="2857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71239</xdr:rowOff>
    </xdr:from>
    <xdr:ext cx="469744" cy="259045"/>
    <xdr:sp macro="" textlink="">
      <xdr:nvSpPr>
        <xdr:cNvPr id="83" name="テキスト ボックス 82"/>
        <xdr:cNvSpPr txBox="1"/>
      </xdr:nvSpPr>
      <xdr:spPr>
        <a:xfrm>
          <a:off x="2673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152451</xdr:rowOff>
    </xdr:from>
    <xdr:to>
      <xdr:col>10</xdr:col>
      <xdr:colOff>165100</xdr:colOff>
      <xdr:row>34</xdr:row>
      <xdr:rowOff>82601</xdr:rowOff>
    </xdr:to>
    <xdr:sp macro="" textlink="">
      <xdr:nvSpPr>
        <xdr:cNvPr id="84" name="楕円 83"/>
        <xdr:cNvSpPr/>
      </xdr:nvSpPr>
      <xdr:spPr>
        <a:xfrm>
          <a:off x="1968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99128</xdr:rowOff>
    </xdr:from>
    <xdr:ext cx="469744" cy="259045"/>
    <xdr:sp macro="" textlink="">
      <xdr:nvSpPr>
        <xdr:cNvPr id="85" name="テキスト ボックス 84"/>
        <xdr:cNvSpPr txBox="1"/>
      </xdr:nvSpPr>
      <xdr:spPr>
        <a:xfrm>
          <a:off x="1784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145136</xdr:rowOff>
    </xdr:from>
    <xdr:to>
      <xdr:col>6</xdr:col>
      <xdr:colOff>38100</xdr:colOff>
      <xdr:row>34</xdr:row>
      <xdr:rowOff>75286</xdr:rowOff>
    </xdr:to>
    <xdr:sp macro="" textlink="">
      <xdr:nvSpPr>
        <xdr:cNvPr id="86" name="楕円 85"/>
        <xdr:cNvSpPr/>
      </xdr:nvSpPr>
      <xdr:spPr>
        <a:xfrm>
          <a:off x="1079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91813</xdr:rowOff>
    </xdr:from>
    <xdr:ext cx="469744" cy="259045"/>
    <xdr:sp macro="" textlink="">
      <xdr:nvSpPr>
        <xdr:cNvPr id="87" name="テキスト ボックス 86"/>
        <xdr:cNvSpPr txBox="1"/>
      </xdr:nvSpPr>
      <xdr:spPr>
        <a:xfrm>
          <a:off x="895428" y="55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42212</xdr:rowOff>
    </xdr:from>
    <xdr:to>
      <xdr:col>24</xdr:col>
      <xdr:colOff>63500</xdr:colOff>
      <xdr:row>58</xdr:row>
      <xdr:rowOff>36373</xdr:rowOff>
    </xdr:to>
    <xdr:cxnSp macro="">
      <xdr:nvCxnSpPr>
        <xdr:cNvPr id="118" name="直線コネクタ 117"/>
        <xdr:cNvCxnSpPr/>
      </xdr:nvCxnSpPr>
      <xdr:spPr>
        <a:xfrm flipV="1">
          <a:off x="3797300" y="9300512"/>
          <a:ext cx="838200" cy="6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33917</xdr:rowOff>
    </xdr:from>
    <xdr:to>
      <xdr:col>19</xdr:col>
      <xdr:colOff>177800</xdr:colOff>
      <xdr:row>58</xdr:row>
      <xdr:rowOff>36373</xdr:rowOff>
    </xdr:to>
    <xdr:cxnSp macro="">
      <xdr:nvCxnSpPr>
        <xdr:cNvPr id="121" name="直線コネクタ 120"/>
        <xdr:cNvCxnSpPr/>
      </xdr:nvCxnSpPr>
      <xdr:spPr>
        <a:xfrm>
          <a:off x="2908300" y="9978017"/>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33917</xdr:rowOff>
    </xdr:from>
    <xdr:to>
      <xdr:col>15</xdr:col>
      <xdr:colOff>50800</xdr:colOff>
      <xdr:row>58</xdr:row>
      <xdr:rowOff>41997</xdr:rowOff>
    </xdr:to>
    <xdr:cxnSp macro="">
      <xdr:nvCxnSpPr>
        <xdr:cNvPr id="124" name="直線コネクタ 123"/>
        <xdr:cNvCxnSpPr/>
      </xdr:nvCxnSpPr>
      <xdr:spPr>
        <a:xfrm flipV="1">
          <a:off x="2019300" y="9978017"/>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32905</xdr:rowOff>
    </xdr:from>
    <xdr:to>
      <xdr:col>10</xdr:col>
      <xdr:colOff>114300</xdr:colOff>
      <xdr:row>58</xdr:row>
      <xdr:rowOff>41997</xdr:rowOff>
    </xdr:to>
    <xdr:cxnSp macro="">
      <xdr:nvCxnSpPr>
        <xdr:cNvPr id="127" name="直線コネクタ 126"/>
        <xdr:cNvCxnSpPr/>
      </xdr:nvCxnSpPr>
      <xdr:spPr>
        <a:xfrm>
          <a:off x="1130300" y="9977005"/>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162862</xdr:rowOff>
    </xdr:from>
    <xdr:to>
      <xdr:col>24</xdr:col>
      <xdr:colOff>114300</xdr:colOff>
      <xdr:row>54</xdr:row>
      <xdr:rowOff>93012</xdr:rowOff>
    </xdr:to>
    <xdr:sp macro="" textlink="">
      <xdr:nvSpPr>
        <xdr:cNvPr id="137" name="楕円 136"/>
        <xdr:cNvSpPr/>
      </xdr:nvSpPr>
      <xdr:spPr>
        <a:xfrm>
          <a:off x="4584700" y="92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77789</xdr:rowOff>
    </xdr:from>
    <xdr:ext cx="599010" cy="259045"/>
    <xdr:sp macro="" textlink="">
      <xdr:nvSpPr>
        <xdr:cNvPr id="138" name="総務費該当値テキスト"/>
        <xdr:cNvSpPr txBox="1"/>
      </xdr:nvSpPr>
      <xdr:spPr>
        <a:xfrm>
          <a:off x="4686300" y="916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157023</xdr:rowOff>
    </xdr:from>
    <xdr:to>
      <xdr:col>20</xdr:col>
      <xdr:colOff>38100</xdr:colOff>
      <xdr:row>58</xdr:row>
      <xdr:rowOff>87173</xdr:rowOff>
    </xdr:to>
    <xdr:sp macro="" textlink="">
      <xdr:nvSpPr>
        <xdr:cNvPr id="139" name="楕円 138"/>
        <xdr:cNvSpPr/>
      </xdr:nvSpPr>
      <xdr:spPr>
        <a:xfrm>
          <a:off x="3746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78300</xdr:rowOff>
    </xdr:from>
    <xdr:ext cx="534377" cy="259045"/>
    <xdr:sp macro="" textlink="">
      <xdr:nvSpPr>
        <xdr:cNvPr id="140" name="テキスト ボックス 139"/>
        <xdr:cNvSpPr txBox="1"/>
      </xdr:nvSpPr>
      <xdr:spPr>
        <a:xfrm>
          <a:off x="3530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154567</xdr:rowOff>
    </xdr:from>
    <xdr:to>
      <xdr:col>15</xdr:col>
      <xdr:colOff>101600</xdr:colOff>
      <xdr:row>58</xdr:row>
      <xdr:rowOff>84717</xdr:rowOff>
    </xdr:to>
    <xdr:sp macro="" textlink="">
      <xdr:nvSpPr>
        <xdr:cNvPr id="141" name="楕円 140"/>
        <xdr:cNvSpPr/>
      </xdr:nvSpPr>
      <xdr:spPr>
        <a:xfrm>
          <a:off x="2857500" y="99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75844</xdr:rowOff>
    </xdr:from>
    <xdr:ext cx="534377" cy="259045"/>
    <xdr:sp macro="" textlink="">
      <xdr:nvSpPr>
        <xdr:cNvPr id="142" name="テキスト ボックス 141"/>
        <xdr:cNvSpPr txBox="1"/>
      </xdr:nvSpPr>
      <xdr:spPr>
        <a:xfrm>
          <a:off x="2641111" y="100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162647</xdr:rowOff>
    </xdr:from>
    <xdr:to>
      <xdr:col>10</xdr:col>
      <xdr:colOff>165100</xdr:colOff>
      <xdr:row>58</xdr:row>
      <xdr:rowOff>92797</xdr:rowOff>
    </xdr:to>
    <xdr:sp macro="" textlink="">
      <xdr:nvSpPr>
        <xdr:cNvPr id="143" name="楕円 142"/>
        <xdr:cNvSpPr/>
      </xdr:nvSpPr>
      <xdr:spPr>
        <a:xfrm>
          <a:off x="1968500" y="99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83924</xdr:rowOff>
    </xdr:from>
    <xdr:ext cx="534377" cy="259045"/>
    <xdr:sp macro="" textlink="">
      <xdr:nvSpPr>
        <xdr:cNvPr id="144" name="テキスト ボックス 143"/>
        <xdr:cNvSpPr txBox="1"/>
      </xdr:nvSpPr>
      <xdr:spPr>
        <a:xfrm>
          <a:off x="1752111" y="100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153555</xdr:rowOff>
    </xdr:from>
    <xdr:to>
      <xdr:col>6</xdr:col>
      <xdr:colOff>38100</xdr:colOff>
      <xdr:row>58</xdr:row>
      <xdr:rowOff>83705</xdr:rowOff>
    </xdr:to>
    <xdr:sp macro="" textlink="">
      <xdr:nvSpPr>
        <xdr:cNvPr id="145" name="楕円 144"/>
        <xdr:cNvSpPr/>
      </xdr:nvSpPr>
      <xdr:spPr>
        <a:xfrm>
          <a:off x="1079500" y="99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74832</xdr:rowOff>
    </xdr:from>
    <xdr:ext cx="534377" cy="259045"/>
    <xdr:sp macro="" textlink="">
      <xdr:nvSpPr>
        <xdr:cNvPr id="146" name="テキスト ボックス 145"/>
        <xdr:cNvSpPr txBox="1"/>
      </xdr:nvSpPr>
      <xdr:spPr>
        <a:xfrm>
          <a:off x="863111" y="1001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40118</xdr:rowOff>
    </xdr:from>
    <xdr:to>
      <xdr:col>24</xdr:col>
      <xdr:colOff>63500</xdr:colOff>
      <xdr:row>75</xdr:row>
      <xdr:rowOff>36710</xdr:rowOff>
    </xdr:to>
    <xdr:cxnSp macro="">
      <xdr:nvCxnSpPr>
        <xdr:cNvPr id="178" name="直線コネクタ 177"/>
        <xdr:cNvCxnSpPr/>
      </xdr:nvCxnSpPr>
      <xdr:spPr>
        <a:xfrm flipV="1">
          <a:off x="3797300" y="12727418"/>
          <a:ext cx="838200" cy="1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36710</xdr:rowOff>
    </xdr:from>
    <xdr:to>
      <xdr:col>19</xdr:col>
      <xdr:colOff>177800</xdr:colOff>
      <xdr:row>75</xdr:row>
      <xdr:rowOff>93664</xdr:rowOff>
    </xdr:to>
    <xdr:cxnSp macro="">
      <xdr:nvCxnSpPr>
        <xdr:cNvPr id="181" name="直線コネクタ 180"/>
        <xdr:cNvCxnSpPr/>
      </xdr:nvCxnSpPr>
      <xdr:spPr>
        <a:xfrm flipV="1">
          <a:off x="2908300" y="12895460"/>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93664</xdr:rowOff>
    </xdr:from>
    <xdr:to>
      <xdr:col>15</xdr:col>
      <xdr:colOff>50800</xdr:colOff>
      <xdr:row>75</xdr:row>
      <xdr:rowOff>136804</xdr:rowOff>
    </xdr:to>
    <xdr:cxnSp macro="">
      <xdr:nvCxnSpPr>
        <xdr:cNvPr id="184" name="直線コネクタ 183"/>
        <xdr:cNvCxnSpPr/>
      </xdr:nvCxnSpPr>
      <xdr:spPr>
        <a:xfrm flipV="1">
          <a:off x="2019300" y="12952414"/>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136804</xdr:rowOff>
    </xdr:from>
    <xdr:to>
      <xdr:col>10</xdr:col>
      <xdr:colOff>114300</xdr:colOff>
      <xdr:row>76</xdr:row>
      <xdr:rowOff>28775</xdr:rowOff>
    </xdr:to>
    <xdr:cxnSp macro="">
      <xdr:nvCxnSpPr>
        <xdr:cNvPr id="187" name="直線コネクタ 186"/>
        <xdr:cNvCxnSpPr/>
      </xdr:nvCxnSpPr>
      <xdr:spPr>
        <a:xfrm flipV="1">
          <a:off x="1130300" y="12995554"/>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160768</xdr:rowOff>
    </xdr:from>
    <xdr:to>
      <xdr:col>24</xdr:col>
      <xdr:colOff>114300</xdr:colOff>
      <xdr:row>74</xdr:row>
      <xdr:rowOff>90918</xdr:rowOff>
    </xdr:to>
    <xdr:sp macro="" textlink="">
      <xdr:nvSpPr>
        <xdr:cNvPr id="197" name="楕円 196"/>
        <xdr:cNvSpPr/>
      </xdr:nvSpPr>
      <xdr:spPr>
        <a:xfrm>
          <a:off x="4584700" y="126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12195</xdr:rowOff>
    </xdr:from>
    <xdr:ext cx="599010" cy="259045"/>
    <xdr:sp macro="" textlink="">
      <xdr:nvSpPr>
        <xdr:cNvPr id="198" name="民生費該当値テキスト"/>
        <xdr:cNvSpPr txBox="1"/>
      </xdr:nvSpPr>
      <xdr:spPr>
        <a:xfrm>
          <a:off x="4686300" y="1252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157360</xdr:rowOff>
    </xdr:from>
    <xdr:to>
      <xdr:col>20</xdr:col>
      <xdr:colOff>38100</xdr:colOff>
      <xdr:row>75</xdr:row>
      <xdr:rowOff>87510</xdr:rowOff>
    </xdr:to>
    <xdr:sp macro="" textlink="">
      <xdr:nvSpPr>
        <xdr:cNvPr id="199" name="楕円 198"/>
        <xdr:cNvSpPr/>
      </xdr:nvSpPr>
      <xdr:spPr>
        <a:xfrm>
          <a:off x="3746500" y="128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104037</xdr:rowOff>
    </xdr:from>
    <xdr:ext cx="599010" cy="259045"/>
    <xdr:sp macro="" textlink="">
      <xdr:nvSpPr>
        <xdr:cNvPr id="200" name="テキスト ボックス 199"/>
        <xdr:cNvSpPr txBox="1"/>
      </xdr:nvSpPr>
      <xdr:spPr>
        <a:xfrm>
          <a:off x="3497795" y="1261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42864</xdr:rowOff>
    </xdr:from>
    <xdr:to>
      <xdr:col>15</xdr:col>
      <xdr:colOff>101600</xdr:colOff>
      <xdr:row>75</xdr:row>
      <xdr:rowOff>144464</xdr:rowOff>
    </xdr:to>
    <xdr:sp macro="" textlink="">
      <xdr:nvSpPr>
        <xdr:cNvPr id="201" name="楕円 200"/>
        <xdr:cNvSpPr/>
      </xdr:nvSpPr>
      <xdr:spPr>
        <a:xfrm>
          <a:off x="2857500" y="129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160991</xdr:rowOff>
    </xdr:from>
    <xdr:ext cx="599010" cy="259045"/>
    <xdr:sp macro="" textlink="">
      <xdr:nvSpPr>
        <xdr:cNvPr id="202" name="テキスト ボックス 201"/>
        <xdr:cNvSpPr txBox="1"/>
      </xdr:nvSpPr>
      <xdr:spPr>
        <a:xfrm>
          <a:off x="2608795" y="1267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86004</xdr:rowOff>
    </xdr:from>
    <xdr:to>
      <xdr:col>10</xdr:col>
      <xdr:colOff>165100</xdr:colOff>
      <xdr:row>76</xdr:row>
      <xdr:rowOff>16154</xdr:rowOff>
    </xdr:to>
    <xdr:sp macro="" textlink="">
      <xdr:nvSpPr>
        <xdr:cNvPr id="203" name="楕円 202"/>
        <xdr:cNvSpPr/>
      </xdr:nvSpPr>
      <xdr:spPr>
        <a:xfrm>
          <a:off x="1968500" y="12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32681</xdr:rowOff>
    </xdr:from>
    <xdr:ext cx="599010" cy="259045"/>
    <xdr:sp macro="" textlink="">
      <xdr:nvSpPr>
        <xdr:cNvPr id="204" name="テキスト ボックス 203"/>
        <xdr:cNvSpPr txBox="1"/>
      </xdr:nvSpPr>
      <xdr:spPr>
        <a:xfrm>
          <a:off x="1719795" y="1271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149425</xdr:rowOff>
    </xdr:from>
    <xdr:to>
      <xdr:col>6</xdr:col>
      <xdr:colOff>38100</xdr:colOff>
      <xdr:row>76</xdr:row>
      <xdr:rowOff>79575</xdr:rowOff>
    </xdr:to>
    <xdr:sp macro="" textlink="">
      <xdr:nvSpPr>
        <xdr:cNvPr id="205" name="楕円 204"/>
        <xdr:cNvSpPr/>
      </xdr:nvSpPr>
      <xdr:spPr>
        <a:xfrm>
          <a:off x="1079500" y="130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70702</xdr:rowOff>
    </xdr:from>
    <xdr:ext cx="599010" cy="259045"/>
    <xdr:sp macro="" textlink="">
      <xdr:nvSpPr>
        <xdr:cNvPr id="206" name="テキスト ボックス 205"/>
        <xdr:cNvSpPr txBox="1"/>
      </xdr:nvSpPr>
      <xdr:spPr>
        <a:xfrm>
          <a:off x="830795" y="1310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142405</xdr:rowOff>
    </xdr:from>
    <xdr:to>
      <xdr:col>24</xdr:col>
      <xdr:colOff>63500</xdr:colOff>
      <xdr:row>95</xdr:row>
      <xdr:rowOff>146774</xdr:rowOff>
    </xdr:to>
    <xdr:cxnSp macro="">
      <xdr:nvCxnSpPr>
        <xdr:cNvPr id="235" name="直線コネクタ 234"/>
        <xdr:cNvCxnSpPr/>
      </xdr:nvCxnSpPr>
      <xdr:spPr>
        <a:xfrm flipV="1">
          <a:off x="3797300" y="16430155"/>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6"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146774</xdr:rowOff>
    </xdr:from>
    <xdr:to>
      <xdr:col>19</xdr:col>
      <xdr:colOff>177800</xdr:colOff>
      <xdr:row>96</xdr:row>
      <xdr:rowOff>11761</xdr:rowOff>
    </xdr:to>
    <xdr:cxnSp macro="">
      <xdr:nvCxnSpPr>
        <xdr:cNvPr id="238" name="直線コネクタ 237"/>
        <xdr:cNvCxnSpPr/>
      </xdr:nvCxnSpPr>
      <xdr:spPr>
        <a:xfrm flipV="1">
          <a:off x="2908300" y="16434524"/>
          <a:ext cx="889000" cy="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40" name="テキスト ボックス 239"/>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166852</xdr:rowOff>
    </xdr:from>
    <xdr:to>
      <xdr:col>15</xdr:col>
      <xdr:colOff>50800</xdr:colOff>
      <xdr:row>96</xdr:row>
      <xdr:rowOff>11761</xdr:rowOff>
    </xdr:to>
    <xdr:cxnSp macro="">
      <xdr:nvCxnSpPr>
        <xdr:cNvPr id="241" name="直線コネクタ 240"/>
        <xdr:cNvCxnSpPr/>
      </xdr:nvCxnSpPr>
      <xdr:spPr>
        <a:xfrm>
          <a:off x="2019300" y="16454602"/>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3" name="テキスト ボックス 242"/>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166852</xdr:rowOff>
    </xdr:from>
    <xdr:to>
      <xdr:col>10</xdr:col>
      <xdr:colOff>114300</xdr:colOff>
      <xdr:row>96</xdr:row>
      <xdr:rowOff>2070</xdr:rowOff>
    </xdr:to>
    <xdr:cxnSp macro="">
      <xdr:nvCxnSpPr>
        <xdr:cNvPr id="244" name="直線コネクタ 243"/>
        <xdr:cNvCxnSpPr/>
      </xdr:nvCxnSpPr>
      <xdr:spPr>
        <a:xfrm flipV="1">
          <a:off x="1130300" y="1645460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6" name="テキスト ボックス 245"/>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8" name="テキスト ボックス 247"/>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91605</xdr:rowOff>
    </xdr:from>
    <xdr:to>
      <xdr:col>24</xdr:col>
      <xdr:colOff>114300</xdr:colOff>
      <xdr:row>96</xdr:row>
      <xdr:rowOff>21755</xdr:rowOff>
    </xdr:to>
    <xdr:sp macro="" textlink="">
      <xdr:nvSpPr>
        <xdr:cNvPr id="254" name="楕円 253"/>
        <xdr:cNvSpPr/>
      </xdr:nvSpPr>
      <xdr:spPr>
        <a:xfrm>
          <a:off x="4584700" y="163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114482</xdr:rowOff>
    </xdr:from>
    <xdr:ext cx="534377" cy="259045"/>
    <xdr:sp macro="" textlink="">
      <xdr:nvSpPr>
        <xdr:cNvPr id="255" name="衛生費該当値テキスト"/>
        <xdr:cNvSpPr txBox="1"/>
      </xdr:nvSpPr>
      <xdr:spPr>
        <a:xfrm>
          <a:off x="4686300" y="162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95974</xdr:rowOff>
    </xdr:from>
    <xdr:to>
      <xdr:col>20</xdr:col>
      <xdr:colOff>38100</xdr:colOff>
      <xdr:row>96</xdr:row>
      <xdr:rowOff>26124</xdr:rowOff>
    </xdr:to>
    <xdr:sp macro="" textlink="">
      <xdr:nvSpPr>
        <xdr:cNvPr id="256" name="楕円 255"/>
        <xdr:cNvSpPr/>
      </xdr:nvSpPr>
      <xdr:spPr>
        <a:xfrm>
          <a:off x="3746500" y="163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42651</xdr:rowOff>
    </xdr:from>
    <xdr:ext cx="534377" cy="259045"/>
    <xdr:sp macro="" textlink="">
      <xdr:nvSpPr>
        <xdr:cNvPr id="257" name="テキスト ボックス 256"/>
        <xdr:cNvSpPr txBox="1"/>
      </xdr:nvSpPr>
      <xdr:spPr>
        <a:xfrm>
          <a:off x="3530111" y="161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132411</xdr:rowOff>
    </xdr:from>
    <xdr:to>
      <xdr:col>15</xdr:col>
      <xdr:colOff>101600</xdr:colOff>
      <xdr:row>96</xdr:row>
      <xdr:rowOff>62561</xdr:rowOff>
    </xdr:to>
    <xdr:sp macro="" textlink="">
      <xdr:nvSpPr>
        <xdr:cNvPr id="258" name="楕円 257"/>
        <xdr:cNvSpPr/>
      </xdr:nvSpPr>
      <xdr:spPr>
        <a:xfrm>
          <a:off x="2857500" y="164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79088</xdr:rowOff>
    </xdr:from>
    <xdr:ext cx="534377" cy="259045"/>
    <xdr:sp macro="" textlink="">
      <xdr:nvSpPr>
        <xdr:cNvPr id="259" name="テキスト ボックス 258"/>
        <xdr:cNvSpPr txBox="1"/>
      </xdr:nvSpPr>
      <xdr:spPr>
        <a:xfrm>
          <a:off x="2641111" y="1619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116052</xdr:rowOff>
    </xdr:from>
    <xdr:to>
      <xdr:col>10</xdr:col>
      <xdr:colOff>165100</xdr:colOff>
      <xdr:row>96</xdr:row>
      <xdr:rowOff>46202</xdr:rowOff>
    </xdr:to>
    <xdr:sp macro="" textlink="">
      <xdr:nvSpPr>
        <xdr:cNvPr id="260" name="楕円 259"/>
        <xdr:cNvSpPr/>
      </xdr:nvSpPr>
      <xdr:spPr>
        <a:xfrm>
          <a:off x="1968500" y="164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62729</xdr:rowOff>
    </xdr:from>
    <xdr:ext cx="534377" cy="259045"/>
    <xdr:sp macro="" textlink="">
      <xdr:nvSpPr>
        <xdr:cNvPr id="261" name="テキスト ボックス 260"/>
        <xdr:cNvSpPr txBox="1"/>
      </xdr:nvSpPr>
      <xdr:spPr>
        <a:xfrm>
          <a:off x="1752111" y="161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122720</xdr:rowOff>
    </xdr:from>
    <xdr:to>
      <xdr:col>6</xdr:col>
      <xdr:colOff>38100</xdr:colOff>
      <xdr:row>96</xdr:row>
      <xdr:rowOff>52870</xdr:rowOff>
    </xdr:to>
    <xdr:sp macro="" textlink="">
      <xdr:nvSpPr>
        <xdr:cNvPr id="262" name="楕円 261"/>
        <xdr:cNvSpPr/>
      </xdr:nvSpPr>
      <xdr:spPr>
        <a:xfrm>
          <a:off x="1079500" y="164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69397</xdr:rowOff>
    </xdr:from>
    <xdr:ext cx="534377" cy="259045"/>
    <xdr:sp macro="" textlink="">
      <xdr:nvSpPr>
        <xdr:cNvPr id="263" name="テキスト ボックス 262"/>
        <xdr:cNvSpPr txBox="1"/>
      </xdr:nvSpPr>
      <xdr:spPr>
        <a:xfrm>
          <a:off x="863111" y="161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25781</xdr:rowOff>
    </xdr:from>
    <xdr:to>
      <xdr:col>55</xdr:col>
      <xdr:colOff>0</xdr:colOff>
      <xdr:row>39</xdr:row>
      <xdr:rowOff>42545</xdr:rowOff>
    </xdr:to>
    <xdr:cxnSp macro="">
      <xdr:nvCxnSpPr>
        <xdr:cNvPr id="292" name="直線コネクタ 291"/>
        <xdr:cNvCxnSpPr/>
      </xdr:nvCxnSpPr>
      <xdr:spPr>
        <a:xfrm flipV="1">
          <a:off x="9639300" y="6712331"/>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37592</xdr:rowOff>
    </xdr:from>
    <xdr:to>
      <xdr:col>50</xdr:col>
      <xdr:colOff>114300</xdr:colOff>
      <xdr:row>39</xdr:row>
      <xdr:rowOff>42545</xdr:rowOff>
    </xdr:to>
    <xdr:cxnSp macro="">
      <xdr:nvCxnSpPr>
        <xdr:cNvPr id="295" name="直線コネクタ 294"/>
        <xdr:cNvCxnSpPr/>
      </xdr:nvCxnSpPr>
      <xdr:spPr>
        <a:xfrm>
          <a:off x="8750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37592</xdr:rowOff>
    </xdr:from>
    <xdr:to>
      <xdr:col>45</xdr:col>
      <xdr:colOff>177800</xdr:colOff>
      <xdr:row>39</xdr:row>
      <xdr:rowOff>42545</xdr:rowOff>
    </xdr:to>
    <xdr:cxnSp macro="">
      <xdr:nvCxnSpPr>
        <xdr:cNvPr id="298" name="直線コネクタ 297"/>
        <xdr:cNvCxnSpPr/>
      </xdr:nvCxnSpPr>
      <xdr:spPr>
        <a:xfrm flipV="1">
          <a:off x="7861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42926</xdr:rowOff>
    </xdr:to>
    <xdr:cxnSp macro="">
      <xdr:nvCxnSpPr>
        <xdr:cNvPr id="301" name="直線コネクタ 300"/>
        <xdr:cNvCxnSpPr/>
      </xdr:nvCxnSpPr>
      <xdr:spPr>
        <a:xfrm flipV="1">
          <a:off x="6972300" y="67290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146431</xdr:rowOff>
    </xdr:from>
    <xdr:to>
      <xdr:col>55</xdr:col>
      <xdr:colOff>50800</xdr:colOff>
      <xdr:row>39</xdr:row>
      <xdr:rowOff>76581</xdr:rowOff>
    </xdr:to>
    <xdr:sp macro="" textlink="">
      <xdr:nvSpPr>
        <xdr:cNvPr id="311" name="楕円 310"/>
        <xdr:cNvSpPr/>
      </xdr:nvSpPr>
      <xdr:spPr>
        <a:xfrm>
          <a:off x="104267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61358</xdr:rowOff>
    </xdr:from>
    <xdr:ext cx="313932" cy="259045"/>
    <xdr:sp macro="" textlink="">
      <xdr:nvSpPr>
        <xdr:cNvPr id="312" name="労働費該当値テキスト"/>
        <xdr:cNvSpPr txBox="1"/>
      </xdr:nvSpPr>
      <xdr:spPr>
        <a:xfrm>
          <a:off x="10528300" y="657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3" name="楕円 312"/>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84472</xdr:rowOff>
    </xdr:from>
    <xdr:ext cx="249299" cy="259045"/>
    <xdr:sp macro="" textlink="">
      <xdr:nvSpPr>
        <xdr:cNvPr id="314" name="テキスト ボックス 313"/>
        <xdr:cNvSpPr txBox="1"/>
      </xdr:nvSpPr>
      <xdr:spPr>
        <a:xfrm>
          <a:off x="9514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158242</xdr:rowOff>
    </xdr:from>
    <xdr:to>
      <xdr:col>46</xdr:col>
      <xdr:colOff>38100</xdr:colOff>
      <xdr:row>39</xdr:row>
      <xdr:rowOff>88392</xdr:rowOff>
    </xdr:to>
    <xdr:sp macro="" textlink="">
      <xdr:nvSpPr>
        <xdr:cNvPr id="315" name="楕円 314"/>
        <xdr:cNvSpPr/>
      </xdr:nvSpPr>
      <xdr:spPr>
        <a:xfrm>
          <a:off x="8699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79519</xdr:rowOff>
    </xdr:from>
    <xdr:ext cx="313932" cy="259045"/>
    <xdr:sp macro="" textlink="">
      <xdr:nvSpPr>
        <xdr:cNvPr id="316" name="テキスト ボックス 315"/>
        <xdr:cNvSpPr txBox="1"/>
      </xdr:nvSpPr>
      <xdr:spPr>
        <a:xfrm>
          <a:off x="8593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7" name="楕円 316"/>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84472</xdr:rowOff>
    </xdr:from>
    <xdr:ext cx="249299" cy="259045"/>
    <xdr:sp macro="" textlink="">
      <xdr:nvSpPr>
        <xdr:cNvPr id="318" name="テキスト ボックス 317"/>
        <xdr:cNvSpPr txBox="1"/>
      </xdr:nvSpPr>
      <xdr:spPr>
        <a:xfrm>
          <a:off x="7736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9" name="楕円 318"/>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20" name="テキスト ボックス 319"/>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164912</xdr:rowOff>
    </xdr:from>
    <xdr:to>
      <xdr:col>55</xdr:col>
      <xdr:colOff>0</xdr:colOff>
      <xdr:row>58</xdr:row>
      <xdr:rowOff>48521</xdr:rowOff>
    </xdr:to>
    <xdr:cxnSp macro="">
      <xdr:nvCxnSpPr>
        <xdr:cNvPr id="351" name="直線コネクタ 350"/>
        <xdr:cNvCxnSpPr/>
      </xdr:nvCxnSpPr>
      <xdr:spPr>
        <a:xfrm flipV="1">
          <a:off x="9639300" y="9937562"/>
          <a:ext cx="838200" cy="5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2"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41728</xdr:rowOff>
    </xdr:from>
    <xdr:to>
      <xdr:col>50</xdr:col>
      <xdr:colOff>114300</xdr:colOff>
      <xdr:row>58</xdr:row>
      <xdr:rowOff>48521</xdr:rowOff>
    </xdr:to>
    <xdr:cxnSp macro="">
      <xdr:nvCxnSpPr>
        <xdr:cNvPr id="354" name="直線コネクタ 353"/>
        <xdr:cNvCxnSpPr/>
      </xdr:nvCxnSpPr>
      <xdr:spPr>
        <a:xfrm>
          <a:off x="8750300" y="9985828"/>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6" name="テキスト ボックス 355"/>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26086</xdr:rowOff>
    </xdr:from>
    <xdr:to>
      <xdr:col>45</xdr:col>
      <xdr:colOff>177800</xdr:colOff>
      <xdr:row>58</xdr:row>
      <xdr:rowOff>41728</xdr:rowOff>
    </xdr:to>
    <xdr:cxnSp macro="">
      <xdr:nvCxnSpPr>
        <xdr:cNvPr id="357" name="直線コネクタ 356"/>
        <xdr:cNvCxnSpPr/>
      </xdr:nvCxnSpPr>
      <xdr:spPr>
        <a:xfrm>
          <a:off x="7861300" y="9970186"/>
          <a:ext cx="8890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9" name="テキスト ボックス 358"/>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20796</xdr:rowOff>
    </xdr:from>
    <xdr:to>
      <xdr:col>41</xdr:col>
      <xdr:colOff>50800</xdr:colOff>
      <xdr:row>58</xdr:row>
      <xdr:rowOff>26086</xdr:rowOff>
    </xdr:to>
    <xdr:cxnSp macro="">
      <xdr:nvCxnSpPr>
        <xdr:cNvPr id="360" name="直線コネクタ 359"/>
        <xdr:cNvCxnSpPr/>
      </xdr:nvCxnSpPr>
      <xdr:spPr>
        <a:xfrm>
          <a:off x="6972300" y="996489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2" name="テキスト ボックス 361"/>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4" name="テキスト ボックス 363"/>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114112</xdr:rowOff>
    </xdr:from>
    <xdr:to>
      <xdr:col>55</xdr:col>
      <xdr:colOff>50800</xdr:colOff>
      <xdr:row>58</xdr:row>
      <xdr:rowOff>44262</xdr:rowOff>
    </xdr:to>
    <xdr:sp macro="" textlink="">
      <xdr:nvSpPr>
        <xdr:cNvPr id="370" name="楕円 369"/>
        <xdr:cNvSpPr/>
      </xdr:nvSpPr>
      <xdr:spPr>
        <a:xfrm>
          <a:off x="10426700" y="98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136989</xdr:rowOff>
    </xdr:from>
    <xdr:ext cx="469744" cy="259045"/>
    <xdr:sp macro="" textlink="">
      <xdr:nvSpPr>
        <xdr:cNvPr id="371" name="農林水産業費該当値テキスト"/>
        <xdr:cNvSpPr txBox="1"/>
      </xdr:nvSpPr>
      <xdr:spPr>
        <a:xfrm>
          <a:off x="10528300" y="973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169171</xdr:rowOff>
    </xdr:from>
    <xdr:to>
      <xdr:col>50</xdr:col>
      <xdr:colOff>165100</xdr:colOff>
      <xdr:row>58</xdr:row>
      <xdr:rowOff>99321</xdr:rowOff>
    </xdr:to>
    <xdr:sp macro="" textlink="">
      <xdr:nvSpPr>
        <xdr:cNvPr id="372" name="楕円 371"/>
        <xdr:cNvSpPr/>
      </xdr:nvSpPr>
      <xdr:spPr>
        <a:xfrm>
          <a:off x="9588500" y="9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115848</xdr:rowOff>
    </xdr:from>
    <xdr:ext cx="469744" cy="259045"/>
    <xdr:sp macro="" textlink="">
      <xdr:nvSpPr>
        <xdr:cNvPr id="373" name="テキスト ボックス 372"/>
        <xdr:cNvSpPr txBox="1"/>
      </xdr:nvSpPr>
      <xdr:spPr>
        <a:xfrm>
          <a:off x="9404428" y="97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162378</xdr:rowOff>
    </xdr:from>
    <xdr:to>
      <xdr:col>46</xdr:col>
      <xdr:colOff>38100</xdr:colOff>
      <xdr:row>58</xdr:row>
      <xdr:rowOff>92528</xdr:rowOff>
    </xdr:to>
    <xdr:sp macro="" textlink="">
      <xdr:nvSpPr>
        <xdr:cNvPr id="374" name="楕円 373"/>
        <xdr:cNvSpPr/>
      </xdr:nvSpPr>
      <xdr:spPr>
        <a:xfrm>
          <a:off x="8699500" y="993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109055</xdr:rowOff>
    </xdr:from>
    <xdr:ext cx="469744" cy="259045"/>
    <xdr:sp macro="" textlink="">
      <xdr:nvSpPr>
        <xdr:cNvPr id="375" name="テキスト ボックス 374"/>
        <xdr:cNvSpPr txBox="1"/>
      </xdr:nvSpPr>
      <xdr:spPr>
        <a:xfrm>
          <a:off x="8515428" y="97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146736</xdr:rowOff>
    </xdr:from>
    <xdr:to>
      <xdr:col>41</xdr:col>
      <xdr:colOff>101600</xdr:colOff>
      <xdr:row>58</xdr:row>
      <xdr:rowOff>76886</xdr:rowOff>
    </xdr:to>
    <xdr:sp macro="" textlink="">
      <xdr:nvSpPr>
        <xdr:cNvPr id="376" name="楕円 375"/>
        <xdr:cNvSpPr/>
      </xdr:nvSpPr>
      <xdr:spPr>
        <a:xfrm>
          <a:off x="7810500" y="99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93413</xdr:rowOff>
    </xdr:from>
    <xdr:ext cx="469744" cy="259045"/>
    <xdr:sp macro="" textlink="">
      <xdr:nvSpPr>
        <xdr:cNvPr id="377" name="テキスト ボックス 376"/>
        <xdr:cNvSpPr txBox="1"/>
      </xdr:nvSpPr>
      <xdr:spPr>
        <a:xfrm>
          <a:off x="7626428" y="96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141446</xdr:rowOff>
    </xdr:from>
    <xdr:to>
      <xdr:col>36</xdr:col>
      <xdr:colOff>165100</xdr:colOff>
      <xdr:row>58</xdr:row>
      <xdr:rowOff>71596</xdr:rowOff>
    </xdr:to>
    <xdr:sp macro="" textlink="">
      <xdr:nvSpPr>
        <xdr:cNvPr id="378" name="楕円 377"/>
        <xdr:cNvSpPr/>
      </xdr:nvSpPr>
      <xdr:spPr>
        <a:xfrm>
          <a:off x="6921500" y="99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88123</xdr:rowOff>
    </xdr:from>
    <xdr:ext cx="469744" cy="259045"/>
    <xdr:sp macro="" textlink="">
      <xdr:nvSpPr>
        <xdr:cNvPr id="379" name="テキスト ボックス 378"/>
        <xdr:cNvSpPr txBox="1"/>
      </xdr:nvSpPr>
      <xdr:spPr>
        <a:xfrm>
          <a:off x="6737428" y="96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130761</xdr:rowOff>
    </xdr:from>
    <xdr:to>
      <xdr:col>55</xdr:col>
      <xdr:colOff>0</xdr:colOff>
      <xdr:row>77</xdr:row>
      <xdr:rowOff>54569</xdr:rowOff>
    </xdr:to>
    <xdr:cxnSp macro="">
      <xdr:nvCxnSpPr>
        <xdr:cNvPr id="406" name="直線コネクタ 405"/>
        <xdr:cNvCxnSpPr/>
      </xdr:nvCxnSpPr>
      <xdr:spPr>
        <a:xfrm flipV="1">
          <a:off x="9639300" y="13160961"/>
          <a:ext cx="838200" cy="9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7"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54569</xdr:rowOff>
    </xdr:from>
    <xdr:to>
      <xdr:col>50</xdr:col>
      <xdr:colOff>114300</xdr:colOff>
      <xdr:row>77</xdr:row>
      <xdr:rowOff>133482</xdr:rowOff>
    </xdr:to>
    <xdr:cxnSp macro="">
      <xdr:nvCxnSpPr>
        <xdr:cNvPr id="409" name="直線コネクタ 408"/>
        <xdr:cNvCxnSpPr/>
      </xdr:nvCxnSpPr>
      <xdr:spPr>
        <a:xfrm flipV="1">
          <a:off x="8750300" y="13256219"/>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1" name="テキスト ボックス 410"/>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92494</xdr:rowOff>
    </xdr:from>
    <xdr:to>
      <xdr:col>45</xdr:col>
      <xdr:colOff>177800</xdr:colOff>
      <xdr:row>77</xdr:row>
      <xdr:rowOff>133482</xdr:rowOff>
    </xdr:to>
    <xdr:cxnSp macro="">
      <xdr:nvCxnSpPr>
        <xdr:cNvPr id="412" name="直線コネクタ 411"/>
        <xdr:cNvCxnSpPr/>
      </xdr:nvCxnSpPr>
      <xdr:spPr>
        <a:xfrm>
          <a:off x="7861300" y="13294144"/>
          <a:ext cx="8890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4" name="テキスト ボックス 413"/>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92494</xdr:rowOff>
    </xdr:from>
    <xdr:to>
      <xdr:col>41</xdr:col>
      <xdr:colOff>50800</xdr:colOff>
      <xdr:row>77</xdr:row>
      <xdr:rowOff>126738</xdr:rowOff>
    </xdr:to>
    <xdr:cxnSp macro="">
      <xdr:nvCxnSpPr>
        <xdr:cNvPr id="415" name="直線コネクタ 414"/>
        <xdr:cNvCxnSpPr/>
      </xdr:nvCxnSpPr>
      <xdr:spPr>
        <a:xfrm flipV="1">
          <a:off x="6972300" y="13294144"/>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7" name="テキスト ボックス 416"/>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9" name="テキスト ボックス 418"/>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79961</xdr:rowOff>
    </xdr:from>
    <xdr:to>
      <xdr:col>55</xdr:col>
      <xdr:colOff>50800</xdr:colOff>
      <xdr:row>77</xdr:row>
      <xdr:rowOff>10111</xdr:rowOff>
    </xdr:to>
    <xdr:sp macro="" textlink="">
      <xdr:nvSpPr>
        <xdr:cNvPr id="425" name="楕円 424"/>
        <xdr:cNvSpPr/>
      </xdr:nvSpPr>
      <xdr:spPr>
        <a:xfrm>
          <a:off x="10426700" y="131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102839</xdr:rowOff>
    </xdr:from>
    <xdr:ext cx="534377" cy="259045"/>
    <xdr:sp macro="" textlink="">
      <xdr:nvSpPr>
        <xdr:cNvPr id="426" name="商工費該当値テキスト"/>
        <xdr:cNvSpPr txBox="1"/>
      </xdr:nvSpPr>
      <xdr:spPr>
        <a:xfrm>
          <a:off x="10528300" y="1296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3769</xdr:rowOff>
    </xdr:from>
    <xdr:to>
      <xdr:col>50</xdr:col>
      <xdr:colOff>165100</xdr:colOff>
      <xdr:row>77</xdr:row>
      <xdr:rowOff>105369</xdr:rowOff>
    </xdr:to>
    <xdr:sp macro="" textlink="">
      <xdr:nvSpPr>
        <xdr:cNvPr id="427" name="楕円 426"/>
        <xdr:cNvSpPr/>
      </xdr:nvSpPr>
      <xdr:spPr>
        <a:xfrm>
          <a:off x="9588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121896</xdr:rowOff>
    </xdr:from>
    <xdr:ext cx="534377" cy="259045"/>
    <xdr:sp macro="" textlink="">
      <xdr:nvSpPr>
        <xdr:cNvPr id="428" name="テキスト ボックス 427"/>
        <xdr:cNvSpPr txBox="1"/>
      </xdr:nvSpPr>
      <xdr:spPr>
        <a:xfrm>
          <a:off x="9372111" y="129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82682</xdr:rowOff>
    </xdr:from>
    <xdr:to>
      <xdr:col>46</xdr:col>
      <xdr:colOff>38100</xdr:colOff>
      <xdr:row>78</xdr:row>
      <xdr:rowOff>12832</xdr:rowOff>
    </xdr:to>
    <xdr:sp macro="" textlink="">
      <xdr:nvSpPr>
        <xdr:cNvPr id="429" name="楕円 428"/>
        <xdr:cNvSpPr/>
      </xdr:nvSpPr>
      <xdr:spPr>
        <a:xfrm>
          <a:off x="8699500" y="132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29359</xdr:rowOff>
    </xdr:from>
    <xdr:ext cx="469744" cy="259045"/>
    <xdr:sp macro="" textlink="">
      <xdr:nvSpPr>
        <xdr:cNvPr id="430" name="テキスト ボックス 429"/>
        <xdr:cNvSpPr txBox="1"/>
      </xdr:nvSpPr>
      <xdr:spPr>
        <a:xfrm>
          <a:off x="8515428" y="130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41694</xdr:rowOff>
    </xdr:from>
    <xdr:to>
      <xdr:col>41</xdr:col>
      <xdr:colOff>101600</xdr:colOff>
      <xdr:row>77</xdr:row>
      <xdr:rowOff>143294</xdr:rowOff>
    </xdr:to>
    <xdr:sp macro="" textlink="">
      <xdr:nvSpPr>
        <xdr:cNvPr id="431" name="楕円 430"/>
        <xdr:cNvSpPr/>
      </xdr:nvSpPr>
      <xdr:spPr>
        <a:xfrm>
          <a:off x="7810500" y="132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159821</xdr:rowOff>
    </xdr:from>
    <xdr:ext cx="469744" cy="259045"/>
    <xdr:sp macro="" textlink="">
      <xdr:nvSpPr>
        <xdr:cNvPr id="432" name="テキスト ボックス 431"/>
        <xdr:cNvSpPr txBox="1"/>
      </xdr:nvSpPr>
      <xdr:spPr>
        <a:xfrm>
          <a:off x="7626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75938</xdr:rowOff>
    </xdr:from>
    <xdr:to>
      <xdr:col>36</xdr:col>
      <xdr:colOff>165100</xdr:colOff>
      <xdr:row>78</xdr:row>
      <xdr:rowOff>6088</xdr:rowOff>
    </xdr:to>
    <xdr:sp macro="" textlink="">
      <xdr:nvSpPr>
        <xdr:cNvPr id="433" name="楕円 432"/>
        <xdr:cNvSpPr/>
      </xdr:nvSpPr>
      <xdr:spPr>
        <a:xfrm>
          <a:off x="6921500" y="132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22615</xdr:rowOff>
    </xdr:from>
    <xdr:ext cx="469744" cy="259045"/>
    <xdr:sp macro="" textlink="">
      <xdr:nvSpPr>
        <xdr:cNvPr id="434" name="テキスト ボックス 433"/>
        <xdr:cNvSpPr txBox="1"/>
      </xdr:nvSpPr>
      <xdr:spPr>
        <a:xfrm>
          <a:off x="6737428" y="130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20282</xdr:rowOff>
    </xdr:from>
    <xdr:to>
      <xdr:col>55</xdr:col>
      <xdr:colOff>0</xdr:colOff>
      <xdr:row>97</xdr:row>
      <xdr:rowOff>25109</xdr:rowOff>
    </xdr:to>
    <xdr:cxnSp macro="">
      <xdr:nvCxnSpPr>
        <xdr:cNvPr id="463" name="直線コネクタ 462"/>
        <xdr:cNvCxnSpPr/>
      </xdr:nvCxnSpPr>
      <xdr:spPr>
        <a:xfrm>
          <a:off x="9639300" y="16650932"/>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20282</xdr:rowOff>
    </xdr:from>
    <xdr:to>
      <xdr:col>50</xdr:col>
      <xdr:colOff>114300</xdr:colOff>
      <xdr:row>97</xdr:row>
      <xdr:rowOff>83096</xdr:rowOff>
    </xdr:to>
    <xdr:cxnSp macro="">
      <xdr:nvCxnSpPr>
        <xdr:cNvPr id="466" name="直線コネクタ 465"/>
        <xdr:cNvCxnSpPr/>
      </xdr:nvCxnSpPr>
      <xdr:spPr>
        <a:xfrm flipV="1">
          <a:off x="8750300" y="16650932"/>
          <a:ext cx="889000" cy="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135446</xdr:rowOff>
    </xdr:from>
    <xdr:to>
      <xdr:col>45</xdr:col>
      <xdr:colOff>177800</xdr:colOff>
      <xdr:row>97</xdr:row>
      <xdr:rowOff>83096</xdr:rowOff>
    </xdr:to>
    <xdr:cxnSp macro="">
      <xdr:nvCxnSpPr>
        <xdr:cNvPr id="469" name="直線コネクタ 468"/>
        <xdr:cNvCxnSpPr/>
      </xdr:nvCxnSpPr>
      <xdr:spPr>
        <a:xfrm>
          <a:off x="7861300" y="16594646"/>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101612</xdr:rowOff>
    </xdr:from>
    <xdr:to>
      <xdr:col>41</xdr:col>
      <xdr:colOff>50800</xdr:colOff>
      <xdr:row>96</xdr:row>
      <xdr:rowOff>135446</xdr:rowOff>
    </xdr:to>
    <xdr:cxnSp macro="">
      <xdr:nvCxnSpPr>
        <xdr:cNvPr id="472" name="直線コネクタ 471"/>
        <xdr:cNvCxnSpPr/>
      </xdr:nvCxnSpPr>
      <xdr:spPr>
        <a:xfrm>
          <a:off x="6972300" y="16560812"/>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145759</xdr:rowOff>
    </xdr:from>
    <xdr:to>
      <xdr:col>55</xdr:col>
      <xdr:colOff>50800</xdr:colOff>
      <xdr:row>97</xdr:row>
      <xdr:rowOff>75909</xdr:rowOff>
    </xdr:to>
    <xdr:sp macro="" textlink="">
      <xdr:nvSpPr>
        <xdr:cNvPr id="482" name="楕円 481"/>
        <xdr:cNvSpPr/>
      </xdr:nvSpPr>
      <xdr:spPr>
        <a:xfrm>
          <a:off x="10426700" y="166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124186</xdr:rowOff>
    </xdr:from>
    <xdr:ext cx="534377" cy="259045"/>
    <xdr:sp macro="" textlink="">
      <xdr:nvSpPr>
        <xdr:cNvPr id="483" name="土木費該当値テキスト"/>
        <xdr:cNvSpPr txBox="1"/>
      </xdr:nvSpPr>
      <xdr:spPr>
        <a:xfrm>
          <a:off x="10528300" y="165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140932</xdr:rowOff>
    </xdr:from>
    <xdr:to>
      <xdr:col>50</xdr:col>
      <xdr:colOff>165100</xdr:colOff>
      <xdr:row>97</xdr:row>
      <xdr:rowOff>71082</xdr:rowOff>
    </xdr:to>
    <xdr:sp macro="" textlink="">
      <xdr:nvSpPr>
        <xdr:cNvPr id="484" name="楕円 483"/>
        <xdr:cNvSpPr/>
      </xdr:nvSpPr>
      <xdr:spPr>
        <a:xfrm>
          <a:off x="9588500" y="166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62209</xdr:rowOff>
    </xdr:from>
    <xdr:ext cx="534377" cy="259045"/>
    <xdr:sp macro="" textlink="">
      <xdr:nvSpPr>
        <xdr:cNvPr id="485" name="テキスト ボックス 484"/>
        <xdr:cNvSpPr txBox="1"/>
      </xdr:nvSpPr>
      <xdr:spPr>
        <a:xfrm>
          <a:off x="9372111" y="1669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32296</xdr:rowOff>
    </xdr:from>
    <xdr:to>
      <xdr:col>46</xdr:col>
      <xdr:colOff>38100</xdr:colOff>
      <xdr:row>97</xdr:row>
      <xdr:rowOff>133896</xdr:rowOff>
    </xdr:to>
    <xdr:sp macro="" textlink="">
      <xdr:nvSpPr>
        <xdr:cNvPr id="486" name="楕円 485"/>
        <xdr:cNvSpPr/>
      </xdr:nvSpPr>
      <xdr:spPr>
        <a:xfrm>
          <a:off x="8699500" y="166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125023</xdr:rowOff>
    </xdr:from>
    <xdr:ext cx="534377" cy="259045"/>
    <xdr:sp macro="" textlink="">
      <xdr:nvSpPr>
        <xdr:cNvPr id="487" name="テキスト ボックス 486"/>
        <xdr:cNvSpPr txBox="1"/>
      </xdr:nvSpPr>
      <xdr:spPr>
        <a:xfrm>
          <a:off x="8483111" y="1675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84646</xdr:rowOff>
    </xdr:from>
    <xdr:to>
      <xdr:col>41</xdr:col>
      <xdr:colOff>101600</xdr:colOff>
      <xdr:row>97</xdr:row>
      <xdr:rowOff>14796</xdr:rowOff>
    </xdr:to>
    <xdr:sp macro="" textlink="">
      <xdr:nvSpPr>
        <xdr:cNvPr id="488" name="楕円 487"/>
        <xdr:cNvSpPr/>
      </xdr:nvSpPr>
      <xdr:spPr>
        <a:xfrm>
          <a:off x="7810500" y="165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5923</xdr:rowOff>
    </xdr:from>
    <xdr:ext cx="534377" cy="259045"/>
    <xdr:sp macro="" textlink="">
      <xdr:nvSpPr>
        <xdr:cNvPr id="489" name="テキスト ボックス 488"/>
        <xdr:cNvSpPr txBox="1"/>
      </xdr:nvSpPr>
      <xdr:spPr>
        <a:xfrm>
          <a:off x="7594111" y="166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50812</xdr:rowOff>
    </xdr:from>
    <xdr:to>
      <xdr:col>36</xdr:col>
      <xdr:colOff>165100</xdr:colOff>
      <xdr:row>96</xdr:row>
      <xdr:rowOff>152412</xdr:rowOff>
    </xdr:to>
    <xdr:sp macro="" textlink="">
      <xdr:nvSpPr>
        <xdr:cNvPr id="490" name="楕円 489"/>
        <xdr:cNvSpPr/>
      </xdr:nvSpPr>
      <xdr:spPr>
        <a:xfrm>
          <a:off x="6921500" y="165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143539</xdr:rowOff>
    </xdr:from>
    <xdr:ext cx="534377" cy="259045"/>
    <xdr:sp macro="" textlink="">
      <xdr:nvSpPr>
        <xdr:cNvPr id="491" name="テキスト ボックス 490"/>
        <xdr:cNvSpPr txBox="1"/>
      </xdr:nvSpPr>
      <xdr:spPr>
        <a:xfrm>
          <a:off x="6705111" y="1660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73692</xdr:rowOff>
    </xdr:from>
    <xdr:to>
      <xdr:col>85</xdr:col>
      <xdr:colOff>127000</xdr:colOff>
      <xdr:row>35</xdr:row>
      <xdr:rowOff>160503</xdr:rowOff>
    </xdr:to>
    <xdr:cxnSp macro="">
      <xdr:nvCxnSpPr>
        <xdr:cNvPr id="517" name="直線コネクタ 516"/>
        <xdr:cNvCxnSpPr/>
      </xdr:nvCxnSpPr>
      <xdr:spPr>
        <a:xfrm flipV="1">
          <a:off x="15481300" y="6074442"/>
          <a:ext cx="838200" cy="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122555</xdr:rowOff>
    </xdr:from>
    <xdr:to>
      <xdr:col>81</xdr:col>
      <xdr:colOff>50800</xdr:colOff>
      <xdr:row>35</xdr:row>
      <xdr:rowOff>160503</xdr:rowOff>
    </xdr:to>
    <xdr:cxnSp macro="">
      <xdr:nvCxnSpPr>
        <xdr:cNvPr id="520" name="直線コネクタ 519"/>
        <xdr:cNvCxnSpPr/>
      </xdr:nvCxnSpPr>
      <xdr:spPr>
        <a:xfrm>
          <a:off x="14592300" y="6123305"/>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2" name="テキスト ボックス 521"/>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122555</xdr:rowOff>
    </xdr:from>
    <xdr:to>
      <xdr:col>76</xdr:col>
      <xdr:colOff>114300</xdr:colOff>
      <xdr:row>36</xdr:row>
      <xdr:rowOff>93466</xdr:rowOff>
    </xdr:to>
    <xdr:cxnSp macro="">
      <xdr:nvCxnSpPr>
        <xdr:cNvPr id="523" name="直線コネクタ 522"/>
        <xdr:cNvCxnSpPr/>
      </xdr:nvCxnSpPr>
      <xdr:spPr>
        <a:xfrm flipV="1">
          <a:off x="13703300" y="6123305"/>
          <a:ext cx="889000" cy="14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93466</xdr:rowOff>
    </xdr:from>
    <xdr:to>
      <xdr:col>71</xdr:col>
      <xdr:colOff>177800</xdr:colOff>
      <xdr:row>36</xdr:row>
      <xdr:rowOff>111982</xdr:rowOff>
    </xdr:to>
    <xdr:cxnSp macro="">
      <xdr:nvCxnSpPr>
        <xdr:cNvPr id="526" name="直線コネクタ 525"/>
        <xdr:cNvCxnSpPr/>
      </xdr:nvCxnSpPr>
      <xdr:spPr>
        <a:xfrm flipV="1">
          <a:off x="12814300" y="6265666"/>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30" name="テキスト ボックス 529"/>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22892</xdr:rowOff>
    </xdr:from>
    <xdr:to>
      <xdr:col>85</xdr:col>
      <xdr:colOff>177800</xdr:colOff>
      <xdr:row>35</xdr:row>
      <xdr:rowOff>124492</xdr:rowOff>
    </xdr:to>
    <xdr:sp macro="" textlink="">
      <xdr:nvSpPr>
        <xdr:cNvPr id="536" name="楕円 535"/>
        <xdr:cNvSpPr/>
      </xdr:nvSpPr>
      <xdr:spPr>
        <a:xfrm>
          <a:off x="16268700" y="60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45769</xdr:rowOff>
    </xdr:from>
    <xdr:ext cx="534377" cy="259045"/>
    <xdr:sp macro="" textlink="">
      <xdr:nvSpPr>
        <xdr:cNvPr id="537" name="消防費該当値テキスト"/>
        <xdr:cNvSpPr txBox="1"/>
      </xdr:nvSpPr>
      <xdr:spPr>
        <a:xfrm>
          <a:off x="16370300" y="58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109703</xdr:rowOff>
    </xdr:from>
    <xdr:to>
      <xdr:col>81</xdr:col>
      <xdr:colOff>101600</xdr:colOff>
      <xdr:row>36</xdr:row>
      <xdr:rowOff>39853</xdr:rowOff>
    </xdr:to>
    <xdr:sp macro="" textlink="">
      <xdr:nvSpPr>
        <xdr:cNvPr id="538" name="楕円 537"/>
        <xdr:cNvSpPr/>
      </xdr:nvSpPr>
      <xdr:spPr>
        <a:xfrm>
          <a:off x="15430500" y="61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56380</xdr:rowOff>
    </xdr:from>
    <xdr:ext cx="534377" cy="259045"/>
    <xdr:sp macro="" textlink="">
      <xdr:nvSpPr>
        <xdr:cNvPr id="539" name="テキスト ボックス 538"/>
        <xdr:cNvSpPr txBox="1"/>
      </xdr:nvSpPr>
      <xdr:spPr>
        <a:xfrm>
          <a:off x="15214111" y="58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71755</xdr:rowOff>
    </xdr:from>
    <xdr:to>
      <xdr:col>76</xdr:col>
      <xdr:colOff>165100</xdr:colOff>
      <xdr:row>36</xdr:row>
      <xdr:rowOff>1905</xdr:rowOff>
    </xdr:to>
    <xdr:sp macro="" textlink="">
      <xdr:nvSpPr>
        <xdr:cNvPr id="540" name="楕円 539"/>
        <xdr:cNvSpPr/>
      </xdr:nvSpPr>
      <xdr:spPr>
        <a:xfrm>
          <a:off x="14541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18432</xdr:rowOff>
    </xdr:from>
    <xdr:ext cx="534377" cy="259045"/>
    <xdr:sp macro="" textlink="">
      <xdr:nvSpPr>
        <xdr:cNvPr id="541" name="テキスト ボックス 540"/>
        <xdr:cNvSpPr txBox="1"/>
      </xdr:nvSpPr>
      <xdr:spPr>
        <a:xfrm>
          <a:off x="14325111" y="58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42666</xdr:rowOff>
    </xdr:from>
    <xdr:to>
      <xdr:col>72</xdr:col>
      <xdr:colOff>38100</xdr:colOff>
      <xdr:row>36</xdr:row>
      <xdr:rowOff>144266</xdr:rowOff>
    </xdr:to>
    <xdr:sp macro="" textlink="">
      <xdr:nvSpPr>
        <xdr:cNvPr id="542" name="楕円 541"/>
        <xdr:cNvSpPr/>
      </xdr:nvSpPr>
      <xdr:spPr>
        <a:xfrm>
          <a:off x="13652500" y="62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160793</xdr:rowOff>
    </xdr:from>
    <xdr:ext cx="534377" cy="259045"/>
    <xdr:sp macro="" textlink="">
      <xdr:nvSpPr>
        <xdr:cNvPr id="543" name="テキスト ボックス 542"/>
        <xdr:cNvSpPr txBox="1"/>
      </xdr:nvSpPr>
      <xdr:spPr>
        <a:xfrm>
          <a:off x="13436111" y="59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61182</xdr:rowOff>
    </xdr:from>
    <xdr:to>
      <xdr:col>67</xdr:col>
      <xdr:colOff>101600</xdr:colOff>
      <xdr:row>36</xdr:row>
      <xdr:rowOff>162782</xdr:rowOff>
    </xdr:to>
    <xdr:sp macro="" textlink="">
      <xdr:nvSpPr>
        <xdr:cNvPr id="544" name="楕円 543"/>
        <xdr:cNvSpPr/>
      </xdr:nvSpPr>
      <xdr:spPr>
        <a:xfrm>
          <a:off x="12763500" y="62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7859</xdr:rowOff>
    </xdr:from>
    <xdr:ext cx="534377" cy="259045"/>
    <xdr:sp macro="" textlink="">
      <xdr:nvSpPr>
        <xdr:cNvPr id="545" name="テキスト ボックス 544"/>
        <xdr:cNvSpPr txBox="1"/>
      </xdr:nvSpPr>
      <xdr:spPr>
        <a:xfrm>
          <a:off x="12547111" y="60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17990</xdr:rowOff>
    </xdr:from>
    <xdr:to>
      <xdr:col>85</xdr:col>
      <xdr:colOff>127000</xdr:colOff>
      <xdr:row>56</xdr:row>
      <xdr:rowOff>52680</xdr:rowOff>
    </xdr:to>
    <xdr:cxnSp macro="">
      <xdr:nvCxnSpPr>
        <xdr:cNvPr id="575" name="直線コネクタ 574"/>
        <xdr:cNvCxnSpPr/>
      </xdr:nvCxnSpPr>
      <xdr:spPr>
        <a:xfrm flipV="1">
          <a:off x="15481300" y="9619190"/>
          <a:ext cx="8382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52680</xdr:rowOff>
    </xdr:from>
    <xdr:to>
      <xdr:col>81</xdr:col>
      <xdr:colOff>50800</xdr:colOff>
      <xdr:row>57</xdr:row>
      <xdr:rowOff>66834</xdr:rowOff>
    </xdr:to>
    <xdr:cxnSp macro="">
      <xdr:nvCxnSpPr>
        <xdr:cNvPr id="578" name="直線コネクタ 577"/>
        <xdr:cNvCxnSpPr/>
      </xdr:nvCxnSpPr>
      <xdr:spPr>
        <a:xfrm flipV="1">
          <a:off x="14592300" y="9653880"/>
          <a:ext cx="889000" cy="18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3587</xdr:rowOff>
    </xdr:from>
    <xdr:to>
      <xdr:col>76</xdr:col>
      <xdr:colOff>114300</xdr:colOff>
      <xdr:row>57</xdr:row>
      <xdr:rowOff>66834</xdr:rowOff>
    </xdr:to>
    <xdr:cxnSp macro="">
      <xdr:nvCxnSpPr>
        <xdr:cNvPr id="581" name="直線コネクタ 580"/>
        <xdr:cNvCxnSpPr/>
      </xdr:nvCxnSpPr>
      <xdr:spPr>
        <a:xfrm>
          <a:off x="13703300" y="9433337"/>
          <a:ext cx="889000" cy="4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3587</xdr:rowOff>
    </xdr:from>
    <xdr:to>
      <xdr:col>71</xdr:col>
      <xdr:colOff>177800</xdr:colOff>
      <xdr:row>57</xdr:row>
      <xdr:rowOff>74682</xdr:rowOff>
    </xdr:to>
    <xdr:cxnSp macro="">
      <xdr:nvCxnSpPr>
        <xdr:cNvPr id="584" name="直線コネクタ 583"/>
        <xdr:cNvCxnSpPr/>
      </xdr:nvCxnSpPr>
      <xdr:spPr>
        <a:xfrm flipV="1">
          <a:off x="12814300" y="9433337"/>
          <a:ext cx="889000" cy="4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138640</xdr:rowOff>
    </xdr:from>
    <xdr:to>
      <xdr:col>85</xdr:col>
      <xdr:colOff>177800</xdr:colOff>
      <xdr:row>56</xdr:row>
      <xdr:rowOff>68790</xdr:rowOff>
    </xdr:to>
    <xdr:sp macro="" textlink="">
      <xdr:nvSpPr>
        <xdr:cNvPr id="594" name="楕円 593"/>
        <xdr:cNvSpPr/>
      </xdr:nvSpPr>
      <xdr:spPr>
        <a:xfrm>
          <a:off x="16268700" y="95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117067</xdr:rowOff>
    </xdr:from>
    <xdr:ext cx="534377" cy="259045"/>
    <xdr:sp macro="" textlink="">
      <xdr:nvSpPr>
        <xdr:cNvPr id="595" name="教育費該当値テキスト"/>
        <xdr:cNvSpPr txBox="1"/>
      </xdr:nvSpPr>
      <xdr:spPr>
        <a:xfrm>
          <a:off x="16370300" y="95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1880</xdr:rowOff>
    </xdr:from>
    <xdr:to>
      <xdr:col>81</xdr:col>
      <xdr:colOff>101600</xdr:colOff>
      <xdr:row>56</xdr:row>
      <xdr:rowOff>103480</xdr:rowOff>
    </xdr:to>
    <xdr:sp macro="" textlink="">
      <xdr:nvSpPr>
        <xdr:cNvPr id="596" name="楕円 595"/>
        <xdr:cNvSpPr/>
      </xdr:nvSpPr>
      <xdr:spPr>
        <a:xfrm>
          <a:off x="15430500" y="96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94607</xdr:rowOff>
    </xdr:from>
    <xdr:ext cx="534377" cy="259045"/>
    <xdr:sp macro="" textlink="">
      <xdr:nvSpPr>
        <xdr:cNvPr id="597" name="テキスト ボックス 596"/>
        <xdr:cNvSpPr txBox="1"/>
      </xdr:nvSpPr>
      <xdr:spPr>
        <a:xfrm>
          <a:off x="15214111" y="96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16034</xdr:rowOff>
    </xdr:from>
    <xdr:to>
      <xdr:col>76</xdr:col>
      <xdr:colOff>165100</xdr:colOff>
      <xdr:row>57</xdr:row>
      <xdr:rowOff>117634</xdr:rowOff>
    </xdr:to>
    <xdr:sp macro="" textlink="">
      <xdr:nvSpPr>
        <xdr:cNvPr id="598" name="楕円 597"/>
        <xdr:cNvSpPr/>
      </xdr:nvSpPr>
      <xdr:spPr>
        <a:xfrm>
          <a:off x="14541500" y="97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108761</xdr:rowOff>
    </xdr:from>
    <xdr:ext cx="534377" cy="259045"/>
    <xdr:sp macro="" textlink="">
      <xdr:nvSpPr>
        <xdr:cNvPr id="599" name="テキスト ボックス 598"/>
        <xdr:cNvSpPr txBox="1"/>
      </xdr:nvSpPr>
      <xdr:spPr>
        <a:xfrm>
          <a:off x="14325111" y="98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124237</xdr:rowOff>
    </xdr:from>
    <xdr:to>
      <xdr:col>72</xdr:col>
      <xdr:colOff>38100</xdr:colOff>
      <xdr:row>55</xdr:row>
      <xdr:rowOff>54387</xdr:rowOff>
    </xdr:to>
    <xdr:sp macro="" textlink="">
      <xdr:nvSpPr>
        <xdr:cNvPr id="600" name="楕円 599"/>
        <xdr:cNvSpPr/>
      </xdr:nvSpPr>
      <xdr:spPr>
        <a:xfrm>
          <a:off x="13652500" y="93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70914</xdr:rowOff>
    </xdr:from>
    <xdr:ext cx="534377" cy="259045"/>
    <xdr:sp macro="" textlink="">
      <xdr:nvSpPr>
        <xdr:cNvPr id="601" name="テキスト ボックス 600"/>
        <xdr:cNvSpPr txBox="1"/>
      </xdr:nvSpPr>
      <xdr:spPr>
        <a:xfrm>
          <a:off x="13436111" y="91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23882</xdr:rowOff>
    </xdr:from>
    <xdr:to>
      <xdr:col>67</xdr:col>
      <xdr:colOff>101600</xdr:colOff>
      <xdr:row>57</xdr:row>
      <xdr:rowOff>125482</xdr:rowOff>
    </xdr:to>
    <xdr:sp macro="" textlink="">
      <xdr:nvSpPr>
        <xdr:cNvPr id="602" name="楕円 601"/>
        <xdr:cNvSpPr/>
      </xdr:nvSpPr>
      <xdr:spPr>
        <a:xfrm>
          <a:off x="12763500" y="9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116609</xdr:rowOff>
    </xdr:from>
    <xdr:ext cx="534377" cy="259045"/>
    <xdr:sp macro="" textlink="">
      <xdr:nvSpPr>
        <xdr:cNvPr id="603" name="テキスト ボックス 602"/>
        <xdr:cNvSpPr txBox="1"/>
      </xdr:nvSpPr>
      <xdr:spPr>
        <a:xfrm>
          <a:off x="12547111" y="98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26029</xdr:rowOff>
    </xdr:from>
    <xdr:to>
      <xdr:col>85</xdr:col>
      <xdr:colOff>127000</xdr:colOff>
      <xdr:row>77</xdr:row>
      <xdr:rowOff>57804</xdr:rowOff>
    </xdr:to>
    <xdr:cxnSp macro="">
      <xdr:nvCxnSpPr>
        <xdr:cNvPr id="628" name="直線コネクタ 627"/>
        <xdr:cNvCxnSpPr/>
      </xdr:nvCxnSpPr>
      <xdr:spPr>
        <a:xfrm flipV="1">
          <a:off x="15481300" y="13227679"/>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9" name="災害復旧費平均値テキスト"/>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142043</xdr:rowOff>
    </xdr:from>
    <xdr:to>
      <xdr:col>81</xdr:col>
      <xdr:colOff>50800</xdr:colOff>
      <xdr:row>77</xdr:row>
      <xdr:rowOff>57804</xdr:rowOff>
    </xdr:to>
    <xdr:cxnSp macro="">
      <xdr:nvCxnSpPr>
        <xdr:cNvPr id="631" name="直線コネクタ 630"/>
        <xdr:cNvCxnSpPr/>
      </xdr:nvCxnSpPr>
      <xdr:spPr>
        <a:xfrm>
          <a:off x="14592300" y="13000793"/>
          <a:ext cx="889000" cy="2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3" name="テキスト ボックス 632"/>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142043</xdr:rowOff>
    </xdr:from>
    <xdr:to>
      <xdr:col>76</xdr:col>
      <xdr:colOff>114300</xdr:colOff>
      <xdr:row>77</xdr:row>
      <xdr:rowOff>58662</xdr:rowOff>
    </xdr:to>
    <xdr:cxnSp macro="">
      <xdr:nvCxnSpPr>
        <xdr:cNvPr id="634" name="直線コネクタ 633"/>
        <xdr:cNvCxnSpPr/>
      </xdr:nvCxnSpPr>
      <xdr:spPr>
        <a:xfrm flipV="1">
          <a:off x="13703300" y="13000793"/>
          <a:ext cx="889000" cy="25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6" name="テキスト ボックス 635"/>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58662</xdr:rowOff>
    </xdr:from>
    <xdr:to>
      <xdr:col>71</xdr:col>
      <xdr:colOff>177800</xdr:colOff>
      <xdr:row>78</xdr:row>
      <xdr:rowOff>9283</xdr:rowOff>
    </xdr:to>
    <xdr:cxnSp macro="">
      <xdr:nvCxnSpPr>
        <xdr:cNvPr id="637" name="直線コネクタ 636"/>
        <xdr:cNvCxnSpPr/>
      </xdr:nvCxnSpPr>
      <xdr:spPr>
        <a:xfrm flipV="1">
          <a:off x="12814300" y="13260312"/>
          <a:ext cx="889000" cy="12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9" name="テキスト ボックス 638"/>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146679</xdr:rowOff>
    </xdr:from>
    <xdr:to>
      <xdr:col>85</xdr:col>
      <xdr:colOff>177800</xdr:colOff>
      <xdr:row>77</xdr:row>
      <xdr:rowOff>76829</xdr:rowOff>
    </xdr:to>
    <xdr:sp macro="" textlink="">
      <xdr:nvSpPr>
        <xdr:cNvPr id="647" name="楕円 646"/>
        <xdr:cNvSpPr/>
      </xdr:nvSpPr>
      <xdr:spPr>
        <a:xfrm>
          <a:off x="16268700" y="131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169556</xdr:rowOff>
    </xdr:from>
    <xdr:ext cx="469744" cy="259045"/>
    <xdr:sp macro="" textlink="">
      <xdr:nvSpPr>
        <xdr:cNvPr id="648" name="災害復旧費該当値テキスト"/>
        <xdr:cNvSpPr txBox="1"/>
      </xdr:nvSpPr>
      <xdr:spPr>
        <a:xfrm>
          <a:off x="16370300" y="1302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7004</xdr:rowOff>
    </xdr:from>
    <xdr:to>
      <xdr:col>81</xdr:col>
      <xdr:colOff>101600</xdr:colOff>
      <xdr:row>77</xdr:row>
      <xdr:rowOff>108604</xdr:rowOff>
    </xdr:to>
    <xdr:sp macro="" textlink="">
      <xdr:nvSpPr>
        <xdr:cNvPr id="649" name="楕円 648"/>
        <xdr:cNvSpPr/>
      </xdr:nvSpPr>
      <xdr:spPr>
        <a:xfrm>
          <a:off x="15430500" y="132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125131</xdr:rowOff>
    </xdr:from>
    <xdr:ext cx="469744" cy="259045"/>
    <xdr:sp macro="" textlink="">
      <xdr:nvSpPr>
        <xdr:cNvPr id="650" name="テキスト ボックス 649"/>
        <xdr:cNvSpPr txBox="1"/>
      </xdr:nvSpPr>
      <xdr:spPr>
        <a:xfrm>
          <a:off x="15246428" y="1298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91243</xdr:rowOff>
    </xdr:from>
    <xdr:to>
      <xdr:col>76</xdr:col>
      <xdr:colOff>165100</xdr:colOff>
      <xdr:row>76</xdr:row>
      <xdr:rowOff>21394</xdr:rowOff>
    </xdr:to>
    <xdr:sp macro="" textlink="">
      <xdr:nvSpPr>
        <xdr:cNvPr id="651" name="楕円 650"/>
        <xdr:cNvSpPr/>
      </xdr:nvSpPr>
      <xdr:spPr>
        <a:xfrm>
          <a:off x="14541500" y="12949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37920</xdr:rowOff>
    </xdr:from>
    <xdr:ext cx="469744" cy="259045"/>
    <xdr:sp macro="" textlink="">
      <xdr:nvSpPr>
        <xdr:cNvPr id="652" name="テキスト ボックス 651"/>
        <xdr:cNvSpPr txBox="1"/>
      </xdr:nvSpPr>
      <xdr:spPr>
        <a:xfrm>
          <a:off x="14357428" y="12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7862</xdr:rowOff>
    </xdr:from>
    <xdr:to>
      <xdr:col>72</xdr:col>
      <xdr:colOff>38100</xdr:colOff>
      <xdr:row>77</xdr:row>
      <xdr:rowOff>109462</xdr:rowOff>
    </xdr:to>
    <xdr:sp macro="" textlink="">
      <xdr:nvSpPr>
        <xdr:cNvPr id="653" name="楕円 652"/>
        <xdr:cNvSpPr/>
      </xdr:nvSpPr>
      <xdr:spPr>
        <a:xfrm>
          <a:off x="13652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125989</xdr:rowOff>
    </xdr:from>
    <xdr:ext cx="469744" cy="259045"/>
    <xdr:sp macro="" textlink="">
      <xdr:nvSpPr>
        <xdr:cNvPr id="654" name="テキスト ボックス 653"/>
        <xdr:cNvSpPr txBox="1"/>
      </xdr:nvSpPr>
      <xdr:spPr>
        <a:xfrm>
          <a:off x="13468428" y="129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129933</xdr:rowOff>
    </xdr:from>
    <xdr:to>
      <xdr:col>67</xdr:col>
      <xdr:colOff>101600</xdr:colOff>
      <xdr:row>78</xdr:row>
      <xdr:rowOff>60083</xdr:rowOff>
    </xdr:to>
    <xdr:sp macro="" textlink="">
      <xdr:nvSpPr>
        <xdr:cNvPr id="655" name="楕円 654"/>
        <xdr:cNvSpPr/>
      </xdr:nvSpPr>
      <xdr:spPr>
        <a:xfrm>
          <a:off x="127635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51210</xdr:rowOff>
    </xdr:from>
    <xdr:ext cx="378565" cy="259045"/>
    <xdr:sp macro="" textlink="">
      <xdr:nvSpPr>
        <xdr:cNvPr id="656" name="テキスト ボックス 655"/>
        <xdr:cNvSpPr txBox="1"/>
      </xdr:nvSpPr>
      <xdr:spPr>
        <a:xfrm>
          <a:off x="12625017" y="1342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143472</xdr:rowOff>
    </xdr:from>
    <xdr:to>
      <xdr:col>85</xdr:col>
      <xdr:colOff>127000</xdr:colOff>
      <xdr:row>93</xdr:row>
      <xdr:rowOff>150053</xdr:rowOff>
    </xdr:to>
    <xdr:cxnSp macro="">
      <xdr:nvCxnSpPr>
        <xdr:cNvPr id="687" name="直線コネクタ 686"/>
        <xdr:cNvCxnSpPr/>
      </xdr:nvCxnSpPr>
      <xdr:spPr>
        <a:xfrm>
          <a:off x="15481300" y="16088322"/>
          <a:ext cx="8382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8"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138557</xdr:rowOff>
    </xdr:from>
    <xdr:to>
      <xdr:col>81</xdr:col>
      <xdr:colOff>50800</xdr:colOff>
      <xdr:row>93</xdr:row>
      <xdr:rowOff>143472</xdr:rowOff>
    </xdr:to>
    <xdr:cxnSp macro="">
      <xdr:nvCxnSpPr>
        <xdr:cNvPr id="690" name="直線コネクタ 689"/>
        <xdr:cNvCxnSpPr/>
      </xdr:nvCxnSpPr>
      <xdr:spPr>
        <a:xfrm>
          <a:off x="14592300" y="1608340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2" name="テキスト ボックス 691"/>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130311</xdr:rowOff>
    </xdr:from>
    <xdr:to>
      <xdr:col>76</xdr:col>
      <xdr:colOff>114300</xdr:colOff>
      <xdr:row>93</xdr:row>
      <xdr:rowOff>138557</xdr:rowOff>
    </xdr:to>
    <xdr:cxnSp macro="">
      <xdr:nvCxnSpPr>
        <xdr:cNvPr id="693" name="直線コネクタ 692"/>
        <xdr:cNvCxnSpPr/>
      </xdr:nvCxnSpPr>
      <xdr:spPr>
        <a:xfrm>
          <a:off x="13703300" y="16075161"/>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5" name="テキスト ボックス 694"/>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130311</xdr:rowOff>
    </xdr:from>
    <xdr:to>
      <xdr:col>71</xdr:col>
      <xdr:colOff>177800</xdr:colOff>
      <xdr:row>93</xdr:row>
      <xdr:rowOff>168895</xdr:rowOff>
    </xdr:to>
    <xdr:cxnSp macro="">
      <xdr:nvCxnSpPr>
        <xdr:cNvPr id="696" name="直線コネクタ 695"/>
        <xdr:cNvCxnSpPr/>
      </xdr:nvCxnSpPr>
      <xdr:spPr>
        <a:xfrm flipV="1">
          <a:off x="12814300" y="16075161"/>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8" name="テキスト ボックス 697"/>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0" name="テキスト ボックス 699"/>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99253</xdr:rowOff>
    </xdr:from>
    <xdr:to>
      <xdr:col>85</xdr:col>
      <xdr:colOff>177800</xdr:colOff>
      <xdr:row>94</xdr:row>
      <xdr:rowOff>29403</xdr:rowOff>
    </xdr:to>
    <xdr:sp macro="" textlink="">
      <xdr:nvSpPr>
        <xdr:cNvPr id="706" name="楕円 705"/>
        <xdr:cNvSpPr/>
      </xdr:nvSpPr>
      <xdr:spPr>
        <a:xfrm>
          <a:off x="16268700" y="160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122130</xdr:rowOff>
    </xdr:from>
    <xdr:ext cx="534377" cy="259045"/>
    <xdr:sp macro="" textlink="">
      <xdr:nvSpPr>
        <xdr:cNvPr id="707" name="公債費該当値テキスト"/>
        <xdr:cNvSpPr txBox="1"/>
      </xdr:nvSpPr>
      <xdr:spPr>
        <a:xfrm>
          <a:off x="16370300" y="1589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92672</xdr:rowOff>
    </xdr:from>
    <xdr:to>
      <xdr:col>81</xdr:col>
      <xdr:colOff>101600</xdr:colOff>
      <xdr:row>94</xdr:row>
      <xdr:rowOff>22822</xdr:rowOff>
    </xdr:to>
    <xdr:sp macro="" textlink="">
      <xdr:nvSpPr>
        <xdr:cNvPr id="708" name="楕円 707"/>
        <xdr:cNvSpPr/>
      </xdr:nvSpPr>
      <xdr:spPr>
        <a:xfrm>
          <a:off x="15430500" y="160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39349</xdr:rowOff>
    </xdr:from>
    <xdr:ext cx="534377" cy="259045"/>
    <xdr:sp macro="" textlink="">
      <xdr:nvSpPr>
        <xdr:cNvPr id="709" name="テキスト ボックス 708"/>
        <xdr:cNvSpPr txBox="1"/>
      </xdr:nvSpPr>
      <xdr:spPr>
        <a:xfrm>
          <a:off x="15214111" y="158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87757</xdr:rowOff>
    </xdr:from>
    <xdr:to>
      <xdr:col>76</xdr:col>
      <xdr:colOff>165100</xdr:colOff>
      <xdr:row>94</xdr:row>
      <xdr:rowOff>17907</xdr:rowOff>
    </xdr:to>
    <xdr:sp macro="" textlink="">
      <xdr:nvSpPr>
        <xdr:cNvPr id="710" name="楕円 709"/>
        <xdr:cNvSpPr/>
      </xdr:nvSpPr>
      <xdr:spPr>
        <a:xfrm>
          <a:off x="14541500" y="160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34434</xdr:rowOff>
    </xdr:from>
    <xdr:ext cx="534377" cy="259045"/>
    <xdr:sp macro="" textlink="">
      <xdr:nvSpPr>
        <xdr:cNvPr id="711" name="テキスト ボックス 710"/>
        <xdr:cNvSpPr txBox="1"/>
      </xdr:nvSpPr>
      <xdr:spPr>
        <a:xfrm>
          <a:off x="14325111" y="158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79511</xdr:rowOff>
    </xdr:from>
    <xdr:to>
      <xdr:col>72</xdr:col>
      <xdr:colOff>38100</xdr:colOff>
      <xdr:row>94</xdr:row>
      <xdr:rowOff>9661</xdr:rowOff>
    </xdr:to>
    <xdr:sp macro="" textlink="">
      <xdr:nvSpPr>
        <xdr:cNvPr id="712" name="楕円 711"/>
        <xdr:cNvSpPr/>
      </xdr:nvSpPr>
      <xdr:spPr>
        <a:xfrm>
          <a:off x="13652500" y="160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26188</xdr:rowOff>
    </xdr:from>
    <xdr:ext cx="534377" cy="259045"/>
    <xdr:sp macro="" textlink="">
      <xdr:nvSpPr>
        <xdr:cNvPr id="713" name="テキスト ボックス 712"/>
        <xdr:cNvSpPr txBox="1"/>
      </xdr:nvSpPr>
      <xdr:spPr>
        <a:xfrm>
          <a:off x="13436111" y="157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118095</xdr:rowOff>
    </xdr:from>
    <xdr:to>
      <xdr:col>67</xdr:col>
      <xdr:colOff>101600</xdr:colOff>
      <xdr:row>94</xdr:row>
      <xdr:rowOff>48245</xdr:rowOff>
    </xdr:to>
    <xdr:sp macro="" textlink="">
      <xdr:nvSpPr>
        <xdr:cNvPr id="714" name="楕円 713"/>
        <xdr:cNvSpPr/>
      </xdr:nvSpPr>
      <xdr:spPr>
        <a:xfrm>
          <a:off x="12763500" y="160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64772</xdr:rowOff>
    </xdr:from>
    <xdr:ext cx="534377" cy="259045"/>
    <xdr:sp macro="" textlink="">
      <xdr:nvSpPr>
        <xdr:cNvPr id="715" name="テキスト ボックス 714"/>
        <xdr:cNvSpPr txBox="1"/>
      </xdr:nvSpPr>
      <xdr:spPr>
        <a:xfrm>
          <a:off x="12547111" y="158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年度の民生費は、</a:t>
          </a:r>
          <a:r>
            <a:rPr lang="ja-JP" altLang="ja-JP" sz="1200" b="0" i="0" baseline="0">
              <a:solidFill>
                <a:schemeClr val="dk1"/>
              </a:solidFill>
              <a:effectLst/>
              <a:latin typeface="+mn-lt"/>
              <a:ea typeface="+mn-ea"/>
              <a:cs typeface="+mn-cs"/>
            </a:rPr>
            <a:t>住民一人当たり</a:t>
          </a:r>
          <a:r>
            <a:rPr lang="en-US" altLang="ja-JP" sz="1200" b="0" i="0" baseline="0">
              <a:solidFill>
                <a:schemeClr val="dk1"/>
              </a:solidFill>
              <a:effectLst/>
              <a:latin typeface="+mn-lt"/>
              <a:ea typeface="+mn-ea"/>
              <a:cs typeface="+mn-cs"/>
            </a:rPr>
            <a:t>174,148</a:t>
          </a:r>
          <a:r>
            <a:rPr lang="ja-JP" altLang="ja-JP" sz="1200" b="0" i="0" baseline="0">
              <a:solidFill>
                <a:schemeClr val="dk1"/>
              </a:solidFill>
              <a:effectLst/>
              <a:latin typeface="+mn-lt"/>
              <a:ea typeface="+mn-ea"/>
              <a:cs typeface="+mn-cs"/>
            </a:rPr>
            <a:t>円となっており、増加傾向にある。この要因として、</a:t>
          </a:r>
          <a:r>
            <a:rPr kumimoji="1" lang="ja-JP" altLang="ja-JP" sz="1200">
              <a:solidFill>
                <a:schemeClr val="dk1"/>
              </a:solidFill>
              <a:effectLst/>
              <a:latin typeface="+mn-lt"/>
              <a:ea typeface="+mn-ea"/>
              <a:cs typeface="+mn-cs"/>
            </a:rPr>
            <a:t>国民健康保険事業や後期高齢者医療事業など社会保障にかかる繰出金が増加していることや</a:t>
          </a:r>
          <a:r>
            <a:rPr kumimoji="1" lang="ja-JP" altLang="en-US" sz="1200">
              <a:solidFill>
                <a:schemeClr val="dk1"/>
              </a:solidFill>
              <a:effectLst/>
              <a:latin typeface="+mn-lt"/>
              <a:ea typeface="+mn-ea"/>
              <a:cs typeface="+mn-cs"/>
            </a:rPr>
            <a:t>障がい者自立支援給付費</a:t>
          </a:r>
          <a:r>
            <a:rPr kumimoji="1" lang="ja-JP" altLang="ja-JP" sz="1200">
              <a:solidFill>
                <a:schemeClr val="dk1"/>
              </a:solidFill>
              <a:effectLst/>
              <a:latin typeface="+mn-lt"/>
              <a:ea typeface="+mn-ea"/>
              <a:cs typeface="+mn-cs"/>
            </a:rPr>
            <a:t>が増加していること、認定こども園</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指定管理</a:t>
          </a:r>
          <a:r>
            <a:rPr kumimoji="1" lang="ja-JP" altLang="en-US" sz="1200">
              <a:solidFill>
                <a:schemeClr val="dk1"/>
              </a:solidFill>
              <a:effectLst/>
              <a:latin typeface="+mn-lt"/>
              <a:ea typeface="+mn-ea"/>
              <a:cs typeface="+mn-cs"/>
            </a:rPr>
            <a:t>料</a:t>
          </a:r>
          <a:r>
            <a:rPr kumimoji="1" lang="ja-JP" altLang="ja-JP" sz="1200">
              <a:solidFill>
                <a:schemeClr val="dk1"/>
              </a:solidFill>
              <a:effectLst/>
              <a:latin typeface="+mn-lt"/>
              <a:ea typeface="+mn-ea"/>
              <a:cs typeface="+mn-cs"/>
            </a:rPr>
            <a:t>増加などが影響している。</a:t>
          </a:r>
          <a:endParaRPr lang="ja-JP" altLang="ja-JP" sz="1600">
            <a:effectLst/>
          </a:endParaRPr>
        </a:p>
        <a:p>
          <a:r>
            <a:rPr kumimoji="1" lang="ja-JP" altLang="ja-JP" sz="1200">
              <a:solidFill>
                <a:schemeClr val="dk1"/>
              </a:solidFill>
              <a:effectLst/>
              <a:latin typeface="+mn-lt"/>
              <a:ea typeface="+mn-ea"/>
              <a:cs typeface="+mn-cs"/>
            </a:rPr>
            <a:t>衛生費については、</a:t>
          </a:r>
          <a:r>
            <a:rPr lang="ja-JP" altLang="ja-JP" sz="1200" b="0" i="0" baseline="0">
              <a:solidFill>
                <a:schemeClr val="dk1"/>
              </a:solidFill>
              <a:effectLst/>
              <a:latin typeface="+mn-lt"/>
              <a:ea typeface="+mn-ea"/>
              <a:cs typeface="+mn-cs"/>
            </a:rPr>
            <a:t>住民一人当たり</a:t>
          </a:r>
          <a:r>
            <a:rPr lang="en-US" altLang="ja-JP" sz="1200" b="0" i="0" baseline="0">
              <a:solidFill>
                <a:schemeClr val="dk1"/>
              </a:solidFill>
              <a:effectLst/>
              <a:latin typeface="+mn-lt"/>
              <a:ea typeface="+mn-ea"/>
              <a:cs typeface="+mn-cs"/>
            </a:rPr>
            <a:t>46,287</a:t>
          </a:r>
          <a:r>
            <a:rPr lang="ja-JP" altLang="ja-JP" sz="1200" b="0" i="0" baseline="0">
              <a:solidFill>
                <a:schemeClr val="dk1"/>
              </a:solidFill>
              <a:effectLst/>
              <a:latin typeface="+mn-lt"/>
              <a:ea typeface="+mn-ea"/>
              <a:cs typeface="+mn-cs"/>
            </a:rPr>
            <a:t>円となっており、類似団体と比較して高い水準となっている。この要因としては、本市が単独で市民病院を設置しており、市民病院に対する</a:t>
          </a:r>
          <a:r>
            <a:rPr lang="ja-JP" altLang="en-US" sz="1200" b="0" i="0" baseline="0">
              <a:solidFill>
                <a:schemeClr val="dk1"/>
              </a:solidFill>
              <a:effectLst/>
              <a:latin typeface="+mn-lt"/>
              <a:ea typeface="+mn-ea"/>
              <a:cs typeface="+mn-cs"/>
            </a:rPr>
            <a:t>繰出金</a:t>
          </a:r>
          <a:r>
            <a:rPr lang="ja-JP" altLang="ja-JP" sz="1200" b="0" i="0" baseline="0">
              <a:solidFill>
                <a:schemeClr val="dk1"/>
              </a:solidFill>
              <a:effectLst/>
              <a:latin typeface="+mn-lt"/>
              <a:ea typeface="+mn-ea"/>
              <a:cs typeface="+mn-cs"/>
            </a:rPr>
            <a:t>が大きいことが影響している。</a:t>
          </a:r>
          <a:endParaRPr lang="ja-JP" altLang="ja-JP" sz="1600">
            <a:effectLst/>
          </a:endParaRPr>
        </a:p>
        <a:p>
          <a:r>
            <a:rPr kumimoji="1" lang="ja-JP" altLang="ja-JP" sz="1200">
              <a:solidFill>
                <a:schemeClr val="dk1"/>
              </a:solidFill>
              <a:effectLst/>
              <a:latin typeface="+mn-lt"/>
              <a:ea typeface="+mn-ea"/>
              <a:cs typeface="+mn-cs"/>
            </a:rPr>
            <a:t>商工費については、</a:t>
          </a:r>
          <a:r>
            <a:rPr lang="ja-JP" altLang="ja-JP" sz="1200" b="0" i="0" baseline="0">
              <a:solidFill>
                <a:schemeClr val="dk1"/>
              </a:solidFill>
              <a:effectLst/>
              <a:latin typeface="+mn-lt"/>
              <a:ea typeface="+mn-ea"/>
              <a:cs typeface="+mn-cs"/>
            </a:rPr>
            <a:t>住民一人当たり</a:t>
          </a:r>
          <a:r>
            <a:rPr lang="en-US" altLang="ja-JP" sz="1200" b="0" i="0" baseline="0">
              <a:solidFill>
                <a:schemeClr val="dk1"/>
              </a:solidFill>
              <a:effectLst/>
              <a:latin typeface="+mn-lt"/>
              <a:ea typeface="+mn-ea"/>
              <a:cs typeface="+mn-cs"/>
            </a:rPr>
            <a:t>15,391</a:t>
          </a:r>
          <a:r>
            <a:rPr lang="ja-JP" altLang="ja-JP" sz="1200" b="0" i="0" baseline="0">
              <a:solidFill>
                <a:schemeClr val="dk1"/>
              </a:solidFill>
              <a:effectLst/>
              <a:latin typeface="+mn-lt"/>
              <a:ea typeface="+mn-ea"/>
              <a:cs typeface="+mn-cs"/>
            </a:rPr>
            <a:t>円となっており、</a:t>
          </a:r>
          <a:r>
            <a:rPr lang="ja-JP" altLang="en-US" sz="1200" b="0" i="0" baseline="0">
              <a:solidFill>
                <a:schemeClr val="dk1"/>
              </a:solidFill>
              <a:effectLst/>
              <a:latin typeface="+mn-lt"/>
              <a:ea typeface="+mn-ea"/>
              <a:cs typeface="+mn-cs"/>
            </a:rPr>
            <a:t>令和元</a:t>
          </a:r>
          <a:r>
            <a:rPr lang="ja-JP" altLang="ja-JP" sz="1200" b="0" i="0" baseline="0">
              <a:solidFill>
                <a:schemeClr val="dk1"/>
              </a:solidFill>
              <a:effectLst/>
              <a:latin typeface="+mn-lt"/>
              <a:ea typeface="+mn-ea"/>
              <a:cs typeface="+mn-cs"/>
            </a:rPr>
            <a:t>年度の</a:t>
          </a:r>
          <a:r>
            <a:rPr lang="en-US" altLang="ja-JP" sz="1200" b="0" i="0" baseline="0">
              <a:solidFill>
                <a:schemeClr val="dk1"/>
              </a:solidFill>
              <a:effectLst/>
              <a:latin typeface="+mn-lt"/>
              <a:ea typeface="+mn-ea"/>
              <a:cs typeface="+mn-cs"/>
            </a:rPr>
            <a:t>11,224</a:t>
          </a:r>
          <a:r>
            <a:rPr lang="ja-JP" altLang="ja-JP" sz="1200" b="0" i="0" baseline="0">
              <a:solidFill>
                <a:schemeClr val="dk1"/>
              </a:solidFill>
              <a:effectLst/>
              <a:latin typeface="+mn-lt"/>
              <a:ea typeface="+mn-ea"/>
              <a:cs typeface="+mn-cs"/>
            </a:rPr>
            <a:t>円から</a:t>
          </a:r>
          <a:r>
            <a:rPr lang="en-US" altLang="ja-JP" sz="1200" b="0" i="0" baseline="0">
              <a:solidFill>
                <a:schemeClr val="dk1"/>
              </a:solidFill>
              <a:effectLst/>
              <a:latin typeface="+mn-lt"/>
              <a:ea typeface="+mn-ea"/>
              <a:cs typeface="+mn-cs"/>
            </a:rPr>
            <a:t>4,167</a:t>
          </a:r>
          <a:r>
            <a:rPr lang="ja-JP" altLang="ja-JP" sz="1200" b="0" i="0" baseline="0">
              <a:solidFill>
                <a:schemeClr val="dk1"/>
              </a:solidFill>
              <a:effectLst/>
              <a:latin typeface="+mn-lt"/>
              <a:ea typeface="+mn-ea"/>
              <a:cs typeface="+mn-cs"/>
            </a:rPr>
            <a:t>円増加した。これは、</a:t>
          </a:r>
          <a:r>
            <a:rPr lang="ja-JP" altLang="en-US" sz="1200" b="0" i="0" baseline="0">
              <a:solidFill>
                <a:schemeClr val="dk1"/>
              </a:solidFill>
              <a:effectLst/>
              <a:latin typeface="+mn-lt"/>
              <a:ea typeface="+mn-ea"/>
              <a:cs typeface="+mn-cs"/>
            </a:rPr>
            <a:t>生活応援クーポン券</a:t>
          </a:r>
          <a:r>
            <a:rPr lang="ja-JP" altLang="ja-JP" sz="1200" b="0" i="0" baseline="0">
              <a:solidFill>
                <a:schemeClr val="dk1"/>
              </a:solidFill>
              <a:effectLst/>
              <a:latin typeface="+mn-lt"/>
              <a:ea typeface="+mn-ea"/>
              <a:cs typeface="+mn-cs"/>
            </a:rPr>
            <a:t>事業の実施</a:t>
          </a:r>
          <a:r>
            <a:rPr lang="ja-JP" altLang="en-US" sz="1200" b="0" i="0" baseline="0">
              <a:solidFill>
                <a:schemeClr val="dk1"/>
              </a:solidFill>
              <a:effectLst/>
              <a:latin typeface="+mn-lt"/>
              <a:ea typeface="+mn-ea"/>
              <a:cs typeface="+mn-cs"/>
            </a:rPr>
            <a:t>によるものが</a:t>
          </a:r>
          <a:r>
            <a:rPr lang="ja-JP" altLang="ja-JP" sz="1200" b="0" i="0" baseline="0">
              <a:solidFill>
                <a:schemeClr val="dk1"/>
              </a:solidFill>
              <a:effectLst/>
              <a:latin typeface="+mn-lt"/>
              <a:ea typeface="+mn-ea"/>
              <a:cs typeface="+mn-cs"/>
            </a:rPr>
            <a:t>増加</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影響している。</a:t>
          </a:r>
          <a:endParaRPr lang="ja-JP" altLang="ja-JP" sz="1600">
            <a:effectLst/>
          </a:endParaRPr>
        </a:p>
        <a:p>
          <a:pPr eaLnBrk="1" fontAlgn="auto" latinLnBrk="0" hangingPunct="1"/>
          <a:r>
            <a:rPr lang="ja-JP" altLang="ja-JP" sz="1200" b="0" i="0" baseline="0">
              <a:solidFill>
                <a:schemeClr val="dk1"/>
              </a:solidFill>
              <a:effectLst/>
              <a:latin typeface="+mn-lt"/>
              <a:ea typeface="+mn-ea"/>
              <a:cs typeface="+mn-cs"/>
            </a:rPr>
            <a:t>また、教育費については、住民一人当たり</a:t>
          </a:r>
          <a:r>
            <a:rPr lang="en-US" altLang="ja-JP" sz="1200" b="0" i="0" baseline="0">
              <a:solidFill>
                <a:schemeClr val="dk1"/>
              </a:solidFill>
              <a:effectLst/>
              <a:latin typeface="+mn-lt"/>
              <a:ea typeface="+mn-ea"/>
              <a:cs typeface="+mn-cs"/>
            </a:rPr>
            <a:t>48,389</a:t>
          </a:r>
          <a:r>
            <a:rPr lang="ja-JP" altLang="ja-JP" sz="1200" b="0" i="0" baseline="0">
              <a:solidFill>
                <a:schemeClr val="dk1"/>
              </a:solidFill>
              <a:effectLst/>
              <a:latin typeface="+mn-lt"/>
              <a:ea typeface="+mn-ea"/>
              <a:cs typeface="+mn-cs"/>
            </a:rPr>
            <a:t>円となっており、</a:t>
          </a:r>
          <a:r>
            <a:rPr lang="ja-JP" altLang="en-US" sz="1200" b="0" i="0" baseline="0">
              <a:solidFill>
                <a:schemeClr val="dk1"/>
              </a:solidFill>
              <a:effectLst/>
              <a:latin typeface="+mn-lt"/>
              <a:ea typeface="+mn-ea"/>
              <a:cs typeface="+mn-cs"/>
            </a:rPr>
            <a:t>令和元</a:t>
          </a:r>
          <a:r>
            <a:rPr lang="ja-JP" altLang="ja-JP" sz="1200" b="0" i="0" baseline="0">
              <a:solidFill>
                <a:schemeClr val="dk1"/>
              </a:solidFill>
              <a:effectLst/>
              <a:latin typeface="+mn-lt"/>
              <a:ea typeface="+mn-ea"/>
              <a:cs typeface="+mn-cs"/>
            </a:rPr>
            <a:t>年度の</a:t>
          </a:r>
          <a:r>
            <a:rPr lang="en-US" altLang="ja-JP" sz="1200" b="0" i="0" baseline="0">
              <a:solidFill>
                <a:schemeClr val="dk1"/>
              </a:solidFill>
              <a:effectLst/>
              <a:latin typeface="+mn-lt"/>
              <a:ea typeface="+mn-ea"/>
              <a:cs typeface="+mn-cs"/>
            </a:rPr>
            <a:t>46,568</a:t>
          </a:r>
          <a:r>
            <a:rPr lang="ja-JP" altLang="ja-JP" sz="1200" b="0" i="0" baseline="0">
              <a:solidFill>
                <a:schemeClr val="dk1"/>
              </a:solidFill>
              <a:effectLst/>
              <a:latin typeface="+mn-lt"/>
              <a:ea typeface="+mn-ea"/>
              <a:cs typeface="+mn-cs"/>
            </a:rPr>
            <a:t>円から</a:t>
          </a:r>
          <a:r>
            <a:rPr lang="en-US" altLang="ja-JP" sz="1200" b="0" i="0" baseline="0">
              <a:solidFill>
                <a:schemeClr val="dk1"/>
              </a:solidFill>
              <a:effectLst/>
              <a:latin typeface="+mn-lt"/>
              <a:ea typeface="+mn-ea"/>
              <a:cs typeface="+mn-cs"/>
            </a:rPr>
            <a:t>1,821</a:t>
          </a:r>
          <a:r>
            <a:rPr lang="ja-JP" altLang="ja-JP" sz="1200" b="0" i="0" baseline="0">
              <a:solidFill>
                <a:schemeClr val="dk1"/>
              </a:solidFill>
              <a:effectLst/>
              <a:latin typeface="+mn-lt"/>
              <a:ea typeface="+mn-ea"/>
              <a:cs typeface="+mn-cs"/>
            </a:rPr>
            <a:t>円増加した。これは、</a:t>
          </a:r>
          <a:r>
            <a:rPr lang="ja-JP" altLang="en-US" sz="1200" b="0" i="0" baseline="0">
              <a:solidFill>
                <a:schemeClr val="dk1"/>
              </a:solidFill>
              <a:effectLst/>
              <a:latin typeface="+mn-lt"/>
              <a:ea typeface="+mn-ea"/>
              <a:cs typeface="+mn-cs"/>
            </a:rPr>
            <a:t>ＧＩＧＡスクール構想の端末購入事業等の</a:t>
          </a:r>
          <a:r>
            <a:rPr lang="ja-JP" altLang="ja-JP" sz="1200" b="0" i="0" baseline="0">
              <a:solidFill>
                <a:schemeClr val="dk1"/>
              </a:solidFill>
              <a:effectLst/>
              <a:latin typeface="+mn-lt"/>
              <a:ea typeface="+mn-ea"/>
              <a:cs typeface="+mn-cs"/>
            </a:rPr>
            <a:t>実施</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したことが影響している。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以降は税収の減少に加えて、新市まちづくり計画の実施に伴う市債の償還が増加したこと、委託料を含む物件費の増加、さらに社会保障にかかる繰出金の増加などが影響し、財政調整基金を取り崩しての黒字確保となった。特に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年度は大幅に基金を取り崩したため、基金が枯渇する恐れが</a:t>
          </a:r>
          <a:r>
            <a:rPr kumimoji="1" lang="ja-JP" altLang="en-US" sz="900">
              <a:solidFill>
                <a:schemeClr val="dk1"/>
              </a:solidFill>
              <a:effectLst/>
              <a:latin typeface="+mn-lt"/>
              <a:ea typeface="+mn-ea"/>
              <a:cs typeface="+mn-cs"/>
            </a:rPr>
            <a:t>出</a:t>
          </a:r>
          <a:r>
            <a:rPr kumimoji="1" lang="ja-JP" altLang="ja-JP" sz="900">
              <a:solidFill>
                <a:schemeClr val="dk1"/>
              </a:solidFill>
              <a:effectLst/>
              <a:latin typeface="+mn-lt"/>
              <a:ea typeface="+mn-ea"/>
              <a:cs typeface="+mn-cs"/>
            </a:rPr>
            <a:t>てきたことから、平成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年度で橋本市財政健全化計画を策定し、</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年度から</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年間で</a:t>
          </a:r>
          <a:r>
            <a:rPr kumimoji="1" lang="ja-JP" altLang="ja-JP" sz="900">
              <a:solidFill>
                <a:schemeClr val="dk1"/>
              </a:solidFill>
              <a:effectLst/>
              <a:latin typeface="+mn-lt"/>
              <a:ea typeface="+mn-ea"/>
              <a:cs typeface="+mn-cs"/>
            </a:rPr>
            <a:t>継続事業の見直しなど経常経費の縮減に努め</a:t>
          </a:r>
          <a:r>
            <a:rPr lang="ja-JP" altLang="ja-JP" sz="900" b="0" i="0" baseline="0">
              <a:solidFill>
                <a:schemeClr val="dk1"/>
              </a:solidFill>
              <a:effectLst/>
              <a:latin typeface="+mn-lt"/>
              <a:ea typeface="+mn-ea"/>
              <a:cs typeface="+mn-cs"/>
            </a:rPr>
            <a:t>財政のスリム化を図ることとし</a:t>
          </a:r>
          <a:r>
            <a:rPr lang="ja-JP" altLang="en-US" sz="900" b="0" i="0" baseline="0">
              <a:solidFill>
                <a:schemeClr val="dk1"/>
              </a:solidFill>
              <a:effectLst/>
              <a:latin typeface="+mn-lt"/>
              <a:ea typeface="+mn-ea"/>
              <a:cs typeface="+mn-cs"/>
            </a:rPr>
            <a:t>た</a:t>
          </a:r>
          <a:r>
            <a:rPr kumimoji="1" lang="ja-JP" altLang="ja-JP" sz="90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　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年度においては、橋本市財政健全化計画の実行による削減効果もあり財政調整基金を取り崩すことなく決算剰余金</a:t>
          </a:r>
          <a:r>
            <a:rPr kumimoji="1" lang="en-US" altLang="ja-JP" sz="900">
              <a:solidFill>
                <a:schemeClr val="dk1"/>
              </a:solidFill>
              <a:effectLst/>
              <a:latin typeface="+mn-lt"/>
              <a:ea typeface="+mn-ea"/>
              <a:cs typeface="+mn-cs"/>
            </a:rPr>
            <a:t>250,000</a:t>
          </a:r>
          <a:r>
            <a:rPr kumimoji="1" lang="ja-JP" altLang="ja-JP" sz="900">
              <a:solidFill>
                <a:schemeClr val="dk1"/>
              </a:solidFill>
              <a:effectLst/>
              <a:latin typeface="+mn-lt"/>
              <a:ea typeface="+mn-ea"/>
              <a:cs typeface="+mn-cs"/>
            </a:rPr>
            <a:t>千円を財政調整基金へ積み立て、基金残高は</a:t>
          </a:r>
          <a:r>
            <a:rPr kumimoji="1" lang="en-US" altLang="ja-JP" sz="900">
              <a:solidFill>
                <a:schemeClr val="dk1"/>
              </a:solidFill>
              <a:effectLst/>
              <a:latin typeface="+mn-lt"/>
              <a:ea typeface="+mn-ea"/>
              <a:cs typeface="+mn-cs"/>
            </a:rPr>
            <a:t>250,000</a:t>
          </a:r>
          <a:r>
            <a:rPr kumimoji="1" lang="ja-JP" altLang="ja-JP" sz="900">
              <a:solidFill>
                <a:schemeClr val="dk1"/>
              </a:solidFill>
              <a:effectLst/>
              <a:latin typeface="+mn-lt"/>
              <a:ea typeface="+mn-ea"/>
              <a:cs typeface="+mn-cs"/>
            </a:rPr>
            <a:t>千円増加となった。引き続き、一般財源化基金の取り崩しなしでの財政運営を目指す。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水道事業会計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令和２年度決算において、</a:t>
          </a:r>
          <a:r>
            <a:rPr kumimoji="1" lang="en-US" altLang="ja-JP" sz="1000">
              <a:solidFill>
                <a:schemeClr val="dk1"/>
              </a:solidFill>
              <a:effectLst/>
              <a:latin typeface="+mn-lt"/>
              <a:ea typeface="+mn-ea"/>
              <a:cs typeface="+mn-cs"/>
            </a:rPr>
            <a:t>189,895</a:t>
          </a:r>
          <a:r>
            <a:rPr kumimoji="1" lang="ja-JP" altLang="ja-JP" sz="1000">
              <a:solidFill>
                <a:schemeClr val="dk1"/>
              </a:solidFill>
              <a:effectLst/>
              <a:latin typeface="+mn-lt"/>
              <a:ea typeface="+mn-ea"/>
              <a:cs typeface="+mn-cs"/>
            </a:rPr>
            <a:t>千円の当年度純利益を計上した。これは令和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月から水道料金を約９％値上げしたことで総収益が前年度より</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％増となった。総費用は減損損失を計上し前年度より</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％増となったことによるものである。令和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年度から令和</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年間で約</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億円の浄水場第１期更新事業を進めている。この財源確保として水道料金を値上げした。引き続きダウンサイジングなどでコストダウンを図り、安心で安定した水道水を供給するため健全経営に取り組む。</a:t>
          </a:r>
          <a:endParaRPr lang="ja-JP" altLang="ja-JP" sz="1100">
            <a:effectLst/>
          </a:endParaRPr>
        </a:p>
        <a:p>
          <a:pPr eaLnBrk="1" fontAlgn="auto" latinLnBrk="0" hangingPunct="1"/>
          <a:r>
            <a:rPr lang="ja-JP" altLang="ja-JP" sz="1000">
              <a:solidFill>
                <a:schemeClr val="dk1"/>
              </a:solidFill>
              <a:effectLst/>
              <a:latin typeface="+mn-lt"/>
              <a:ea typeface="+mn-ea"/>
              <a:cs typeface="+mn-cs"/>
            </a:rPr>
            <a:t>【下水道事業会計】令和</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年度決算において、令和</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a:t>
          </a:r>
          <a:r>
            <a:rPr lang="en-US" altLang="ja-JP" sz="1000">
              <a:solidFill>
                <a:schemeClr val="dk1"/>
              </a:solidFill>
              <a:effectLst/>
              <a:latin typeface="+mn-lt"/>
              <a:ea typeface="+mn-ea"/>
              <a:cs typeface="+mn-cs"/>
            </a:rPr>
            <a:t>4</a:t>
          </a:r>
          <a:r>
            <a:rPr lang="ja-JP" altLang="ja-JP" sz="1000">
              <a:solidFill>
                <a:schemeClr val="dk1"/>
              </a:solidFill>
              <a:effectLst/>
              <a:latin typeface="+mn-lt"/>
              <a:ea typeface="+mn-ea"/>
              <a:cs typeface="+mn-cs"/>
            </a:rPr>
            <a:t>月から下水道使用料を約</a:t>
          </a:r>
          <a:r>
            <a:rPr lang="en-US" altLang="ja-JP" sz="1000">
              <a:solidFill>
                <a:schemeClr val="dk1"/>
              </a:solidFill>
              <a:effectLst/>
              <a:latin typeface="+mn-lt"/>
              <a:ea typeface="+mn-ea"/>
              <a:cs typeface="+mn-cs"/>
            </a:rPr>
            <a:t>15</a:t>
          </a:r>
          <a:r>
            <a:rPr lang="ja-JP" altLang="ja-JP" sz="1000">
              <a:solidFill>
                <a:schemeClr val="dk1"/>
              </a:solidFill>
              <a:effectLst/>
              <a:latin typeface="+mn-lt"/>
              <a:ea typeface="+mn-ea"/>
              <a:cs typeface="+mn-cs"/>
            </a:rPr>
            <a:t>％値上げしたが、一般会計補助金の減額により総収益額が前年度比</a:t>
          </a:r>
          <a:r>
            <a:rPr lang="en-US" altLang="ja-JP" sz="1000">
              <a:solidFill>
                <a:schemeClr val="dk1"/>
              </a:solidFill>
              <a:effectLst/>
              <a:latin typeface="+mn-lt"/>
              <a:ea typeface="+mn-ea"/>
              <a:cs typeface="+mn-cs"/>
            </a:rPr>
            <a:t>3,423</a:t>
          </a:r>
          <a:r>
            <a:rPr lang="ja-JP" altLang="ja-JP" sz="1000">
              <a:solidFill>
                <a:schemeClr val="dk1"/>
              </a:solidFill>
              <a:effectLst/>
              <a:latin typeface="+mn-lt"/>
              <a:ea typeface="+mn-ea"/>
              <a:cs typeface="+mn-cs"/>
            </a:rPr>
            <a:t>千円の減少となった。一方で支払利息の減額が主な要因で総費用が前年度比</a:t>
          </a:r>
          <a:r>
            <a:rPr lang="en-US" altLang="ja-JP" sz="1000">
              <a:solidFill>
                <a:schemeClr val="dk1"/>
              </a:solidFill>
              <a:effectLst/>
              <a:latin typeface="+mn-lt"/>
              <a:ea typeface="+mn-ea"/>
              <a:cs typeface="+mn-cs"/>
            </a:rPr>
            <a:t>12,171</a:t>
          </a:r>
          <a:r>
            <a:rPr lang="ja-JP" altLang="ja-JP" sz="1000">
              <a:solidFill>
                <a:schemeClr val="dk1"/>
              </a:solidFill>
              <a:effectLst/>
              <a:latin typeface="+mn-lt"/>
              <a:ea typeface="+mn-ea"/>
              <a:cs typeface="+mn-cs"/>
            </a:rPr>
            <a:t>千円の減少となった。その結果、</a:t>
          </a:r>
          <a:r>
            <a:rPr lang="en-US" altLang="ja-JP" sz="1000">
              <a:solidFill>
                <a:schemeClr val="dk1"/>
              </a:solidFill>
              <a:effectLst/>
              <a:latin typeface="+mn-lt"/>
              <a:ea typeface="+mn-ea"/>
              <a:cs typeface="+mn-cs"/>
            </a:rPr>
            <a:t>16,657</a:t>
          </a:r>
          <a:r>
            <a:rPr lang="ja-JP" altLang="ja-JP" sz="1000">
              <a:solidFill>
                <a:schemeClr val="dk1"/>
              </a:solidFill>
              <a:effectLst/>
              <a:latin typeface="+mn-lt"/>
              <a:ea typeface="+mn-ea"/>
              <a:cs typeface="+mn-cs"/>
            </a:rPr>
            <a:t>千円の当期純利益を計上した。将来的には人口減少により使用料収入が減少傾向となることや管渠や施設の老朽化が進むことにより維持管理費が増加することが見込まれ、更に厳しい経営状況を強いられることが予測される。整備範囲の見直し、ストックマネジメント計画に基づく効率的な施設等の更新、更なる使用料改定を視野に入れ、安定した経営を目指す。</a:t>
          </a:r>
          <a:endParaRPr lang="en-US" altLang="ja-JP" sz="1000">
            <a:solidFill>
              <a:schemeClr val="dk1"/>
            </a:solidFill>
            <a:effectLst/>
            <a:latin typeface="+mn-lt"/>
            <a:ea typeface="+mn-ea"/>
            <a:cs typeface="+mn-cs"/>
          </a:endParaRPr>
        </a:p>
        <a:p>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病院事業会計</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年度の病床は前年度と同様、ＨＣＵ、地域包括ケア病棟及び急性期病床の</a:t>
          </a:r>
          <a:r>
            <a:rPr kumimoji="1" lang="en-US" altLang="ja-JP" sz="1000">
              <a:solidFill>
                <a:schemeClr val="dk1"/>
              </a:solidFill>
              <a:effectLst/>
              <a:latin typeface="+mn-lt"/>
              <a:ea typeface="+mn-ea"/>
              <a:cs typeface="+mn-cs"/>
            </a:rPr>
            <a:t>300</a:t>
          </a:r>
          <a:r>
            <a:rPr kumimoji="1" lang="ja-JP" altLang="ja-JP" sz="1000">
              <a:solidFill>
                <a:schemeClr val="dk1"/>
              </a:solidFill>
              <a:effectLst/>
              <a:latin typeface="+mn-lt"/>
              <a:ea typeface="+mn-ea"/>
              <a:cs typeface="+mn-cs"/>
            </a:rPr>
            <a:t>床で運営し、新たに橋本市訪問看護ステーションと組織統合した。収益については、新型コロナウイルス感染症の影響等により、入院収益、外来収益がともに減少し、医業収益は減少したが、新型コロナウイルス病床確保事業補助金等により医業外収益が増加したため、病院事業収益全体では</a:t>
          </a:r>
          <a:r>
            <a:rPr kumimoji="1" lang="en-US" altLang="ja-JP" sz="1000">
              <a:solidFill>
                <a:schemeClr val="dk1"/>
              </a:solidFill>
              <a:effectLst/>
              <a:latin typeface="+mn-lt"/>
              <a:ea typeface="+mn-ea"/>
              <a:cs typeface="+mn-cs"/>
            </a:rPr>
            <a:t>513,310</a:t>
          </a:r>
          <a:r>
            <a:rPr kumimoji="1" lang="ja-JP" altLang="ja-JP" sz="1000">
              <a:solidFill>
                <a:schemeClr val="dk1"/>
              </a:solidFill>
              <a:effectLst/>
              <a:latin typeface="+mn-lt"/>
              <a:ea typeface="+mn-ea"/>
              <a:cs typeface="+mn-cs"/>
            </a:rPr>
            <a:t>千円の増加とな</a:t>
          </a:r>
          <a:r>
            <a:rPr kumimoji="1" lang="ja-JP" altLang="en-US" sz="1000">
              <a:solidFill>
                <a:schemeClr val="dk1"/>
              </a:solidFill>
              <a:effectLst/>
              <a:latin typeface="+mn-lt"/>
              <a:ea typeface="+mn-ea"/>
              <a:cs typeface="+mn-cs"/>
            </a:rPr>
            <a:t>っ</a:t>
          </a:r>
          <a:r>
            <a:rPr kumimoji="1" lang="ja-JP" altLang="ja-JP" sz="1000">
              <a:solidFill>
                <a:schemeClr val="dk1"/>
              </a:solidFill>
              <a:effectLst/>
              <a:latin typeface="+mn-lt"/>
              <a:ea typeface="+mn-ea"/>
              <a:cs typeface="+mn-cs"/>
            </a:rPr>
            <a:t>た。一方、費用については、退職者減等により給与費が減少し、入院・外来患者数の減少等により材料費が減少したため、病院事業費用全体では</a:t>
          </a:r>
          <a:r>
            <a:rPr kumimoji="1" lang="en-US" altLang="ja-JP" sz="1000">
              <a:solidFill>
                <a:schemeClr val="dk1"/>
              </a:solidFill>
              <a:effectLst/>
              <a:latin typeface="+mn-lt"/>
              <a:ea typeface="+mn-ea"/>
              <a:cs typeface="+mn-cs"/>
            </a:rPr>
            <a:t>108,509</a:t>
          </a:r>
          <a:r>
            <a:rPr kumimoji="1" lang="ja-JP" altLang="ja-JP" sz="1000">
              <a:solidFill>
                <a:schemeClr val="dk1"/>
              </a:solidFill>
              <a:effectLst/>
              <a:latin typeface="+mn-lt"/>
              <a:ea typeface="+mn-ea"/>
              <a:cs typeface="+mn-cs"/>
            </a:rPr>
            <a:t>千円の減少とな</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354,103</a:t>
          </a:r>
          <a:r>
            <a:rPr kumimoji="1" lang="ja-JP" altLang="ja-JP" sz="1000">
              <a:solidFill>
                <a:schemeClr val="dk1"/>
              </a:solidFill>
              <a:effectLst/>
              <a:latin typeface="+mn-lt"/>
              <a:ea typeface="+mn-ea"/>
              <a:cs typeface="+mn-cs"/>
            </a:rPr>
            <a:t>千円の純利益とな</a:t>
          </a:r>
          <a:r>
            <a:rPr kumimoji="1" lang="ja-JP" altLang="en-US" sz="1000">
              <a:solidFill>
                <a:schemeClr val="dk1"/>
              </a:solidFill>
              <a:effectLst/>
              <a:latin typeface="+mn-lt"/>
              <a:ea typeface="+mn-ea"/>
              <a:cs typeface="+mn-cs"/>
            </a:rPr>
            <a:t>っ</a:t>
          </a:r>
          <a:r>
            <a:rPr kumimoji="1" lang="ja-JP" altLang="ja-JP" sz="1000">
              <a:solidFill>
                <a:schemeClr val="dk1"/>
              </a:solidFill>
              <a:effectLst/>
              <a:latin typeface="+mn-lt"/>
              <a:ea typeface="+mn-ea"/>
              <a:cs typeface="+mn-cs"/>
            </a:rPr>
            <a:t>た。</a:t>
          </a:r>
          <a:endParaRPr lang="ja-JP" altLang="ja-JP" sz="1000">
            <a:effectLst/>
          </a:endParaRPr>
        </a:p>
        <a:p>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年度は、新型コロナウイルス感染症の影響もあり、患者数が前年度を下回っており、令和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年度も新型コロナウイルスの影響が続いて</a:t>
          </a:r>
          <a:r>
            <a:rPr kumimoji="1" lang="ja-JP" altLang="en-US" sz="1000">
              <a:solidFill>
                <a:schemeClr val="dk1"/>
              </a:solidFill>
              <a:effectLst/>
              <a:latin typeface="+mn-lt"/>
              <a:ea typeface="+mn-ea"/>
              <a:cs typeface="+mn-cs"/>
            </a:rPr>
            <a:t>いる</a:t>
          </a:r>
          <a:r>
            <a:rPr kumimoji="1" lang="ja-JP" altLang="ja-JP" sz="1000">
              <a:solidFill>
                <a:schemeClr val="dk1"/>
              </a:solidFill>
              <a:effectLst/>
              <a:latin typeface="+mn-lt"/>
              <a:ea typeface="+mn-ea"/>
              <a:cs typeface="+mn-cs"/>
            </a:rPr>
            <a:t>が、令和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年度中に示される公立病院経営強化ガイドラインを元に、令和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年度中に改革プランを作成し、安定的な病院経営に努め</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000">
            <a:effectLst/>
          </a:endParaRPr>
        </a:p>
        <a:p>
          <a:pPr eaLnBrk="1" fontAlgn="auto" latinLnBrk="0" hangingPunct="1"/>
          <a:r>
            <a:rPr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34889718</v>
      </c>
      <c r="BO4" s="426"/>
      <c r="BP4" s="426"/>
      <c r="BQ4" s="426"/>
      <c r="BR4" s="426"/>
      <c r="BS4" s="426"/>
      <c r="BT4" s="426"/>
      <c r="BU4" s="427"/>
      <c r="BV4" s="425">
        <v>26517446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6.8</v>
      </c>
      <c r="CU4" s="610"/>
      <c r="CV4" s="610"/>
      <c r="CW4" s="610"/>
      <c r="CX4" s="610"/>
      <c r="CY4" s="610"/>
      <c r="CZ4" s="610"/>
      <c r="DA4" s="611"/>
      <c r="DB4" s="609">
        <v>2.9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33723103</v>
      </c>
      <c r="BO5" s="431"/>
      <c r="BP5" s="431"/>
      <c r="BQ5" s="431"/>
      <c r="BR5" s="431"/>
      <c r="BS5" s="431"/>
      <c r="BT5" s="431"/>
      <c r="BU5" s="432"/>
      <c r="BV5" s="430">
        <v>26008874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100.7</v>
      </c>
      <c r="CU5" s="401"/>
      <c r="CV5" s="401"/>
      <c r="CW5" s="401"/>
      <c r="CX5" s="401"/>
      <c r="CY5" s="401"/>
      <c r="CZ5" s="401"/>
      <c r="DA5" s="402"/>
      <c r="DB5" s="400">
        <v>101</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1166615</v>
      </c>
      <c r="BO6" s="431"/>
      <c r="BP6" s="431"/>
      <c r="BQ6" s="431"/>
      <c r="BR6" s="431"/>
      <c r="BS6" s="431"/>
      <c r="BT6" s="431"/>
      <c r="BU6" s="432"/>
      <c r="BV6" s="430">
        <v>508572</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106.5</v>
      </c>
      <c r="CU6" s="584"/>
      <c r="CV6" s="584"/>
      <c r="CW6" s="584"/>
      <c r="CX6" s="584"/>
      <c r="CY6" s="584"/>
      <c r="CZ6" s="584"/>
      <c r="DA6" s="585"/>
      <c r="DB6" s="583">
        <v>105.5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42683</v>
      </c>
      <c r="BO7" s="431"/>
      <c r="BP7" s="431"/>
      <c r="BQ7" s="431"/>
      <c r="BR7" s="431"/>
      <c r="BS7" s="431"/>
      <c r="BT7" s="431"/>
      <c r="BU7" s="432"/>
      <c r="BV7" s="430">
        <v>42492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16483523</v>
      </c>
      <c r="CU7" s="431"/>
      <c r="CV7" s="431"/>
      <c r="CW7" s="431"/>
      <c r="CX7" s="431"/>
      <c r="CY7" s="431"/>
      <c r="CZ7" s="431"/>
      <c r="DA7" s="432"/>
      <c r="DB7" s="430">
        <v>16163868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1123932</v>
      </c>
      <c r="BO8" s="431"/>
      <c r="BP8" s="431"/>
      <c r="BQ8" s="431"/>
      <c r="BR8" s="431"/>
      <c r="BS8" s="431"/>
      <c r="BT8" s="431"/>
      <c r="BU8" s="432"/>
      <c r="BV8" s="430">
        <v>466080</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0.46</v>
      </c>
      <c r="CU8" s="544"/>
      <c r="CV8" s="544"/>
      <c r="CW8" s="544"/>
      <c r="CX8" s="544"/>
      <c r="CY8" s="544"/>
      <c r="CZ8" s="544"/>
      <c r="DA8" s="545"/>
      <c r="DB8" s="543">
        <v>0.46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60818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657852</v>
      </c>
      <c r="BO9" s="431"/>
      <c r="BP9" s="431"/>
      <c r="BQ9" s="431"/>
      <c r="BR9" s="431"/>
      <c r="BS9" s="431"/>
      <c r="BT9" s="431"/>
      <c r="BU9" s="432"/>
      <c r="BV9" s="430">
        <v>-128208</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18.5</v>
      </c>
      <c r="CU9" s="401"/>
      <c r="CV9" s="401"/>
      <c r="CW9" s="401"/>
      <c r="CX9" s="401"/>
      <c r="CY9" s="401"/>
      <c r="CZ9" s="401"/>
      <c r="DA9" s="402"/>
      <c r="DB9" s="400">
        <v>20.399999999999999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63621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716</v>
      </c>
      <c r="BO10" s="431"/>
      <c r="BP10" s="431"/>
      <c r="BQ10" s="431"/>
      <c r="BR10" s="431"/>
      <c r="BS10" s="431"/>
      <c r="BT10" s="431"/>
      <c r="BU10" s="432"/>
      <c r="BV10" s="430">
        <v>1201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61774</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61421</v>
      </c>
      <c r="S13" s="534"/>
      <c r="T13" s="534"/>
      <c r="U13" s="534"/>
      <c r="V13" s="535"/>
      <c r="W13" s="521" t="s">
        <v>140</v>
      </c>
      <c r="X13" s="443"/>
      <c r="Y13" s="443"/>
      <c r="Z13" s="443"/>
      <c r="AA13" s="443"/>
      <c r="AB13" s="444"/>
      <c r="AC13" s="406">
        <v>1796</v>
      </c>
      <c r="AD13" s="407"/>
      <c r="AE13" s="407"/>
      <c r="AF13" s="407"/>
      <c r="AG13" s="408"/>
      <c r="AH13" s="406">
        <v>1752</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658568</v>
      </c>
      <c r="BO13" s="431"/>
      <c r="BP13" s="431"/>
      <c r="BQ13" s="431"/>
      <c r="BR13" s="431"/>
      <c r="BS13" s="431"/>
      <c r="BT13" s="431"/>
      <c r="BU13" s="432"/>
      <c r="BV13" s="430">
        <v>-127007</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13.2</v>
      </c>
      <c r="CU13" s="401"/>
      <c r="CV13" s="401"/>
      <c r="CW13" s="401"/>
      <c r="CX13" s="401"/>
      <c r="CY13" s="401"/>
      <c r="CZ13" s="401"/>
      <c r="DA13" s="402"/>
      <c r="DB13" s="400">
        <v>13.6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62376</v>
      </c>
      <c r="S14" s="534"/>
      <c r="T14" s="534"/>
      <c r="U14" s="534"/>
      <c r="V14" s="535"/>
      <c r="W14" s="536"/>
      <c r="X14" s="446"/>
      <c r="Y14" s="446"/>
      <c r="Z14" s="446"/>
      <c r="AA14" s="446"/>
      <c r="AB14" s="447"/>
      <c r="AC14" s="526">
        <v>6.2</v>
      </c>
      <c r="AD14" s="527"/>
      <c r="AE14" s="527"/>
      <c r="AF14" s="527"/>
      <c r="AG14" s="528"/>
      <c r="AH14" s="526">
        <v>5.9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86.4</v>
      </c>
      <c r="CU14" s="538"/>
      <c r="CV14" s="538"/>
      <c r="CW14" s="538"/>
      <c r="CX14" s="538"/>
      <c r="CY14" s="538"/>
      <c r="CZ14" s="538"/>
      <c r="DA14" s="539"/>
      <c r="DB14" s="537">
        <v>101.1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62024</v>
      </c>
      <c r="S15" s="534"/>
      <c r="T15" s="534"/>
      <c r="U15" s="534"/>
      <c r="V15" s="535"/>
      <c r="W15" s="521" t="s">
        <v>148</v>
      </c>
      <c r="X15" s="443"/>
      <c r="Y15" s="443"/>
      <c r="Z15" s="443"/>
      <c r="AA15" s="443"/>
      <c r="AB15" s="444"/>
      <c r="AC15" s="406">
        <v>6311</v>
      </c>
      <c r="AD15" s="407"/>
      <c r="AE15" s="407"/>
      <c r="AF15" s="407"/>
      <c r="AG15" s="408"/>
      <c r="AH15" s="406">
        <v>6340</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6585674</v>
      </c>
      <c r="BO15" s="426"/>
      <c r="BP15" s="426"/>
      <c r="BQ15" s="426"/>
      <c r="BR15" s="426"/>
      <c r="BS15" s="426"/>
      <c r="BT15" s="426"/>
      <c r="BU15" s="427"/>
      <c r="BV15" s="425">
        <v>6309947</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21.8</v>
      </c>
      <c r="AD16" s="527"/>
      <c r="AE16" s="527"/>
      <c r="AF16" s="527"/>
      <c r="AG16" s="528"/>
      <c r="AH16" s="526">
        <v>21.4</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14107035</v>
      </c>
      <c r="BO16" s="431"/>
      <c r="BP16" s="431"/>
      <c r="BQ16" s="431"/>
      <c r="BR16" s="431"/>
      <c r="BS16" s="431"/>
      <c r="BT16" s="431"/>
      <c r="BU16" s="432"/>
      <c r="BV16" s="430">
        <v>13678127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20898</v>
      </c>
      <c r="AD17" s="407"/>
      <c r="AE17" s="407"/>
      <c r="AF17" s="407"/>
      <c r="AG17" s="408"/>
      <c r="AH17" s="406">
        <v>21502</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8263912</v>
      </c>
      <c r="BO17" s="431"/>
      <c r="BP17" s="431"/>
      <c r="BQ17" s="431"/>
      <c r="BR17" s="431"/>
      <c r="BS17" s="431"/>
      <c r="BT17" s="431"/>
      <c r="BU17" s="432"/>
      <c r="BV17" s="430">
        <v>7979653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130.55000000000001</v>
      </c>
      <c r="M18" s="495"/>
      <c r="N18" s="495"/>
      <c r="O18" s="495"/>
      <c r="P18" s="495"/>
      <c r="Q18" s="495"/>
      <c r="R18" s="496"/>
      <c r="S18" s="496"/>
      <c r="T18" s="496"/>
      <c r="U18" s="496"/>
      <c r="V18" s="497"/>
      <c r="W18" s="511"/>
      <c r="X18" s="512"/>
      <c r="Y18" s="512"/>
      <c r="Z18" s="512"/>
      <c r="AA18" s="512"/>
      <c r="AB18" s="522"/>
      <c r="AC18" s="394">
        <v>72</v>
      </c>
      <c r="AD18" s="395"/>
      <c r="AE18" s="395"/>
      <c r="AF18" s="395"/>
      <c r="AG18" s="498"/>
      <c r="AH18" s="394">
        <v>72.7</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17037777</v>
      </c>
      <c r="BO18" s="431"/>
      <c r="BP18" s="431"/>
      <c r="BQ18" s="431"/>
      <c r="BR18" s="431"/>
      <c r="BS18" s="431"/>
      <c r="BT18" s="431"/>
      <c r="BU18" s="432"/>
      <c r="BV18" s="430">
        <v>16651579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466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19966943</v>
      </c>
      <c r="BO19" s="431"/>
      <c r="BP19" s="431"/>
      <c r="BQ19" s="431"/>
      <c r="BR19" s="431"/>
      <c r="BS19" s="431"/>
      <c r="BT19" s="431"/>
      <c r="BU19" s="432"/>
      <c r="BV19" s="430">
        <v>18386387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24028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29983418</v>
      </c>
      <c r="BO23" s="431"/>
      <c r="BP23" s="431"/>
      <c r="BQ23" s="431"/>
      <c r="BR23" s="431"/>
      <c r="BS23" s="431"/>
      <c r="BT23" s="431"/>
      <c r="BU23" s="432"/>
      <c r="BV23" s="430">
        <v>31255051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8010</v>
      </c>
      <c r="R24" s="407"/>
      <c r="S24" s="407"/>
      <c r="T24" s="407"/>
      <c r="U24" s="407"/>
      <c r="V24" s="408"/>
      <c r="W24" s="472"/>
      <c r="X24" s="463"/>
      <c r="Y24" s="464"/>
      <c r="Z24" s="403" t="s">
        <v>172</v>
      </c>
      <c r="AA24" s="404"/>
      <c r="AB24" s="404"/>
      <c r="AC24" s="404"/>
      <c r="AD24" s="404"/>
      <c r="AE24" s="404"/>
      <c r="AF24" s="404"/>
      <c r="AG24" s="405"/>
      <c r="AH24" s="406">
        <v>432</v>
      </c>
      <c r="AI24" s="407"/>
      <c r="AJ24" s="407"/>
      <c r="AK24" s="407"/>
      <c r="AL24" s="408"/>
      <c r="AM24" s="406">
        <v>1394064</v>
      </c>
      <c r="AN24" s="407"/>
      <c r="AO24" s="407"/>
      <c r="AP24" s="407"/>
      <c r="AQ24" s="407"/>
      <c r="AR24" s="408"/>
      <c r="AS24" s="406">
        <v>3227</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21111702</v>
      </c>
      <c r="BO24" s="431"/>
      <c r="BP24" s="431"/>
      <c r="BQ24" s="431"/>
      <c r="BR24" s="431"/>
      <c r="BS24" s="431"/>
      <c r="BT24" s="431"/>
      <c r="BU24" s="432"/>
      <c r="BV24" s="430">
        <v>21677197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7220</v>
      </c>
      <c r="R25" s="407"/>
      <c r="S25" s="407"/>
      <c r="T25" s="407"/>
      <c r="U25" s="407"/>
      <c r="V25" s="408"/>
      <c r="W25" s="472"/>
      <c r="X25" s="463"/>
      <c r="Y25" s="464"/>
      <c r="Z25" s="403" t="s">
        <v>175</v>
      </c>
      <c r="AA25" s="404"/>
      <c r="AB25" s="404"/>
      <c r="AC25" s="404"/>
      <c r="AD25" s="404"/>
      <c r="AE25" s="404"/>
      <c r="AF25" s="404"/>
      <c r="AG25" s="405"/>
      <c r="AH25" s="406">
        <v>76</v>
      </c>
      <c r="AI25" s="407"/>
      <c r="AJ25" s="407"/>
      <c r="AK25" s="407"/>
      <c r="AL25" s="408"/>
      <c r="AM25" s="406">
        <v>220400</v>
      </c>
      <c r="AN25" s="407"/>
      <c r="AO25" s="407"/>
      <c r="AP25" s="407"/>
      <c r="AQ25" s="407"/>
      <c r="AR25" s="408"/>
      <c r="AS25" s="406">
        <v>2900</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5223683</v>
      </c>
      <c r="BO25" s="426"/>
      <c r="BP25" s="426"/>
      <c r="BQ25" s="426"/>
      <c r="BR25" s="426"/>
      <c r="BS25" s="426"/>
      <c r="BT25" s="426"/>
      <c r="BU25" s="427"/>
      <c r="BV25" s="425">
        <v>5166163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6460</v>
      </c>
      <c r="R26" s="407"/>
      <c r="S26" s="407"/>
      <c r="T26" s="407"/>
      <c r="U26" s="407"/>
      <c r="V26" s="408"/>
      <c r="W26" s="472"/>
      <c r="X26" s="463"/>
      <c r="Y26" s="464"/>
      <c r="Z26" s="403" t="s">
        <v>178</v>
      </c>
      <c r="AA26" s="485"/>
      <c r="AB26" s="485"/>
      <c r="AC26" s="485"/>
      <c r="AD26" s="485"/>
      <c r="AE26" s="485"/>
      <c r="AF26" s="485"/>
      <c r="AG26" s="486"/>
      <c r="AH26" s="406">
        <v>26</v>
      </c>
      <c r="AI26" s="407"/>
      <c r="AJ26" s="407"/>
      <c r="AK26" s="407"/>
      <c r="AL26" s="408"/>
      <c r="AM26" s="406">
        <v>96434</v>
      </c>
      <c r="AN26" s="407"/>
      <c r="AO26" s="407"/>
      <c r="AP26" s="407"/>
      <c r="AQ26" s="407"/>
      <c r="AR26" s="408"/>
      <c r="AS26" s="406">
        <v>3709</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5200</v>
      </c>
      <c r="R27" s="407"/>
      <c r="S27" s="407"/>
      <c r="T27" s="407"/>
      <c r="U27" s="407"/>
      <c r="V27" s="408"/>
      <c r="W27" s="472"/>
      <c r="X27" s="463"/>
      <c r="Y27" s="464"/>
      <c r="Z27" s="403" t="s">
        <v>181</v>
      </c>
      <c r="AA27" s="404"/>
      <c r="AB27" s="404"/>
      <c r="AC27" s="404"/>
      <c r="AD27" s="404"/>
      <c r="AE27" s="404"/>
      <c r="AF27" s="404"/>
      <c r="AG27" s="405"/>
      <c r="AH27" s="406">
        <v>16</v>
      </c>
      <c r="AI27" s="407"/>
      <c r="AJ27" s="407"/>
      <c r="AK27" s="407"/>
      <c r="AL27" s="408"/>
      <c r="AM27" s="406">
        <v>61816</v>
      </c>
      <c r="AN27" s="407"/>
      <c r="AO27" s="407"/>
      <c r="AP27" s="407"/>
      <c r="AQ27" s="407"/>
      <c r="AR27" s="408"/>
      <c r="AS27" s="406">
        <v>3864</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203936</v>
      </c>
      <c r="BO27" s="434"/>
      <c r="BP27" s="434"/>
      <c r="BQ27" s="434"/>
      <c r="BR27" s="434"/>
      <c r="BS27" s="434"/>
      <c r="BT27" s="434"/>
      <c r="BU27" s="435"/>
      <c r="BV27" s="433">
        <v>203573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4700</v>
      </c>
      <c r="R28" s="407"/>
      <c r="S28" s="407"/>
      <c r="T28" s="407"/>
      <c r="U28" s="407"/>
      <c r="V28" s="408"/>
      <c r="W28" s="472"/>
      <c r="X28" s="463"/>
      <c r="Y28" s="464"/>
      <c r="Z28" s="403" t="s">
        <v>184</v>
      </c>
      <c r="AA28" s="404"/>
      <c r="AB28" s="404"/>
      <c r="AC28" s="404"/>
      <c r="AD28" s="404"/>
      <c r="AE28" s="404"/>
      <c r="AF28" s="404"/>
      <c r="AG28" s="405"/>
      <c r="AH28" s="406" t="s">
        <v>129</v>
      </c>
      <c r="AI28" s="407"/>
      <c r="AJ28" s="407"/>
      <c r="AK28" s="407"/>
      <c r="AL28" s="408"/>
      <c r="AM28" s="406" t="s">
        <v>129</v>
      </c>
      <c r="AN28" s="407"/>
      <c r="AO28" s="407"/>
      <c r="AP28" s="407"/>
      <c r="AQ28" s="407"/>
      <c r="AR28" s="408"/>
      <c r="AS28" s="406" t="s">
        <v>128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1757731</v>
      </c>
      <c r="BO28" s="426"/>
      <c r="BP28" s="426"/>
      <c r="BQ28" s="426"/>
      <c r="BR28" s="426"/>
      <c r="BS28" s="426"/>
      <c r="BT28" s="426"/>
      <c r="BU28" s="427"/>
      <c r="BV28" s="425">
        <v>1507015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16</v>
      </c>
      <c r="M29" s="407"/>
      <c r="N29" s="407"/>
      <c r="O29" s="407"/>
      <c r="P29" s="408"/>
      <c r="Q29" s="406">
        <v>4400</v>
      </c>
      <c r="R29" s="407"/>
      <c r="S29" s="407"/>
      <c r="T29" s="407"/>
      <c r="U29" s="407"/>
      <c r="V29" s="408"/>
      <c r="W29" s="473"/>
      <c r="X29" s="474"/>
      <c r="Y29" s="475"/>
      <c r="Z29" s="403" t="s">
        <v>187</v>
      </c>
      <c r="AA29" s="404"/>
      <c r="AB29" s="404"/>
      <c r="AC29" s="404"/>
      <c r="AD29" s="404"/>
      <c r="AE29" s="404"/>
      <c r="AF29" s="404"/>
      <c r="AG29" s="405"/>
      <c r="AH29" s="406">
        <v>448</v>
      </c>
      <c r="AI29" s="407"/>
      <c r="AJ29" s="407"/>
      <c r="AK29" s="407"/>
      <c r="AL29" s="408"/>
      <c r="AM29" s="406">
        <v>1455880</v>
      </c>
      <c r="AN29" s="407"/>
      <c r="AO29" s="407"/>
      <c r="AP29" s="407"/>
      <c r="AQ29" s="407"/>
      <c r="AR29" s="408"/>
      <c r="AS29" s="406">
        <v>3250</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5863</v>
      </c>
      <c r="BO29" s="431"/>
      <c r="BP29" s="431"/>
      <c r="BQ29" s="431"/>
      <c r="BR29" s="431"/>
      <c r="BS29" s="431"/>
      <c r="BT29" s="431"/>
      <c r="BU29" s="432"/>
      <c r="BV29" s="430">
        <v>5862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98.3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1563788</v>
      </c>
      <c r="BO30" s="434"/>
      <c r="BP30" s="434"/>
      <c r="BQ30" s="434"/>
      <c r="BR30" s="434"/>
      <c r="BS30" s="434"/>
      <c r="BT30" s="434"/>
      <c r="BU30" s="435"/>
      <c r="BV30" s="433">
        <v>1522598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12</v>
      </c>
      <c r="BF34" s="389"/>
      <c r="BG34" s="388" t="str">
        <f>IF('各会計、関係団体の財政状況及び健全化判断比率'!B35="","",'各会計、関係団体の財政状況及び健全化判断比率'!B35)</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14</v>
      </c>
      <c r="BX34" s="389"/>
      <c r="BY34" s="388" t="str">
        <f>IF('各会計、関係団体の財政状況及び健全化判断比率'!B68="","",'各会計、関係団体の財政状況及び健全化判断比率'!B68)</f>
        <v>和歌山県市町村総合事務組合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24</v>
      </c>
      <c r="CP34" s="389"/>
      <c r="CQ34" s="388" t="str">
        <f>IF('各会計、関係団体の財政状況及び健全化判断比率'!BS7="","",'各会計、関係団体の財政状況及び健全化判断比率'!BS7)</f>
        <v>橋本市文化スポーツ振興公社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住宅新築資金等貸付事業特別会計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f t="shared" ref="BE35:BE43" si="1">IF(BG35="","",BE34+1)</f>
        <v>13</v>
      </c>
      <c r="BF35" s="389"/>
      <c r="BG35" s="388" t="str">
        <f>IF('各会計、関係団体の財政状況及び健全化判断比率'!B36="","",'各会計、関係団体の財政状況及び健全化判断比率'!B36)</f>
        <v>工業団地造成事業特別会計</v>
      </c>
      <c r="BH35" s="388"/>
      <c r="BI35" s="388"/>
      <c r="BJ35" s="388"/>
      <c r="BK35" s="388"/>
      <c r="BL35" s="388"/>
      <c r="BM35" s="388"/>
      <c r="BN35" s="388"/>
      <c r="BO35" s="388"/>
      <c r="BP35" s="388"/>
      <c r="BQ35" s="388"/>
      <c r="BR35" s="388"/>
      <c r="BS35" s="388"/>
      <c r="BT35" s="388"/>
      <c r="BU35" s="388"/>
      <c r="BV35" s="214"/>
      <c r="BW35" s="389">
        <f t="shared" ref="BW35:BW43" si="2">IF(BY35="","",BW34+1)</f>
        <v>15</v>
      </c>
      <c r="BX35" s="389"/>
      <c r="BY35" s="388" t="str">
        <f>IF('各会計、関係団体の財政状況及び健全化判断比率'!B69="","",'各会計、関係団体の財政状況及び健全化判断比率'!B69)</f>
        <v>和歌山地方税回収機構</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墓園事業特別会計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駐車場事業特別会計</v>
      </c>
      <c r="X36" s="388"/>
      <c r="Y36" s="388"/>
      <c r="Z36" s="388"/>
      <c r="AA36" s="388"/>
      <c r="AB36" s="388"/>
      <c r="AC36" s="388"/>
      <c r="AD36" s="388"/>
      <c r="AE36" s="388"/>
      <c r="AF36" s="388"/>
      <c r="AG36" s="388"/>
      <c r="AH36" s="388"/>
      <c r="AI36" s="388"/>
      <c r="AJ36" s="388"/>
      <c r="AK36" s="388"/>
      <c r="AL36" s="214"/>
      <c r="AM36" s="389">
        <f t="shared" si="0"/>
        <v>11</v>
      </c>
      <c r="AN36" s="389"/>
      <c r="AO36" s="388" t="str">
        <f>IF('各会計、関係団体の財政状況及び健全化判断比率'!B34="","",'各会計、関係団体の財政状況及び健全化判断比率'!B34)</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16</v>
      </c>
      <c r="BX36" s="389"/>
      <c r="BY36" s="388" t="str">
        <f>IF('各会計、関係団体の財政状況及び健全化判断比率'!B70="","",'各会計、関係団体の財政状況及び健全化判断比率'!B70)</f>
        <v>橋本周辺広域市町村圏組合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土地区画整理事業特別会計</v>
      </c>
      <c r="F37" s="388"/>
      <c r="G37" s="388"/>
      <c r="H37" s="388"/>
      <c r="I37" s="388"/>
      <c r="J37" s="388"/>
      <c r="K37" s="388"/>
      <c r="L37" s="388"/>
      <c r="M37" s="388"/>
      <c r="N37" s="388"/>
      <c r="O37" s="388"/>
      <c r="P37" s="388"/>
      <c r="Q37" s="388"/>
      <c r="R37" s="388"/>
      <c r="S37" s="388"/>
      <c r="T37" s="214"/>
      <c r="U37" s="389">
        <f t="shared" si="4"/>
        <v>8</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17</v>
      </c>
      <c r="BX37" s="389"/>
      <c r="BY37" s="388" t="str">
        <f>IF('各会計、関係団体の財政状況及び健全化判断比率'!B71="","",'各会計、関係団体の財政状況及び健全化判断比率'!B71)</f>
        <v>伊都郡町村及び橋本市老人福祉施設事務組合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18</v>
      </c>
      <c r="BX38" s="389"/>
      <c r="BY38" s="388" t="str">
        <f>IF('各会計、関係団体の財政状況及び健全化判断比率'!B72="","",'各会計、関係団体の財政状況及び健全化判断比率'!B72)</f>
        <v>伊都郡町村及び橋本市児童福祉施設事務組合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19</v>
      </c>
      <c r="BX39" s="389"/>
      <c r="BY39" s="388" t="str">
        <f>IF('各会計、関係団体の財政状況及び健全化判断比率'!B73="","",'各会計、関係団体の財政状況及び健全化判断比率'!B73)</f>
        <v>和歌山県後期高齢者医療広域連合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20</v>
      </c>
      <c r="BX40" s="389"/>
      <c r="BY40" s="388" t="str">
        <f>IF('各会計、関係団体の財政状況及び健全化判断比率'!B74="","",'各会計、関係団体の財政状況及び健全化判断比率'!B74)</f>
        <v>橋本伊都衛生施設組合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21</v>
      </c>
      <c r="BX41" s="389"/>
      <c r="BY41" s="388" t="str">
        <f>IF('各会計、関係団体の財政状況及び健全化判断比率'!B75="","",'各会計、関係団体の財政状況及び健全化判断比率'!B75)</f>
        <v>伊都消防組合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22</v>
      </c>
      <c r="BX42" s="389"/>
      <c r="BY42" s="388" t="str">
        <f>IF('各会計、関係団体の財政状況及び健全化判断比率'!B76="","",'各会計、関係団体の財政状況及び健全化判断比率'!B76)</f>
        <v>伊都郡町村及び橋本市老人福祉施設事務組合（公営企業会計）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23</v>
      </c>
      <c r="BX43" s="389"/>
      <c r="BY43" s="388" t="str">
        <f>IF('各会計、関係団体の財政状況及び健全化判断比率'!B77="","",'各会計、関係団体の財政状況及び健全化判断比率'!B77)</f>
        <v>和歌山県後期高齢者医療広域連合（特別会計）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cARwl7HitirWmW+qjWNxewe/z8LONgnFI7vMVeOALV5/lQCnRByR7wV7gTrHbiK2WjL9DyCXWXH9q2nugeecg==" saltValue="7WmcU78Can/b0fDl+zKb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568</v>
      </c>
      <c r="D34" s="1212"/>
      <c r="E34" s="1213"/>
      <c r="F34" s="32">
        <v>23.7</v>
      </c>
      <c r="G34" s="33">
        <v>20.69</v>
      </c>
      <c r="H34" s="33">
        <v>21.43</v>
      </c>
      <c r="I34" s="33">
        <v>22.91</v>
      </c>
      <c r="J34" s="34">
        <v>24.5</v>
      </c>
      <c r="K34" s="22"/>
      <c r="L34" s="22"/>
      <c r="M34" s="22"/>
      <c r="N34" s="22"/>
      <c r="O34" s="22"/>
      <c r="P34" s="22"/>
    </row>
    <row r="35" spans="1:16" ht="39" customHeight="1" x14ac:dyDescent="0.15">
      <c r="A35" s="22"/>
      <c r="B35" s="35"/>
      <c r="C35" s="1206" t="s">
        <v>569</v>
      </c>
      <c r="D35" s="1207"/>
      <c r="E35" s="1208"/>
      <c r="F35" s="36">
        <v>5.13</v>
      </c>
      <c r="G35" s="37">
        <v>4.93</v>
      </c>
      <c r="H35" s="37">
        <v>5.91</v>
      </c>
      <c r="I35" s="37">
        <v>0.53</v>
      </c>
      <c r="J35" s="38">
        <v>8.2799999999999994</v>
      </c>
      <c r="K35" s="22"/>
      <c r="L35" s="22"/>
      <c r="M35" s="22"/>
      <c r="N35" s="22"/>
      <c r="O35" s="22"/>
      <c r="P35" s="22"/>
    </row>
    <row r="36" spans="1:16" ht="39" customHeight="1" x14ac:dyDescent="0.15">
      <c r="A36" s="22"/>
      <c r="B36" s="35"/>
      <c r="C36" s="1206" t="s">
        <v>570</v>
      </c>
      <c r="D36" s="1207"/>
      <c r="E36" s="1208"/>
      <c r="F36" s="36">
        <v>2.27</v>
      </c>
      <c r="G36" s="37">
        <v>1.8</v>
      </c>
      <c r="H36" s="37">
        <v>3.58</v>
      </c>
      <c r="I36" s="37">
        <v>2.83</v>
      </c>
      <c r="J36" s="38">
        <v>6.72</v>
      </c>
      <c r="K36" s="22"/>
      <c r="L36" s="22"/>
      <c r="M36" s="22"/>
      <c r="N36" s="22"/>
      <c r="O36" s="22"/>
      <c r="P36" s="22"/>
    </row>
    <row r="37" spans="1:16" ht="39" customHeight="1" x14ac:dyDescent="0.15">
      <c r="A37" s="22"/>
      <c r="B37" s="35"/>
      <c r="C37" s="1206" t="s">
        <v>571</v>
      </c>
      <c r="D37" s="1207"/>
      <c r="E37" s="1208"/>
      <c r="F37" s="36">
        <v>1.8</v>
      </c>
      <c r="G37" s="37">
        <v>1.4</v>
      </c>
      <c r="H37" s="37">
        <v>1.53</v>
      </c>
      <c r="I37" s="37">
        <v>2.1800000000000002</v>
      </c>
      <c r="J37" s="38">
        <v>1.23</v>
      </c>
      <c r="K37" s="22"/>
      <c r="L37" s="22"/>
      <c r="M37" s="22"/>
      <c r="N37" s="22"/>
      <c r="O37" s="22"/>
      <c r="P37" s="22"/>
    </row>
    <row r="38" spans="1:16" ht="39" customHeight="1" x14ac:dyDescent="0.15">
      <c r="A38" s="22"/>
      <c r="B38" s="35"/>
      <c r="C38" s="1206" t="s">
        <v>572</v>
      </c>
      <c r="D38" s="1207"/>
      <c r="E38" s="1208"/>
      <c r="F38" s="36" t="s">
        <v>519</v>
      </c>
      <c r="G38" s="37" t="s">
        <v>519</v>
      </c>
      <c r="H38" s="37" t="s">
        <v>519</v>
      </c>
      <c r="I38" s="37">
        <v>4.6900000000000004</v>
      </c>
      <c r="J38" s="38">
        <v>0.81</v>
      </c>
      <c r="K38" s="22"/>
      <c r="L38" s="22"/>
      <c r="M38" s="22"/>
      <c r="N38" s="22"/>
      <c r="O38" s="22"/>
      <c r="P38" s="22"/>
    </row>
    <row r="39" spans="1:16" ht="39" customHeight="1" x14ac:dyDescent="0.15">
      <c r="A39" s="22"/>
      <c r="B39" s="35"/>
      <c r="C39" s="1206" t="s">
        <v>573</v>
      </c>
      <c r="D39" s="1207"/>
      <c r="E39" s="1208"/>
      <c r="F39" s="36">
        <v>1.44</v>
      </c>
      <c r="G39" s="37">
        <v>2.2200000000000002</v>
      </c>
      <c r="H39" s="37">
        <v>1.48</v>
      </c>
      <c r="I39" s="37">
        <v>0.48</v>
      </c>
      <c r="J39" s="38">
        <v>0.62</v>
      </c>
      <c r="K39" s="22"/>
      <c r="L39" s="22"/>
      <c r="M39" s="22"/>
      <c r="N39" s="22"/>
      <c r="O39" s="22"/>
      <c r="P39" s="22"/>
    </row>
    <row r="40" spans="1:16" ht="39" customHeight="1" x14ac:dyDescent="0.15">
      <c r="A40" s="22"/>
      <c r="B40" s="35"/>
      <c r="C40" s="1206" t="s">
        <v>574</v>
      </c>
      <c r="D40" s="1207"/>
      <c r="E40" s="1208"/>
      <c r="F40" s="36">
        <v>0.04</v>
      </c>
      <c r="G40" s="37">
        <v>0.03</v>
      </c>
      <c r="H40" s="37">
        <v>7.0000000000000007E-2</v>
      </c>
      <c r="I40" s="37">
        <v>0.08</v>
      </c>
      <c r="J40" s="38">
        <v>0.09</v>
      </c>
      <c r="K40" s="22"/>
      <c r="L40" s="22"/>
      <c r="M40" s="22"/>
      <c r="N40" s="22"/>
      <c r="O40" s="22"/>
      <c r="P40" s="22"/>
    </row>
    <row r="41" spans="1:16" ht="39" customHeight="1" x14ac:dyDescent="0.15">
      <c r="A41" s="22"/>
      <c r="B41" s="35"/>
      <c r="C41" s="1206" t="s">
        <v>575</v>
      </c>
      <c r="D41" s="1207"/>
      <c r="E41" s="1208"/>
      <c r="F41" s="36">
        <v>0.04</v>
      </c>
      <c r="G41" s="37">
        <v>0.01</v>
      </c>
      <c r="H41" s="37">
        <v>0.03</v>
      </c>
      <c r="I41" s="37">
        <v>0.01</v>
      </c>
      <c r="J41" s="38">
        <v>0.03</v>
      </c>
      <c r="K41" s="22"/>
      <c r="L41" s="22"/>
      <c r="M41" s="22"/>
      <c r="N41" s="22"/>
      <c r="O41" s="22"/>
      <c r="P41" s="22"/>
    </row>
    <row r="42" spans="1:16" ht="39" customHeight="1" x14ac:dyDescent="0.15">
      <c r="A42" s="22"/>
      <c r="B42" s="39"/>
      <c r="C42" s="1206" t="s">
        <v>576</v>
      </c>
      <c r="D42" s="1207"/>
      <c r="E42" s="1208"/>
      <c r="F42" s="36" t="s">
        <v>519</v>
      </c>
      <c r="G42" s="37" t="s">
        <v>519</v>
      </c>
      <c r="H42" s="37" t="s">
        <v>519</v>
      </c>
      <c r="I42" s="37" t="s">
        <v>519</v>
      </c>
      <c r="J42" s="38" t="s">
        <v>519</v>
      </c>
      <c r="K42" s="22"/>
      <c r="L42" s="22"/>
      <c r="M42" s="22"/>
      <c r="N42" s="22"/>
      <c r="O42" s="22"/>
      <c r="P42" s="22"/>
    </row>
    <row r="43" spans="1:16" ht="39" customHeight="1" thickBot="1" x14ac:dyDescent="0.2">
      <c r="A43" s="22"/>
      <c r="B43" s="40"/>
      <c r="C43" s="1209" t="s">
        <v>577</v>
      </c>
      <c r="D43" s="1210"/>
      <c r="E43" s="1211"/>
      <c r="F43" s="41">
        <v>0.22</v>
      </c>
      <c r="G43" s="42">
        <v>0.2</v>
      </c>
      <c r="H43" s="42">
        <v>7.0000000000000007E-2</v>
      </c>
      <c r="I43" s="42">
        <v>0.1</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L5eOc/3me7Ydn3BC4XQsAEHjuPbgr3K+M418r2Xl0N9VE9h/sISZxPcxf4hbvC0xCJ49jNPANDa5EwhkKipaA==" saltValue="gVFUrMW0eKi+PYedR950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3765</v>
      </c>
      <c r="L45" s="60">
        <v>3895</v>
      </c>
      <c r="M45" s="60">
        <v>3817</v>
      </c>
      <c r="N45" s="60">
        <v>3759</v>
      </c>
      <c r="O45" s="61">
        <v>3698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15">
      <c r="A48" s="48"/>
      <c r="B48" s="1234"/>
      <c r="C48" s="1235"/>
      <c r="D48" s="62"/>
      <c r="E48" s="1216" t="s">
        <v>15</v>
      </c>
      <c r="F48" s="1216"/>
      <c r="G48" s="1216"/>
      <c r="H48" s="1216"/>
      <c r="I48" s="1216"/>
      <c r="J48" s="1217"/>
      <c r="K48" s="63">
        <v>1249</v>
      </c>
      <c r="L48" s="64">
        <v>1421</v>
      </c>
      <c r="M48" s="64">
        <v>1175</v>
      </c>
      <c r="N48" s="64">
        <v>1163</v>
      </c>
      <c r="O48" s="65">
        <v>1109</v>
      </c>
      <c r="P48" s="48"/>
      <c r="Q48" s="48"/>
      <c r="R48" s="48"/>
      <c r="S48" s="48"/>
      <c r="T48" s="48"/>
      <c r="U48" s="48"/>
    </row>
    <row r="49" spans="1:21" ht="30.75" customHeight="1" x14ac:dyDescent="0.15">
      <c r="A49" s="48"/>
      <c r="B49" s="1234"/>
      <c r="C49" s="1235"/>
      <c r="D49" s="62"/>
      <c r="E49" s="1216" t="s">
        <v>16</v>
      </c>
      <c r="F49" s="1216"/>
      <c r="G49" s="1216"/>
      <c r="H49" s="1216"/>
      <c r="I49" s="1216"/>
      <c r="J49" s="1217"/>
      <c r="K49" s="63">
        <v>218</v>
      </c>
      <c r="L49" s="64">
        <v>225</v>
      </c>
      <c r="M49" s="64">
        <v>227</v>
      </c>
      <c r="N49" s="64">
        <v>232</v>
      </c>
      <c r="O49" s="65">
        <v>190</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519</v>
      </c>
      <c r="L50" s="64" t="s">
        <v>519</v>
      </c>
      <c r="M50" s="64" t="s">
        <v>519</v>
      </c>
      <c r="N50" s="64" t="s">
        <v>519</v>
      </c>
      <c r="O50" s="65" t="s">
        <v>519</v>
      </c>
      <c r="P50" s="48"/>
      <c r="Q50" s="48"/>
      <c r="R50" s="48"/>
      <c r="S50" s="48"/>
      <c r="T50" s="48"/>
      <c r="U50" s="48"/>
    </row>
    <row r="51" spans="1:21" ht="30.75" customHeight="1" x14ac:dyDescent="0.15">
      <c r="A51" s="48"/>
      <c r="B51" s="1236"/>
      <c r="C51" s="1237"/>
      <c r="D51" s="66"/>
      <c r="E51" s="1216" t="s">
        <v>18</v>
      </c>
      <c r="F51" s="1216"/>
      <c r="G51" s="1216"/>
      <c r="H51" s="1216"/>
      <c r="I51" s="1216"/>
      <c r="J51" s="1217"/>
      <c r="K51" s="63">
        <v>1</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3599</v>
      </c>
      <c r="L52" s="64">
        <v>3661</v>
      </c>
      <c r="M52" s="64">
        <v>3518</v>
      </c>
      <c r="N52" s="64">
        <v>3354</v>
      </c>
      <c r="O52" s="65">
        <v>3235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1634</v>
      </c>
      <c r="L53" s="69">
        <v>1880</v>
      </c>
      <c r="M53" s="69">
        <v>1701</v>
      </c>
      <c r="N53" s="69">
        <v>1800</v>
      </c>
      <c r="O53" s="70">
        <v>1762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585</v>
      </c>
      <c r="L57" s="84" t="s">
        <v>585</v>
      </c>
      <c r="M57" s="84" t="s">
        <v>519</v>
      </c>
      <c r="N57" s="84" t="s">
        <v>519</v>
      </c>
      <c r="O57" s="85" t="s">
        <v>519</v>
      </c>
    </row>
    <row r="58" spans="1:21" ht="31.5" customHeight="1" thickBot="1" x14ac:dyDescent="0.2">
      <c r="B58" s="1224"/>
      <c r="C58" s="1225"/>
      <c r="D58" s="1229" t="s">
        <v>27</v>
      </c>
      <c r="E58" s="1230"/>
      <c r="F58" s="1230"/>
      <c r="G58" s="1230"/>
      <c r="H58" s="1230"/>
      <c r="I58" s="1230"/>
      <c r="J58" s="1231"/>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23tnBjhaEIwSeKyO2hcWTFAn56uy90U5GAKA9Z39jhZ9jyyIcJvaEQqrAC1e861TptvWsDEwmmOKFjfZhhckw==" saltValue="+EXZE+SMFV6kPX6vgrp7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2" t="s">
        <v>30</v>
      </c>
      <c r="C41" s="1253"/>
      <c r="D41" s="102"/>
      <c r="E41" s="1254" t="s">
        <v>31</v>
      </c>
      <c r="F41" s="1254"/>
      <c r="G41" s="1254"/>
      <c r="H41" s="1255"/>
      <c r="I41" s="103">
        <v>35212</v>
      </c>
      <c r="J41" s="104">
        <v>34432</v>
      </c>
      <c r="K41" s="104">
        <v>32788</v>
      </c>
      <c r="L41" s="104">
        <v>31255</v>
      </c>
      <c r="M41" s="105">
        <v>29983</v>
      </c>
    </row>
    <row r="42" spans="2:13" ht="27.75" customHeight="1" x14ac:dyDescent="0.15">
      <c r="B42" s="1242"/>
      <c r="C42" s="1243"/>
      <c r="D42" s="106"/>
      <c r="E42" s="1246" t="s">
        <v>32</v>
      </c>
      <c r="F42" s="1246"/>
      <c r="G42" s="1246"/>
      <c r="H42" s="1247"/>
      <c r="I42" s="107" t="s">
        <v>519</v>
      </c>
      <c r="J42" s="108" t="s">
        <v>519</v>
      </c>
      <c r="K42" s="108" t="s">
        <v>519</v>
      </c>
      <c r="L42" s="108" t="s">
        <v>519</v>
      </c>
      <c r="M42" s="109" t="s">
        <v>519</v>
      </c>
    </row>
    <row r="43" spans="2:13" ht="27.75" customHeight="1" x14ac:dyDescent="0.15">
      <c r="B43" s="1242"/>
      <c r="C43" s="1243"/>
      <c r="D43" s="106"/>
      <c r="E43" s="1246" t="s">
        <v>33</v>
      </c>
      <c r="F43" s="1246"/>
      <c r="G43" s="1246"/>
      <c r="H43" s="1247"/>
      <c r="I43" s="107">
        <v>14535</v>
      </c>
      <c r="J43" s="108">
        <v>14499</v>
      </c>
      <c r="K43" s="108">
        <v>14478</v>
      </c>
      <c r="L43" s="108">
        <v>14349</v>
      </c>
      <c r="M43" s="109">
        <v>13233</v>
      </c>
    </row>
    <row r="44" spans="2:13" ht="27.75" customHeight="1" x14ac:dyDescent="0.15">
      <c r="B44" s="1242"/>
      <c r="C44" s="1243"/>
      <c r="D44" s="106"/>
      <c r="E44" s="1246" t="s">
        <v>34</v>
      </c>
      <c r="F44" s="1246"/>
      <c r="G44" s="1246"/>
      <c r="H44" s="1247"/>
      <c r="I44" s="107">
        <v>1859</v>
      </c>
      <c r="J44" s="108">
        <v>1606</v>
      </c>
      <c r="K44" s="108">
        <v>1344</v>
      </c>
      <c r="L44" s="108">
        <v>1078</v>
      </c>
      <c r="M44" s="109">
        <v>819</v>
      </c>
    </row>
    <row r="45" spans="2:13" ht="27.75" customHeight="1" x14ac:dyDescent="0.15">
      <c r="B45" s="1242"/>
      <c r="C45" s="1243"/>
      <c r="D45" s="106"/>
      <c r="E45" s="1246" t="s">
        <v>35</v>
      </c>
      <c r="F45" s="1246"/>
      <c r="G45" s="1246"/>
      <c r="H45" s="1247"/>
      <c r="I45" s="107">
        <v>4401</v>
      </c>
      <c r="J45" s="108">
        <v>4405</v>
      </c>
      <c r="K45" s="108">
        <v>4149</v>
      </c>
      <c r="L45" s="108">
        <v>4279</v>
      </c>
      <c r="M45" s="109">
        <v>4229</v>
      </c>
    </row>
    <row r="46" spans="2:13" ht="27.75" customHeight="1" x14ac:dyDescent="0.15">
      <c r="B46" s="1242"/>
      <c r="C46" s="1243"/>
      <c r="D46" s="110"/>
      <c r="E46" s="1246" t="s">
        <v>36</v>
      </c>
      <c r="F46" s="1246"/>
      <c r="G46" s="1246"/>
      <c r="H46" s="1247"/>
      <c r="I46" s="107" t="s">
        <v>519</v>
      </c>
      <c r="J46" s="108" t="s">
        <v>519</v>
      </c>
      <c r="K46" s="108" t="s">
        <v>519</v>
      </c>
      <c r="L46" s="108" t="s">
        <v>519</v>
      </c>
      <c r="M46" s="109" t="s">
        <v>519</v>
      </c>
    </row>
    <row r="47" spans="2:13" ht="27.75" customHeight="1" x14ac:dyDescent="0.15">
      <c r="B47" s="1242"/>
      <c r="C47" s="1243"/>
      <c r="D47" s="111"/>
      <c r="E47" s="1256" t="s">
        <v>37</v>
      </c>
      <c r="F47" s="1257"/>
      <c r="G47" s="1257"/>
      <c r="H47" s="1258"/>
      <c r="I47" s="107" t="s">
        <v>519</v>
      </c>
      <c r="J47" s="108" t="s">
        <v>519</v>
      </c>
      <c r="K47" s="108" t="s">
        <v>519</v>
      </c>
      <c r="L47" s="108" t="s">
        <v>519</v>
      </c>
      <c r="M47" s="109" t="s">
        <v>519</v>
      </c>
    </row>
    <row r="48" spans="2:13" ht="27.75" customHeight="1" x14ac:dyDescent="0.15">
      <c r="B48" s="1242"/>
      <c r="C48" s="1243"/>
      <c r="D48" s="106"/>
      <c r="E48" s="1246" t="s">
        <v>38</v>
      </c>
      <c r="F48" s="1246"/>
      <c r="G48" s="1246"/>
      <c r="H48" s="1247"/>
      <c r="I48" s="107" t="s">
        <v>519</v>
      </c>
      <c r="J48" s="108" t="s">
        <v>519</v>
      </c>
      <c r="K48" s="108" t="s">
        <v>519</v>
      </c>
      <c r="L48" s="108" t="s">
        <v>519</v>
      </c>
      <c r="M48" s="109" t="s">
        <v>519</v>
      </c>
    </row>
    <row r="49" spans="2:13" ht="27.75" customHeight="1" x14ac:dyDescent="0.15">
      <c r="B49" s="1244"/>
      <c r="C49" s="1245"/>
      <c r="D49" s="106"/>
      <c r="E49" s="1246" t="s">
        <v>39</v>
      </c>
      <c r="F49" s="1246"/>
      <c r="G49" s="1246"/>
      <c r="H49" s="1247"/>
      <c r="I49" s="107" t="s">
        <v>519</v>
      </c>
      <c r="J49" s="108" t="s">
        <v>519</v>
      </c>
      <c r="K49" s="108" t="s">
        <v>519</v>
      </c>
      <c r="L49" s="108" t="s">
        <v>519</v>
      </c>
      <c r="M49" s="109" t="s">
        <v>519</v>
      </c>
    </row>
    <row r="50" spans="2:13" ht="27.75" customHeight="1" x14ac:dyDescent="0.15">
      <c r="B50" s="1240" t="s">
        <v>40</v>
      </c>
      <c r="C50" s="1241"/>
      <c r="D50" s="112"/>
      <c r="E50" s="1246" t="s">
        <v>41</v>
      </c>
      <c r="F50" s="1246"/>
      <c r="G50" s="1246"/>
      <c r="H50" s="1247"/>
      <c r="I50" s="107">
        <v>3182</v>
      </c>
      <c r="J50" s="108">
        <v>3230</v>
      </c>
      <c r="K50" s="108">
        <v>3510</v>
      </c>
      <c r="L50" s="108">
        <v>3968</v>
      </c>
      <c r="M50" s="109">
        <v>3915</v>
      </c>
    </row>
    <row r="51" spans="2:13" ht="27.75" customHeight="1" x14ac:dyDescent="0.15">
      <c r="B51" s="1242"/>
      <c r="C51" s="1243"/>
      <c r="D51" s="106"/>
      <c r="E51" s="1246" t="s">
        <v>42</v>
      </c>
      <c r="F51" s="1246"/>
      <c r="G51" s="1246"/>
      <c r="H51" s="1247"/>
      <c r="I51" s="107">
        <v>3687</v>
      </c>
      <c r="J51" s="108">
        <v>3659</v>
      </c>
      <c r="K51" s="108">
        <v>3829</v>
      </c>
      <c r="L51" s="108">
        <v>3894</v>
      </c>
      <c r="M51" s="109">
        <v>4293</v>
      </c>
    </row>
    <row r="52" spans="2:13" ht="27.75" customHeight="1" x14ac:dyDescent="0.15">
      <c r="B52" s="1244"/>
      <c r="C52" s="1245"/>
      <c r="D52" s="106"/>
      <c r="E52" s="1246" t="s">
        <v>43</v>
      </c>
      <c r="F52" s="1246"/>
      <c r="G52" s="1246"/>
      <c r="H52" s="1247"/>
      <c r="I52" s="107">
        <v>34210</v>
      </c>
      <c r="J52" s="108">
        <v>32280</v>
      </c>
      <c r="K52" s="108">
        <v>31040</v>
      </c>
      <c r="L52" s="108">
        <v>29831</v>
      </c>
      <c r="M52" s="109">
        <v>28323</v>
      </c>
    </row>
    <row r="53" spans="2:13" ht="27.75" customHeight="1" thickBot="1" x14ac:dyDescent="0.2">
      <c r="B53" s="1248" t="s">
        <v>44</v>
      </c>
      <c r="C53" s="1249"/>
      <c r="D53" s="113"/>
      <c r="E53" s="1250" t="s">
        <v>45</v>
      </c>
      <c r="F53" s="1250"/>
      <c r="G53" s="1250"/>
      <c r="H53" s="1251"/>
      <c r="I53" s="114">
        <v>14929</v>
      </c>
      <c r="J53" s="115">
        <v>15772</v>
      </c>
      <c r="K53" s="115">
        <v>14379</v>
      </c>
      <c r="L53" s="115">
        <v>13269</v>
      </c>
      <c r="M53" s="116">
        <v>11733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5ipETjVQbanBfSBC7iYruWrXkrIPQlEfc9FfJBM+0Y0VGqiX7nMg9X3S5YYaCYWBzlNaKkOp65+6dPVvx22Pg==" saltValue="kYL1nY11gslff2cXFRU3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1206</v>
      </c>
      <c r="G55" s="128">
        <v>1507</v>
      </c>
      <c r="H55" s="129">
        <v>1758</v>
      </c>
    </row>
    <row r="56" spans="2:8" ht="52.5" customHeight="1" x14ac:dyDescent="0.15">
      <c r="B56" s="130"/>
      <c r="C56" s="1269" t="s">
        <v>49</v>
      </c>
      <c r="D56" s="1269"/>
      <c r="E56" s="1270"/>
      <c r="F56" s="131">
        <v>6</v>
      </c>
      <c r="G56" s="131">
        <v>6</v>
      </c>
      <c r="H56" s="132">
        <v>6</v>
      </c>
    </row>
    <row r="57" spans="2:8" ht="53.25" customHeight="1" x14ac:dyDescent="0.15">
      <c r="B57" s="130"/>
      <c r="C57" s="1271" t="s">
        <v>50</v>
      </c>
      <c r="D57" s="1271"/>
      <c r="E57" s="1272"/>
      <c r="F57" s="133">
        <v>2126</v>
      </c>
      <c r="G57" s="133">
        <v>1523</v>
      </c>
      <c r="H57" s="134">
        <v>1564</v>
      </c>
    </row>
    <row r="58" spans="2:8" ht="45.75" customHeight="1" x14ac:dyDescent="0.15">
      <c r="B58" s="135"/>
      <c r="C58" s="1259" t="s">
        <v>586</v>
      </c>
      <c r="D58" s="1260"/>
      <c r="E58" s="1261"/>
      <c r="F58" s="136">
        <v>931</v>
      </c>
      <c r="G58" s="136">
        <v>803</v>
      </c>
      <c r="H58" s="137">
        <v>742</v>
      </c>
    </row>
    <row r="59" spans="2:8" ht="45.75" customHeight="1" x14ac:dyDescent="0.15">
      <c r="B59" s="135"/>
      <c r="C59" s="1259" t="s">
        <v>587</v>
      </c>
      <c r="D59" s="1260"/>
      <c r="E59" s="1261"/>
      <c r="F59" s="136">
        <v>48</v>
      </c>
      <c r="G59" s="136">
        <v>80</v>
      </c>
      <c r="H59" s="137">
        <v>138</v>
      </c>
    </row>
    <row r="60" spans="2:8" ht="45.75" customHeight="1" x14ac:dyDescent="0.15">
      <c r="B60" s="135"/>
      <c r="C60" s="1259" t="s">
        <v>588</v>
      </c>
      <c r="D60" s="1260"/>
      <c r="E60" s="1261"/>
      <c r="F60" s="136">
        <v>0</v>
      </c>
      <c r="G60" s="136">
        <v>82</v>
      </c>
      <c r="H60" s="137">
        <v>122</v>
      </c>
    </row>
    <row r="61" spans="2:8" ht="45.75" customHeight="1" x14ac:dyDescent="0.15">
      <c r="B61" s="135"/>
      <c r="C61" s="1259" t="s">
        <v>589</v>
      </c>
      <c r="D61" s="1260"/>
      <c r="E61" s="1261"/>
      <c r="F61" s="136">
        <v>122</v>
      </c>
      <c r="G61" s="136">
        <v>121</v>
      </c>
      <c r="H61" s="137">
        <v>116</v>
      </c>
    </row>
    <row r="62" spans="2:8" ht="45.75" customHeight="1" thickBot="1" x14ac:dyDescent="0.2">
      <c r="B62" s="138"/>
      <c r="C62" s="1262" t="s">
        <v>590</v>
      </c>
      <c r="D62" s="1263"/>
      <c r="E62" s="1264"/>
      <c r="F62" s="139">
        <v>87</v>
      </c>
      <c r="G62" s="139">
        <v>91</v>
      </c>
      <c r="H62" s="140">
        <v>94</v>
      </c>
    </row>
    <row r="63" spans="2:8" ht="52.5" customHeight="1" thickBot="1" x14ac:dyDescent="0.2">
      <c r="B63" s="141"/>
      <c r="C63" s="1265" t="s">
        <v>51</v>
      </c>
      <c r="D63" s="1265"/>
      <c r="E63" s="1266"/>
      <c r="F63" s="142">
        <v>3338</v>
      </c>
      <c r="G63" s="142">
        <v>3035</v>
      </c>
      <c r="H63" s="143">
        <v>3327</v>
      </c>
    </row>
    <row r="64" spans="2:8" ht="15" customHeight="1" x14ac:dyDescent="0.15"/>
  </sheetData>
  <sheetProtection algorithmName="SHA-512" hashValue="vMflyx1ZMrFlHbPmKxXUcpLgGew0JEC2V4s+MJ9zHC1B3jAoD4kTCqunHM9m3c58zzBj3h18PAJT+yfVMa+e8A==" saltValue="hQR9JepJl8F0UeKZyrLR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3" zoomScale="55" zoomScaleNormal="55"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612</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608</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606</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560</v>
      </c>
      <c r="BQ50" s="1283"/>
      <c r="BR50" s="1283"/>
      <c r="BS50" s="1283"/>
      <c r="BT50" s="1283"/>
      <c r="BU50" s="1283"/>
      <c r="BV50" s="1283"/>
      <c r="BW50" s="1283"/>
      <c r="BX50" s="1283" t="s">
        <v>561</v>
      </c>
      <c r="BY50" s="1283"/>
      <c r="BZ50" s="1283"/>
      <c r="CA50" s="1283"/>
      <c r="CB50" s="1283"/>
      <c r="CC50" s="1283"/>
      <c r="CD50" s="1283"/>
      <c r="CE50" s="1283"/>
      <c r="CF50" s="1283" t="s">
        <v>562</v>
      </c>
      <c r="CG50" s="1283"/>
      <c r="CH50" s="1283"/>
      <c r="CI50" s="1283"/>
      <c r="CJ50" s="1283"/>
      <c r="CK50" s="1283"/>
      <c r="CL50" s="1283"/>
      <c r="CM50" s="1283"/>
      <c r="CN50" s="1283" t="s">
        <v>563</v>
      </c>
      <c r="CO50" s="1283"/>
      <c r="CP50" s="1283"/>
      <c r="CQ50" s="1283"/>
      <c r="CR50" s="1283"/>
      <c r="CS50" s="1283"/>
      <c r="CT50" s="1283"/>
      <c r="CU50" s="1283"/>
      <c r="CV50" s="1283" t="s">
        <v>564</v>
      </c>
      <c r="CW50" s="1283"/>
      <c r="CX50" s="1283"/>
      <c r="CY50" s="1283"/>
      <c r="CZ50" s="1283"/>
      <c r="DA50" s="1283"/>
      <c r="DB50" s="1283"/>
      <c r="DC50" s="1283"/>
    </row>
    <row r="51" spans="1:109" ht="13.5" customHeight="1" x14ac:dyDescent="0.15">
      <c r="B51" s="1274"/>
      <c r="G51" s="1290"/>
      <c r="H51" s="1290"/>
      <c r="I51" s="1324"/>
      <c r="J51" s="1324"/>
      <c r="K51" s="1289"/>
      <c r="L51" s="1289"/>
      <c r="M51" s="1289"/>
      <c r="N51" s="1289"/>
      <c r="AM51" s="1288"/>
      <c r="AN51" s="1282" t="s">
        <v>605</v>
      </c>
      <c r="AO51" s="1282"/>
      <c r="AP51" s="1282"/>
      <c r="AQ51" s="1282"/>
      <c r="AR51" s="1282"/>
      <c r="AS51" s="1282"/>
      <c r="AT51" s="1282"/>
      <c r="AU51" s="1282"/>
      <c r="AV51" s="1282"/>
      <c r="AW51" s="1282"/>
      <c r="AX51" s="1282"/>
      <c r="AY51" s="1282"/>
      <c r="AZ51" s="1282"/>
      <c r="BA51" s="1282"/>
      <c r="BB51" s="1282" t="s">
        <v>603</v>
      </c>
      <c r="BC51" s="1282"/>
      <c r="BD51" s="1282"/>
      <c r="BE51" s="1282"/>
      <c r="BF51" s="1282"/>
      <c r="BG51" s="1282"/>
      <c r="BH51" s="1282"/>
      <c r="BI51" s="1282"/>
      <c r="BJ51" s="1282"/>
      <c r="BK51" s="1282"/>
      <c r="BL51" s="1282"/>
      <c r="BM51" s="1282"/>
      <c r="BN51" s="1282"/>
      <c r="BO51" s="1282"/>
      <c r="BP51" s="1281">
        <v>115.4</v>
      </c>
      <c r="BQ51" s="1281"/>
      <c r="BR51" s="1281"/>
      <c r="BS51" s="1281"/>
      <c r="BT51" s="1281"/>
      <c r="BU51" s="1281"/>
      <c r="BV51" s="1281"/>
      <c r="BW51" s="1281"/>
      <c r="BX51" s="1281">
        <v>120.6</v>
      </c>
      <c r="BY51" s="1281"/>
      <c r="BZ51" s="1281"/>
      <c r="CA51" s="1281"/>
      <c r="CB51" s="1281"/>
      <c r="CC51" s="1281"/>
      <c r="CD51" s="1281"/>
      <c r="CE51" s="1281"/>
      <c r="CF51" s="1281">
        <v>109.5</v>
      </c>
      <c r="CG51" s="1281"/>
      <c r="CH51" s="1281"/>
      <c r="CI51" s="1281"/>
      <c r="CJ51" s="1281"/>
      <c r="CK51" s="1281"/>
      <c r="CL51" s="1281"/>
      <c r="CM51" s="1281"/>
      <c r="CN51" s="1281">
        <v>101.1</v>
      </c>
      <c r="CO51" s="1281"/>
      <c r="CP51" s="1281"/>
      <c r="CQ51" s="1281"/>
      <c r="CR51" s="1281"/>
      <c r="CS51" s="1281"/>
      <c r="CT51" s="1281"/>
      <c r="CU51" s="1281"/>
      <c r="CV51" s="1323"/>
      <c r="CW51" s="1281"/>
      <c r="CX51" s="1281"/>
      <c r="CY51" s="1281"/>
      <c r="CZ51" s="1281"/>
      <c r="DA51" s="1281"/>
      <c r="DB51" s="1281"/>
      <c r="DC51" s="1281"/>
    </row>
    <row r="52" spans="1:109" ht="13.5" x14ac:dyDescent="0.15">
      <c r="B52" s="1274"/>
      <c r="G52" s="1290"/>
      <c r="H52" s="1290"/>
      <c r="I52" s="1324"/>
      <c r="J52" s="1324"/>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610</v>
      </c>
      <c r="BC53" s="1282"/>
      <c r="BD53" s="1282"/>
      <c r="BE53" s="1282"/>
      <c r="BF53" s="1282"/>
      <c r="BG53" s="1282"/>
      <c r="BH53" s="1282"/>
      <c r="BI53" s="1282"/>
      <c r="BJ53" s="1282"/>
      <c r="BK53" s="1282"/>
      <c r="BL53" s="1282"/>
      <c r="BM53" s="1282"/>
      <c r="BN53" s="1282"/>
      <c r="BO53" s="1282"/>
      <c r="BP53" s="1281">
        <v>65.7</v>
      </c>
      <c r="BQ53" s="1281"/>
      <c r="BR53" s="1281"/>
      <c r="BS53" s="1281"/>
      <c r="BT53" s="1281"/>
      <c r="BU53" s="1281"/>
      <c r="BV53" s="1281"/>
      <c r="BW53" s="1281"/>
      <c r="BX53" s="1281">
        <v>66.5</v>
      </c>
      <c r="BY53" s="1281"/>
      <c r="BZ53" s="1281"/>
      <c r="CA53" s="1281"/>
      <c r="CB53" s="1281"/>
      <c r="CC53" s="1281"/>
      <c r="CD53" s="1281"/>
      <c r="CE53" s="1281"/>
      <c r="CF53" s="1281">
        <v>67.8</v>
      </c>
      <c r="CG53" s="1281"/>
      <c r="CH53" s="1281"/>
      <c r="CI53" s="1281"/>
      <c r="CJ53" s="1281"/>
      <c r="CK53" s="1281"/>
      <c r="CL53" s="1281"/>
      <c r="CM53" s="1281"/>
      <c r="CN53" s="1281">
        <v>68.8</v>
      </c>
      <c r="CO53" s="1281"/>
      <c r="CP53" s="1281"/>
      <c r="CQ53" s="1281"/>
      <c r="CR53" s="1281"/>
      <c r="CS53" s="1281"/>
      <c r="CT53" s="1281"/>
      <c r="CU53" s="1281"/>
      <c r="CV53" s="1323"/>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604</v>
      </c>
      <c r="AO55" s="1283"/>
      <c r="AP55" s="1283"/>
      <c r="AQ55" s="1283"/>
      <c r="AR55" s="1283"/>
      <c r="AS55" s="1283"/>
      <c r="AT55" s="1283"/>
      <c r="AU55" s="1283"/>
      <c r="AV55" s="1283"/>
      <c r="AW55" s="1283"/>
      <c r="AX55" s="1283"/>
      <c r="AY55" s="1283"/>
      <c r="AZ55" s="1283"/>
      <c r="BA55" s="1283"/>
      <c r="BB55" s="1282" t="s">
        <v>603</v>
      </c>
      <c r="BC55" s="1282"/>
      <c r="BD55" s="1282"/>
      <c r="BE55" s="1282"/>
      <c r="BF55" s="1282"/>
      <c r="BG55" s="1282"/>
      <c r="BH55" s="1282"/>
      <c r="BI55" s="1282"/>
      <c r="BJ55" s="1282"/>
      <c r="BK55" s="1282"/>
      <c r="BL55" s="1282"/>
      <c r="BM55" s="1282"/>
      <c r="BN55" s="1282"/>
      <c r="BO55" s="1282"/>
      <c r="BP55" s="1281">
        <v>35.299999999999997</v>
      </c>
      <c r="BQ55" s="1281"/>
      <c r="BR55" s="1281"/>
      <c r="BS55" s="1281"/>
      <c r="BT55" s="1281"/>
      <c r="BU55" s="1281"/>
      <c r="BV55" s="1281"/>
      <c r="BW55" s="1281"/>
      <c r="BX55" s="1281">
        <v>31.9</v>
      </c>
      <c r="BY55" s="1281"/>
      <c r="BZ55" s="1281"/>
      <c r="CA55" s="1281"/>
      <c r="CB55" s="1281"/>
      <c r="CC55" s="1281"/>
      <c r="CD55" s="1281"/>
      <c r="CE55" s="1281"/>
      <c r="CF55" s="1281">
        <v>24.2</v>
      </c>
      <c r="CG55" s="1281"/>
      <c r="CH55" s="1281"/>
      <c r="CI55" s="1281"/>
      <c r="CJ55" s="1281"/>
      <c r="CK55" s="1281"/>
      <c r="CL55" s="1281"/>
      <c r="CM55" s="1281"/>
      <c r="CN55" s="1281">
        <v>22.1</v>
      </c>
      <c r="CO55" s="1281"/>
      <c r="CP55" s="1281"/>
      <c r="CQ55" s="1281"/>
      <c r="CR55" s="1281"/>
      <c r="CS55" s="1281"/>
      <c r="CT55" s="1281"/>
      <c r="CU55" s="1281"/>
      <c r="CV55" s="1323"/>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610</v>
      </c>
      <c r="BC57" s="1282"/>
      <c r="BD57" s="1282"/>
      <c r="BE57" s="1282"/>
      <c r="BF57" s="1282"/>
      <c r="BG57" s="1282"/>
      <c r="BH57" s="1282"/>
      <c r="BI57" s="1282"/>
      <c r="BJ57" s="1282"/>
      <c r="BK57" s="1282"/>
      <c r="BL57" s="1282"/>
      <c r="BM57" s="1282"/>
      <c r="BN57" s="1282"/>
      <c r="BO57" s="1282"/>
      <c r="BP57" s="1281">
        <v>60.4</v>
      </c>
      <c r="BQ57" s="1281"/>
      <c r="BR57" s="1281"/>
      <c r="BS57" s="1281"/>
      <c r="BT57" s="1281"/>
      <c r="BU57" s="1281"/>
      <c r="BV57" s="1281"/>
      <c r="BW57" s="1281"/>
      <c r="BX57" s="1281">
        <v>59.4</v>
      </c>
      <c r="BY57" s="1281"/>
      <c r="BZ57" s="1281"/>
      <c r="CA57" s="1281"/>
      <c r="CB57" s="1281"/>
      <c r="CC57" s="1281"/>
      <c r="CD57" s="1281"/>
      <c r="CE57" s="1281"/>
      <c r="CF57" s="1281">
        <v>60.2</v>
      </c>
      <c r="CG57" s="1281"/>
      <c r="CH57" s="1281"/>
      <c r="CI57" s="1281"/>
      <c r="CJ57" s="1281"/>
      <c r="CK57" s="1281"/>
      <c r="CL57" s="1281"/>
      <c r="CM57" s="1281"/>
      <c r="CN57" s="1281">
        <v>61.5</v>
      </c>
      <c r="CO57" s="1281"/>
      <c r="CP57" s="1281"/>
      <c r="CQ57" s="1281"/>
      <c r="CR57" s="1281"/>
      <c r="CS57" s="1281"/>
      <c r="CT57" s="1281"/>
      <c r="CU57" s="1281"/>
      <c r="CV57" s="1323"/>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609</v>
      </c>
    </row>
    <row r="64" spans="1:109" ht="13.5" x14ac:dyDescent="0.15">
      <c r="B64" s="1274"/>
      <c r="G64" s="1311"/>
      <c r="I64" s="1313"/>
      <c r="J64" s="1313"/>
      <c r="K64" s="1313"/>
      <c r="L64" s="1313"/>
      <c r="M64" s="1313"/>
      <c r="N64" s="1312"/>
      <c r="AM64" s="1311"/>
      <c r="AN64" s="1311" t="s">
        <v>608</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606</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560</v>
      </c>
      <c r="BQ72" s="1283"/>
      <c r="BR72" s="1283"/>
      <c r="BS72" s="1283"/>
      <c r="BT72" s="1283"/>
      <c r="BU72" s="1283"/>
      <c r="BV72" s="1283"/>
      <c r="BW72" s="1283"/>
      <c r="BX72" s="1283" t="s">
        <v>561</v>
      </c>
      <c r="BY72" s="1283"/>
      <c r="BZ72" s="1283"/>
      <c r="CA72" s="1283"/>
      <c r="CB72" s="1283"/>
      <c r="CC72" s="1283"/>
      <c r="CD72" s="1283"/>
      <c r="CE72" s="1283"/>
      <c r="CF72" s="1283" t="s">
        <v>562</v>
      </c>
      <c r="CG72" s="1283"/>
      <c r="CH72" s="1283"/>
      <c r="CI72" s="1283"/>
      <c r="CJ72" s="1283"/>
      <c r="CK72" s="1283"/>
      <c r="CL72" s="1283"/>
      <c r="CM72" s="1283"/>
      <c r="CN72" s="1283" t="s">
        <v>563</v>
      </c>
      <c r="CO72" s="1283"/>
      <c r="CP72" s="1283"/>
      <c r="CQ72" s="1283"/>
      <c r="CR72" s="1283"/>
      <c r="CS72" s="1283"/>
      <c r="CT72" s="1283"/>
      <c r="CU72" s="1283"/>
      <c r="CV72" s="1283" t="s">
        <v>564</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605</v>
      </c>
      <c r="AO73" s="1282"/>
      <c r="AP73" s="1282"/>
      <c r="AQ73" s="1282"/>
      <c r="AR73" s="1282"/>
      <c r="AS73" s="1282"/>
      <c r="AT73" s="1282"/>
      <c r="AU73" s="1282"/>
      <c r="AV73" s="1282"/>
      <c r="AW73" s="1282"/>
      <c r="AX73" s="1282"/>
      <c r="AY73" s="1282"/>
      <c r="AZ73" s="1282"/>
      <c r="BA73" s="1282"/>
      <c r="BB73" s="1282" t="s">
        <v>603</v>
      </c>
      <c r="BC73" s="1282"/>
      <c r="BD73" s="1282"/>
      <c r="BE73" s="1282"/>
      <c r="BF73" s="1282"/>
      <c r="BG73" s="1282"/>
      <c r="BH73" s="1282"/>
      <c r="BI73" s="1282"/>
      <c r="BJ73" s="1282"/>
      <c r="BK73" s="1282"/>
      <c r="BL73" s="1282"/>
      <c r="BM73" s="1282"/>
      <c r="BN73" s="1282"/>
      <c r="BO73" s="1282"/>
      <c r="BP73" s="1281">
        <v>115.4</v>
      </c>
      <c r="BQ73" s="1281"/>
      <c r="BR73" s="1281"/>
      <c r="BS73" s="1281"/>
      <c r="BT73" s="1281"/>
      <c r="BU73" s="1281"/>
      <c r="BV73" s="1281"/>
      <c r="BW73" s="1281"/>
      <c r="BX73" s="1281">
        <v>120.6</v>
      </c>
      <c r="BY73" s="1281"/>
      <c r="BZ73" s="1281"/>
      <c r="CA73" s="1281"/>
      <c r="CB73" s="1281"/>
      <c r="CC73" s="1281"/>
      <c r="CD73" s="1281"/>
      <c r="CE73" s="1281"/>
      <c r="CF73" s="1281">
        <v>109.5</v>
      </c>
      <c r="CG73" s="1281"/>
      <c r="CH73" s="1281"/>
      <c r="CI73" s="1281"/>
      <c r="CJ73" s="1281"/>
      <c r="CK73" s="1281"/>
      <c r="CL73" s="1281"/>
      <c r="CM73" s="1281"/>
      <c r="CN73" s="1281">
        <v>101.1</v>
      </c>
      <c r="CO73" s="1281"/>
      <c r="CP73" s="1281"/>
      <c r="CQ73" s="1281"/>
      <c r="CR73" s="1281"/>
      <c r="CS73" s="1281"/>
      <c r="CT73" s="1281"/>
      <c r="CU73" s="1281"/>
      <c r="CV73" s="1281">
        <v>86.4</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602</v>
      </c>
      <c r="BC75" s="1282"/>
      <c r="BD75" s="1282"/>
      <c r="BE75" s="1282"/>
      <c r="BF75" s="1282"/>
      <c r="BG75" s="1282"/>
      <c r="BH75" s="1282"/>
      <c r="BI75" s="1282"/>
      <c r="BJ75" s="1282"/>
      <c r="BK75" s="1282"/>
      <c r="BL75" s="1282"/>
      <c r="BM75" s="1282"/>
      <c r="BN75" s="1282"/>
      <c r="BO75" s="1282"/>
      <c r="BP75" s="1281">
        <v>12.2</v>
      </c>
      <c r="BQ75" s="1281"/>
      <c r="BR75" s="1281"/>
      <c r="BS75" s="1281"/>
      <c r="BT75" s="1281"/>
      <c r="BU75" s="1281"/>
      <c r="BV75" s="1281"/>
      <c r="BW75" s="1281"/>
      <c r="BX75" s="1281">
        <v>13.1</v>
      </c>
      <c r="BY75" s="1281"/>
      <c r="BZ75" s="1281"/>
      <c r="CA75" s="1281"/>
      <c r="CB75" s="1281"/>
      <c r="CC75" s="1281"/>
      <c r="CD75" s="1281"/>
      <c r="CE75" s="1281"/>
      <c r="CF75" s="1281">
        <v>13.3</v>
      </c>
      <c r="CG75" s="1281"/>
      <c r="CH75" s="1281"/>
      <c r="CI75" s="1281"/>
      <c r="CJ75" s="1281"/>
      <c r="CK75" s="1281"/>
      <c r="CL75" s="1281"/>
      <c r="CM75" s="1281"/>
      <c r="CN75" s="1281">
        <v>13.6</v>
      </c>
      <c r="CO75" s="1281"/>
      <c r="CP75" s="1281"/>
      <c r="CQ75" s="1281"/>
      <c r="CR75" s="1281"/>
      <c r="CS75" s="1281"/>
      <c r="CT75" s="1281"/>
      <c r="CU75" s="1281"/>
      <c r="CV75" s="1281">
        <v>13.2</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604</v>
      </c>
      <c r="AO77" s="1283"/>
      <c r="AP77" s="1283"/>
      <c r="AQ77" s="1283"/>
      <c r="AR77" s="1283"/>
      <c r="AS77" s="1283"/>
      <c r="AT77" s="1283"/>
      <c r="AU77" s="1283"/>
      <c r="AV77" s="1283"/>
      <c r="AW77" s="1283"/>
      <c r="AX77" s="1283"/>
      <c r="AY77" s="1283"/>
      <c r="AZ77" s="1283"/>
      <c r="BA77" s="1283"/>
      <c r="BB77" s="1282" t="s">
        <v>603</v>
      </c>
      <c r="BC77" s="1282"/>
      <c r="BD77" s="1282"/>
      <c r="BE77" s="1282"/>
      <c r="BF77" s="1282"/>
      <c r="BG77" s="1282"/>
      <c r="BH77" s="1282"/>
      <c r="BI77" s="1282"/>
      <c r="BJ77" s="1282"/>
      <c r="BK77" s="1282"/>
      <c r="BL77" s="1282"/>
      <c r="BM77" s="1282"/>
      <c r="BN77" s="1282"/>
      <c r="BO77" s="1282"/>
      <c r="BP77" s="1281">
        <v>35.299999999999997</v>
      </c>
      <c r="BQ77" s="1281"/>
      <c r="BR77" s="1281"/>
      <c r="BS77" s="1281"/>
      <c r="BT77" s="1281"/>
      <c r="BU77" s="1281"/>
      <c r="BV77" s="1281"/>
      <c r="BW77" s="1281"/>
      <c r="BX77" s="1281">
        <v>31.9</v>
      </c>
      <c r="BY77" s="1281"/>
      <c r="BZ77" s="1281"/>
      <c r="CA77" s="1281"/>
      <c r="CB77" s="1281"/>
      <c r="CC77" s="1281"/>
      <c r="CD77" s="1281"/>
      <c r="CE77" s="1281"/>
      <c r="CF77" s="1281">
        <v>24.2</v>
      </c>
      <c r="CG77" s="1281"/>
      <c r="CH77" s="1281"/>
      <c r="CI77" s="1281"/>
      <c r="CJ77" s="1281"/>
      <c r="CK77" s="1281"/>
      <c r="CL77" s="1281"/>
      <c r="CM77" s="1281"/>
      <c r="CN77" s="1281">
        <v>22.1</v>
      </c>
      <c r="CO77" s="1281"/>
      <c r="CP77" s="1281"/>
      <c r="CQ77" s="1281"/>
      <c r="CR77" s="1281"/>
      <c r="CS77" s="1281"/>
      <c r="CT77" s="1281"/>
      <c r="CU77" s="1281"/>
      <c r="CV77" s="1281">
        <v>20.399999999999999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602</v>
      </c>
      <c r="BC79" s="1282"/>
      <c r="BD79" s="1282"/>
      <c r="BE79" s="1282"/>
      <c r="BF79" s="1282"/>
      <c r="BG79" s="1282"/>
      <c r="BH79" s="1282"/>
      <c r="BI79" s="1282"/>
      <c r="BJ79" s="1282"/>
      <c r="BK79" s="1282"/>
      <c r="BL79" s="1282"/>
      <c r="BM79" s="1282"/>
      <c r="BN79" s="1282"/>
      <c r="BO79" s="1282"/>
      <c r="BP79" s="1281">
        <v>6.9</v>
      </c>
      <c r="BQ79" s="1281"/>
      <c r="BR79" s="1281"/>
      <c r="BS79" s="1281"/>
      <c r="BT79" s="1281"/>
      <c r="BU79" s="1281"/>
      <c r="BV79" s="1281"/>
      <c r="BW79" s="1281"/>
      <c r="BX79" s="1281">
        <v>6.6</v>
      </c>
      <c r="BY79" s="1281"/>
      <c r="BZ79" s="1281"/>
      <c r="CA79" s="1281"/>
      <c r="CB79" s="1281"/>
      <c r="CC79" s="1281"/>
      <c r="CD79" s="1281"/>
      <c r="CE79" s="1281"/>
      <c r="CF79" s="1281">
        <v>6.4</v>
      </c>
      <c r="CG79" s="1281"/>
      <c r="CH79" s="1281"/>
      <c r="CI79" s="1281"/>
      <c r="CJ79" s="1281"/>
      <c r="CK79" s="1281"/>
      <c r="CL79" s="1281"/>
      <c r="CM79" s="1281"/>
      <c r="CN79" s="1281">
        <v>6.3</v>
      </c>
      <c r="CO79" s="1281"/>
      <c r="CP79" s="1281"/>
      <c r="CQ79" s="1281"/>
      <c r="CR79" s="1281"/>
      <c r="CS79" s="1281"/>
      <c r="CT79" s="1281"/>
      <c r="CU79" s="1281"/>
      <c r="CV79" s="1281">
        <v>6.2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NdXuIaDom5vRyKJ3mhmmrih0eIJ13p+EIgPEBtiGkr9VTrGwmIPff/HakIOOBcikDrcd6Cn4Ea8/1UXAVnxIOg==" saltValue="GLqwx8EdDHSMnwMPMm3My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imerc3hgyzZ2D9fkVTArcsJa9RP3V3GeRldhXME2EVB8k/HaAI3oJdkQ4kmc383BbqK2N4Bsx3uMEttk21GZUA==" saltValue="JtcM7/Jlfy860FSd0/Om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4"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WcZIeO7h8ZyhAlXNE3X3F7uKopTJPq7AqO9yxxKrRL0S91Hnfx5+f1Jtuw5Fz0V4m9DkJRNJuJUn/4r7jAdfyA==" saltValue="V5FYRXTG/3pr8+e/c8E1b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17451</v>
      </c>
      <c r="E3" s="162"/>
      <c r="F3" s="163">
        <v>44504</v>
      </c>
      <c r="G3" s="164"/>
      <c r="H3" s="165"/>
    </row>
    <row r="4" spans="1:8" x14ac:dyDescent="0.15">
      <c r="A4" s="166"/>
      <c r="B4" s="167"/>
      <c r="C4" s="168"/>
      <c r="D4" s="169">
        <v>10335</v>
      </c>
      <c r="E4" s="170"/>
      <c r="F4" s="171">
        <v>25876</v>
      </c>
      <c r="G4" s="172"/>
      <c r="H4" s="173"/>
    </row>
    <row r="5" spans="1:8" x14ac:dyDescent="0.15">
      <c r="A5" s="154" t="s">
        <v>552</v>
      </c>
      <c r="B5" s="159"/>
      <c r="C5" s="160"/>
      <c r="D5" s="161">
        <v>38504</v>
      </c>
      <c r="E5" s="162"/>
      <c r="F5" s="163">
        <v>47820</v>
      </c>
      <c r="G5" s="164"/>
      <c r="H5" s="165"/>
    </row>
    <row r="6" spans="1:8" x14ac:dyDescent="0.15">
      <c r="A6" s="166"/>
      <c r="B6" s="167"/>
      <c r="C6" s="168"/>
      <c r="D6" s="169">
        <v>20489</v>
      </c>
      <c r="E6" s="170"/>
      <c r="F6" s="171">
        <v>25855</v>
      </c>
      <c r="G6" s="172"/>
      <c r="H6" s="173"/>
    </row>
    <row r="7" spans="1:8" x14ac:dyDescent="0.15">
      <c r="A7" s="154" t="s">
        <v>553</v>
      </c>
      <c r="B7" s="159"/>
      <c r="C7" s="160"/>
      <c r="D7" s="161">
        <v>18716</v>
      </c>
      <c r="E7" s="162"/>
      <c r="F7" s="163">
        <v>41934</v>
      </c>
      <c r="G7" s="164"/>
      <c r="H7" s="165"/>
    </row>
    <row r="8" spans="1:8" x14ac:dyDescent="0.15">
      <c r="A8" s="166"/>
      <c r="B8" s="167"/>
      <c r="C8" s="168"/>
      <c r="D8" s="169">
        <v>10093</v>
      </c>
      <c r="E8" s="170"/>
      <c r="F8" s="171">
        <v>23352</v>
      </c>
      <c r="G8" s="172"/>
      <c r="H8" s="173"/>
    </row>
    <row r="9" spans="1:8" x14ac:dyDescent="0.15">
      <c r="A9" s="154" t="s">
        <v>554</v>
      </c>
      <c r="B9" s="159"/>
      <c r="C9" s="160"/>
      <c r="D9" s="161">
        <v>26076</v>
      </c>
      <c r="E9" s="162"/>
      <c r="F9" s="163">
        <v>45588</v>
      </c>
      <c r="G9" s="164"/>
      <c r="H9" s="165"/>
    </row>
    <row r="10" spans="1:8" x14ac:dyDescent="0.15">
      <c r="A10" s="166"/>
      <c r="B10" s="167"/>
      <c r="C10" s="168"/>
      <c r="D10" s="169">
        <v>13339</v>
      </c>
      <c r="E10" s="170"/>
      <c r="F10" s="171">
        <v>24150</v>
      </c>
      <c r="G10" s="172"/>
      <c r="H10" s="173"/>
    </row>
    <row r="11" spans="1:8" x14ac:dyDescent="0.15">
      <c r="A11" s="154" t="s">
        <v>555</v>
      </c>
      <c r="B11" s="159"/>
      <c r="C11" s="160"/>
      <c r="D11" s="161">
        <v>30793</v>
      </c>
      <c r="E11" s="162"/>
      <c r="F11" s="163">
        <v>45483</v>
      </c>
      <c r="G11" s="164"/>
      <c r="H11" s="165"/>
    </row>
    <row r="12" spans="1:8" x14ac:dyDescent="0.15">
      <c r="A12" s="166"/>
      <c r="B12" s="167"/>
      <c r="C12" s="174"/>
      <c r="D12" s="169">
        <v>10346</v>
      </c>
      <c r="E12" s="170"/>
      <c r="F12" s="171">
        <v>24241</v>
      </c>
      <c r="G12" s="172"/>
      <c r="H12" s="173"/>
    </row>
    <row r="13" spans="1:8" x14ac:dyDescent="0.15">
      <c r="A13" s="154"/>
      <c r="B13" s="159"/>
      <c r="C13" s="175"/>
      <c r="D13" s="176">
        <v>26308</v>
      </c>
      <c r="E13" s="177"/>
      <c r="F13" s="178">
        <v>45066</v>
      </c>
      <c r="G13" s="179"/>
      <c r="H13" s="165"/>
    </row>
    <row r="14" spans="1:8" x14ac:dyDescent="0.15">
      <c r="A14" s="166"/>
      <c r="B14" s="167"/>
      <c r="C14" s="168"/>
      <c r="D14" s="169">
        <v>12920</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2.46</v>
      </c>
      <c r="C19" s="180">
        <f>ROUND(VALUE(SUBSTITUTE(実質収支比率等に係る経年分析!G$48,"▲","-")),2)</f>
        <v>1.96</v>
      </c>
      <c r="D19" s="180">
        <f>ROUND(VALUE(SUBSTITUTE(実質収支比率等に係る経年分析!H$48,"▲","-")),2)</f>
        <v>3.64</v>
      </c>
      <c r="E19" s="180">
        <f>ROUND(VALUE(SUBSTITUTE(実質収支比率等に係る経年分析!I$48,"▲","-")),2)</f>
        <v>2.88</v>
      </c>
      <c r="F19" s="180">
        <f>ROUND(VALUE(SUBSTITUTE(実質収支比率等に係る経年分析!J$48,"▲","-")),2)</f>
        <v>6.82</v>
      </c>
    </row>
    <row r="20" spans="1:11" x14ac:dyDescent="0.15">
      <c r="A20" s="180" t="s">
        <v>55</v>
      </c>
      <c r="B20" s="180">
        <f>ROUND(VALUE(SUBSTITUTE(実質収支比率等に係る経年分析!F$47,"▲","-")),2)</f>
        <v>6.39</v>
      </c>
      <c r="C20" s="180">
        <f>ROUND(VALUE(SUBSTITUTE(実質収支比率等に係る経年分析!G$47,"▲","-")),2)</f>
        <v>6.39</v>
      </c>
      <c r="D20" s="180">
        <f>ROUND(VALUE(SUBSTITUTE(実質収支比率等に係る経年分析!H$47,"▲","-")),2)</f>
        <v>7.39</v>
      </c>
      <c r="E20" s="180">
        <f>ROUND(VALUE(SUBSTITUTE(実質収支比率等に係る経年分析!I$47,"▲","-")),2)</f>
        <v>9.32</v>
      </c>
      <c r="F20" s="180">
        <f>ROUND(VALUE(SUBSTITUTE(実質収支比率等に係る経年分析!J$47,"▲","-")),2)</f>
        <v>10.66</v>
      </c>
    </row>
    <row r="21" spans="1:11" x14ac:dyDescent="0.15">
      <c r="A21" s="180" t="s">
        <v>56</v>
      </c>
      <c r="B21" s="180">
        <f>IF(ISNUMBER(VALUE(SUBSTITUTE(実質収支比率等に係る経年分析!F$49,"▲","-"))),ROUND(VALUE(SUBSTITUTE(実質収支比率等に係る経年分析!F$49,"▲","-")),2),NA())</f>
        <v>-0.72</v>
      </c>
      <c r="C21" s="180">
        <f>IF(ISNUMBER(VALUE(SUBSTITUTE(実質収支比率等に係る経年分析!G$49,"▲","-"))),ROUND(VALUE(SUBSTITUTE(実質収支比率等に係る経年分析!G$49,"▲","-")),2),NA())</f>
        <v>-1.69</v>
      </c>
      <c r="D21" s="180">
        <f>IF(ISNUMBER(VALUE(SUBSTITUTE(実質収支比率等に係る経年分析!H$49,"▲","-"))),ROUND(VALUE(SUBSTITUTE(実質収支比率等に係る経年分析!H$49,"▲","-")),2),NA())</f>
        <v>1.68</v>
      </c>
      <c r="E21" s="180">
        <f>IF(ISNUMBER(VALUE(SUBSTITUTE(実質収支比率等に係る経年分析!I$49,"▲","-"))),ROUND(VALUE(SUBSTITUTE(実質収支比率等に係る経年分析!I$49,"▲","-")),2),NA())</f>
        <v>-0.79</v>
      </c>
      <c r="F21" s="180">
        <f>IF(ISNUMBER(VALUE(SUBSTITUTE(実質収支比率等に係る経年分析!J$49,"▲","-"))),ROUND(VALUE(SUBSTITUTE(実質収支比率等に係る経年分析!J$49,"▲","-")),2),NA())</f>
        <v>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2.2200000000000002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4.6900000000000004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2.1800000000000002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6.72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8.2799999999999994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3599</v>
      </c>
      <c r="E42" s="182"/>
      <c r="F42" s="182"/>
      <c r="G42" s="182">
        <f>'実質公債費比率（分子）の構造'!L$52</f>
        <v>3661</v>
      </c>
      <c r="H42" s="182"/>
      <c r="I42" s="182"/>
      <c r="J42" s="182">
        <f>'実質公債費比率（分子）の構造'!M$52</f>
        <v>3518</v>
      </c>
      <c r="K42" s="182"/>
      <c r="L42" s="182"/>
      <c r="M42" s="182">
        <f>'実質公債費比率（分子）の構造'!N$52</f>
        <v>3354</v>
      </c>
      <c r="N42" s="182"/>
      <c r="O42" s="182"/>
      <c r="P42" s="182">
        <f>'実質公債費比率（分子）の構造'!O$52</f>
        <v>3235</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218</v>
      </c>
      <c r="C45" s="182"/>
      <c r="D45" s="182"/>
      <c r="E45" s="182">
        <f>'実質公債費比率（分子）の構造'!L$49</f>
        <v>225</v>
      </c>
      <c r="F45" s="182"/>
      <c r="G45" s="182"/>
      <c r="H45" s="182">
        <f>'実質公債費比率（分子）の構造'!M$49</f>
        <v>227</v>
      </c>
      <c r="I45" s="182"/>
      <c r="J45" s="182"/>
      <c r="K45" s="182">
        <f>'実質公債費比率（分子）の構造'!N$49</f>
        <v>232</v>
      </c>
      <c r="L45" s="182"/>
      <c r="M45" s="182"/>
      <c r="N45" s="182">
        <f>'実質公債費比率（分子）の構造'!O$49</f>
        <v>190</v>
      </c>
      <c r="O45" s="182"/>
      <c r="P45" s="182"/>
    </row>
    <row r="46" spans="1:16" x14ac:dyDescent="0.15">
      <c r="A46" s="182" t="s">
        <v>67</v>
      </c>
      <c r="B46" s="182">
        <f>'実質公債費比率（分子）の構造'!K$48</f>
        <v>1249</v>
      </c>
      <c r="C46" s="182"/>
      <c r="D46" s="182"/>
      <c r="E46" s="182">
        <f>'実質公債費比率（分子）の構造'!L$48</f>
        <v>1421</v>
      </c>
      <c r="F46" s="182"/>
      <c r="G46" s="182"/>
      <c r="H46" s="182">
        <f>'実質公債費比率（分子）の構造'!M$48</f>
        <v>1175</v>
      </c>
      <c r="I46" s="182"/>
      <c r="J46" s="182"/>
      <c r="K46" s="182">
        <f>'実質公債費比率（分子）の構造'!N$48</f>
        <v>1163</v>
      </c>
      <c r="L46" s="182"/>
      <c r="M46" s="182"/>
      <c r="N46" s="182">
        <f>'実質公債費比率（分子）の構造'!O$48</f>
        <v>1109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3765</v>
      </c>
      <c r="C49" s="182"/>
      <c r="D49" s="182"/>
      <c r="E49" s="182">
        <f>'実質公債費比率（分子）の構造'!L$45</f>
        <v>3895</v>
      </c>
      <c r="F49" s="182"/>
      <c r="G49" s="182"/>
      <c r="H49" s="182">
        <f>'実質公債費比率（分子）の構造'!M$45</f>
        <v>3817</v>
      </c>
      <c r="I49" s="182"/>
      <c r="J49" s="182"/>
      <c r="K49" s="182">
        <f>'実質公債費比率（分子）の構造'!N$45</f>
        <v>3759</v>
      </c>
      <c r="L49" s="182"/>
      <c r="M49" s="182"/>
      <c r="N49" s="182">
        <f>'実質公債費比率（分子）の構造'!O$45</f>
        <v>3698</v>
      </c>
      <c r="O49" s="182"/>
      <c r="P49" s="182"/>
    </row>
    <row r="50" spans="1:16" x14ac:dyDescent="0.15">
      <c r="A50" s="182" t="s">
        <v>71</v>
      </c>
      <c r="B50" s="182" t="e">
        <f>NA()</f>
        <v>#N/A</v>
      </c>
      <c r="C50" s="182">
        <f>IF(ISNUMBER('実質公債費比率（分子）の構造'!K$53),'実質公債費比率（分子）の構造'!K$53,NA())</f>
        <v>1634</v>
      </c>
      <c r="D50" s="182" t="e">
        <f>NA()</f>
        <v>#N/A</v>
      </c>
      <c r="E50" s="182" t="e">
        <f>NA()</f>
        <v>#N/A</v>
      </c>
      <c r="F50" s="182">
        <f>IF(ISNUMBER('実質公債費比率（分子）の構造'!L$53),'実質公債費比率（分子）の構造'!L$53,NA())</f>
        <v>1880</v>
      </c>
      <c r="G50" s="182" t="e">
        <f>NA()</f>
        <v>#N/A</v>
      </c>
      <c r="H50" s="182" t="e">
        <f>NA()</f>
        <v>#N/A</v>
      </c>
      <c r="I50" s="182">
        <f>IF(ISNUMBER('実質公債費比率（分子）の構造'!M$53),'実質公債費比率（分子）の構造'!M$53,NA())</f>
        <v>1701</v>
      </c>
      <c r="J50" s="182" t="e">
        <f>NA()</f>
        <v>#N/A</v>
      </c>
      <c r="K50" s="182" t="e">
        <f>NA()</f>
        <v>#N/A</v>
      </c>
      <c r="L50" s="182">
        <f>IF(ISNUMBER('実質公債費比率（分子）の構造'!N$53),'実質公債費比率（分子）の構造'!N$53,NA())</f>
        <v>1800</v>
      </c>
      <c r="M50" s="182" t="e">
        <f>NA()</f>
        <v>#N/A</v>
      </c>
      <c r="N50" s="182" t="e">
        <f>NA()</f>
        <v>#N/A</v>
      </c>
      <c r="O50" s="182">
        <f>IF(ISNUMBER('実質公債費比率（分子）の構造'!O$53),'実質公債費比率（分子）の構造'!O$53,NA())</f>
        <v>1762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34210</v>
      </c>
      <c r="E56" s="181"/>
      <c r="F56" s="181"/>
      <c r="G56" s="181">
        <f>'将来負担比率（分子）の構造'!J$52</f>
        <v>32280</v>
      </c>
      <c r="H56" s="181"/>
      <c r="I56" s="181"/>
      <c r="J56" s="181">
        <f>'将来負担比率（分子）の構造'!K$52</f>
        <v>31040</v>
      </c>
      <c r="K56" s="181"/>
      <c r="L56" s="181"/>
      <c r="M56" s="181">
        <f>'将来負担比率（分子）の構造'!L$52</f>
        <v>29831</v>
      </c>
      <c r="N56" s="181"/>
      <c r="O56" s="181"/>
      <c r="P56" s="181">
        <f>'将来負担比率（分子）の構造'!M$52</f>
        <v>28323</v>
      </c>
    </row>
    <row r="57" spans="1:16" x14ac:dyDescent="0.15">
      <c r="A57" s="181" t="s">
        <v>42</v>
      </c>
      <c r="B57" s="181"/>
      <c r="C57" s="181"/>
      <c r="D57" s="181">
        <f>'将来負担比率（分子）の構造'!I$51</f>
        <v>3687</v>
      </c>
      <c r="E57" s="181"/>
      <c r="F57" s="181"/>
      <c r="G57" s="181">
        <f>'将来負担比率（分子）の構造'!J$51</f>
        <v>3659</v>
      </c>
      <c r="H57" s="181"/>
      <c r="I57" s="181"/>
      <c r="J57" s="181">
        <f>'将来負担比率（分子）の構造'!K$51</f>
        <v>3829</v>
      </c>
      <c r="K57" s="181"/>
      <c r="L57" s="181"/>
      <c r="M57" s="181">
        <f>'将来負担比率（分子）の構造'!L$51</f>
        <v>3894</v>
      </c>
      <c r="N57" s="181"/>
      <c r="O57" s="181"/>
      <c r="P57" s="181">
        <f>'将来負担比率（分子）の構造'!M$51</f>
        <v>4293</v>
      </c>
    </row>
    <row r="58" spans="1:16" x14ac:dyDescent="0.15">
      <c r="A58" s="181" t="s">
        <v>41</v>
      </c>
      <c r="B58" s="181"/>
      <c r="C58" s="181"/>
      <c r="D58" s="181">
        <f>'将来負担比率（分子）の構造'!I$50</f>
        <v>3182</v>
      </c>
      <c r="E58" s="181"/>
      <c r="F58" s="181"/>
      <c r="G58" s="181">
        <f>'将来負担比率（分子）の構造'!J$50</f>
        <v>3230</v>
      </c>
      <c r="H58" s="181"/>
      <c r="I58" s="181"/>
      <c r="J58" s="181">
        <f>'将来負担比率（分子）の構造'!K$50</f>
        <v>3510</v>
      </c>
      <c r="K58" s="181"/>
      <c r="L58" s="181"/>
      <c r="M58" s="181">
        <f>'将来負担比率（分子）の構造'!L$50</f>
        <v>3968</v>
      </c>
      <c r="N58" s="181"/>
      <c r="O58" s="181"/>
      <c r="P58" s="181">
        <f>'将来負担比率（分子）の構造'!M$50</f>
        <v>3915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4401</v>
      </c>
      <c r="C62" s="181"/>
      <c r="D62" s="181"/>
      <c r="E62" s="181">
        <f>'将来負担比率（分子）の構造'!J$45</f>
        <v>4405</v>
      </c>
      <c r="F62" s="181"/>
      <c r="G62" s="181"/>
      <c r="H62" s="181">
        <f>'将来負担比率（分子）の構造'!K$45</f>
        <v>4149</v>
      </c>
      <c r="I62" s="181"/>
      <c r="J62" s="181"/>
      <c r="K62" s="181">
        <f>'将来負担比率（分子）の構造'!L$45</f>
        <v>4279</v>
      </c>
      <c r="L62" s="181"/>
      <c r="M62" s="181"/>
      <c r="N62" s="181">
        <f>'将来負担比率（分子）の構造'!M$45</f>
        <v>4229</v>
      </c>
      <c r="O62" s="181"/>
      <c r="P62" s="181"/>
    </row>
    <row r="63" spans="1:16" x14ac:dyDescent="0.15">
      <c r="A63" s="181" t="s">
        <v>34</v>
      </c>
      <c r="B63" s="181">
        <f>'将来負担比率（分子）の構造'!I$44</f>
        <v>1859</v>
      </c>
      <c r="C63" s="181"/>
      <c r="D63" s="181"/>
      <c r="E63" s="181">
        <f>'将来負担比率（分子）の構造'!J$44</f>
        <v>1606</v>
      </c>
      <c r="F63" s="181"/>
      <c r="G63" s="181"/>
      <c r="H63" s="181">
        <f>'将来負担比率（分子）の構造'!K$44</f>
        <v>1344</v>
      </c>
      <c r="I63" s="181"/>
      <c r="J63" s="181"/>
      <c r="K63" s="181">
        <f>'将来負担比率（分子）の構造'!L$44</f>
        <v>1078</v>
      </c>
      <c r="L63" s="181"/>
      <c r="M63" s="181"/>
      <c r="N63" s="181">
        <f>'将来負担比率（分子）の構造'!M$44</f>
        <v>819</v>
      </c>
      <c r="O63" s="181"/>
      <c r="P63" s="181"/>
    </row>
    <row r="64" spans="1:16" x14ac:dyDescent="0.15">
      <c r="A64" s="181" t="s">
        <v>33</v>
      </c>
      <c r="B64" s="181">
        <f>'将来負担比率（分子）の構造'!I$43</f>
        <v>14535</v>
      </c>
      <c r="C64" s="181"/>
      <c r="D64" s="181"/>
      <c r="E64" s="181">
        <f>'将来負担比率（分子）の構造'!J$43</f>
        <v>14499</v>
      </c>
      <c r="F64" s="181"/>
      <c r="G64" s="181"/>
      <c r="H64" s="181">
        <f>'将来負担比率（分子）の構造'!K$43</f>
        <v>14478</v>
      </c>
      <c r="I64" s="181"/>
      <c r="J64" s="181"/>
      <c r="K64" s="181">
        <f>'将来負担比率（分子）の構造'!L$43</f>
        <v>14349</v>
      </c>
      <c r="L64" s="181"/>
      <c r="M64" s="181"/>
      <c r="N64" s="181">
        <f>'将来負担比率（分子）の構造'!M$43</f>
        <v>13233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35212</v>
      </c>
      <c r="C66" s="181"/>
      <c r="D66" s="181"/>
      <c r="E66" s="181">
        <f>'将来負担比率（分子）の構造'!J$41</f>
        <v>34432</v>
      </c>
      <c r="F66" s="181"/>
      <c r="G66" s="181"/>
      <c r="H66" s="181">
        <f>'将来負担比率（分子）の構造'!K$41</f>
        <v>32788</v>
      </c>
      <c r="I66" s="181"/>
      <c r="J66" s="181"/>
      <c r="K66" s="181">
        <f>'将来負担比率（分子）の構造'!L$41</f>
        <v>31255</v>
      </c>
      <c r="L66" s="181"/>
      <c r="M66" s="181"/>
      <c r="N66" s="181">
        <f>'将来負担比率（分子）の構造'!M$41</f>
        <v>29983</v>
      </c>
      <c r="O66" s="181"/>
      <c r="P66" s="181"/>
    </row>
    <row r="67" spans="1:16" x14ac:dyDescent="0.15">
      <c r="A67" s="181" t="s">
        <v>75</v>
      </c>
      <c r="B67" s="181" t="e">
        <f>NA()</f>
        <v>#N/A</v>
      </c>
      <c r="C67" s="181">
        <f>IF(ISNUMBER('将来負担比率（分子）の構造'!I$53), IF('将来負担比率（分子）の構造'!I$53 &lt; 0, 0, '将来負担比率（分子）の構造'!I$53), NA())</f>
        <v>14929</v>
      </c>
      <c r="D67" s="181" t="e">
        <f>NA()</f>
        <v>#N/A</v>
      </c>
      <c r="E67" s="181" t="e">
        <f>NA()</f>
        <v>#N/A</v>
      </c>
      <c r="F67" s="181">
        <f>IF(ISNUMBER('将来負担比率（分子）の構造'!J$53), IF('将来負担比率（分子）の構造'!J$53 &lt; 0, 0, '将来負担比率（分子）の構造'!J$53), NA())</f>
        <v>15772</v>
      </c>
      <c r="G67" s="181" t="e">
        <f>NA()</f>
        <v>#N/A</v>
      </c>
      <c r="H67" s="181" t="e">
        <f>NA()</f>
        <v>#N/A</v>
      </c>
      <c r="I67" s="181">
        <f>IF(ISNUMBER('将来負担比率（分子）の構造'!K$53), IF('将来負担比率（分子）の構造'!K$53 &lt; 0, 0, '将来負担比率（分子）の構造'!K$53), NA())</f>
        <v>14379</v>
      </c>
      <c r="J67" s="181" t="e">
        <f>NA()</f>
        <v>#N/A</v>
      </c>
      <c r="K67" s="181" t="e">
        <f>NA()</f>
        <v>#N/A</v>
      </c>
      <c r="L67" s="181">
        <f>IF(ISNUMBER('将来負担比率（分子）の構造'!L$53), IF('将来負担比率（分子）の構造'!L$53 &lt; 0, 0, '将来負担比率（分子）の構造'!L$53), NA())</f>
        <v>13269</v>
      </c>
      <c r="M67" s="181" t="e">
        <f>NA()</f>
        <v>#N/A</v>
      </c>
      <c r="N67" s="181" t="e">
        <f>NA()</f>
        <v>#N/A</v>
      </c>
      <c r="O67" s="181">
        <f>IF(ISNUMBER('将来負担比率（分子）の構造'!M$53), IF('将来負担比率（分子）の構造'!M$53 &lt; 0, 0, '将来負担比率（分子）の構造'!M$53), NA())</f>
        <v>11733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1206</v>
      </c>
      <c r="C72" s="185">
        <f>基金残高に係る経年分析!G55</f>
        <v>1507</v>
      </c>
      <c r="D72" s="185">
        <f>基金残高に係る経年分析!H55</f>
        <v>1758</v>
      </c>
    </row>
    <row r="73" spans="1:16" x14ac:dyDescent="0.15">
      <c r="A73" s="184" t="s">
        <v>78</v>
      </c>
      <c r="B73" s="185">
        <f>基金残高に係る経年分析!F56</f>
        <v>6</v>
      </c>
      <c r="C73" s="185">
        <f>基金残高に係る経年分析!G56</f>
        <v>6</v>
      </c>
      <c r="D73" s="185">
        <f>基金残高に係る経年分析!H56</f>
        <v>6</v>
      </c>
    </row>
    <row r="74" spans="1:16" x14ac:dyDescent="0.15">
      <c r="A74" s="184" t="s">
        <v>79</v>
      </c>
      <c r="B74" s="185">
        <f>基金残高に係る経年分析!F57</f>
        <v>2126</v>
      </c>
      <c r="C74" s="185">
        <f>基金残高に係る経年分析!G57</f>
        <v>1523</v>
      </c>
      <c r="D74" s="185">
        <f>基金残高に係る経年分析!H57</f>
        <v>1564</v>
      </c>
    </row>
  </sheetData>
  <sheetProtection algorithmName="SHA-512" hashValue="9SeakOOZRqJevGnkm9cpNVwz76CSesB+5ek/Kfw/mAtI3F9Yn571Ck1SoHGcjsWvumvvTdLW+bEXO0gixhUZ5g==" saltValue="+mfjnHa3pBargaZ6Xc1z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6852086</v>
      </c>
      <c r="S5" s="698"/>
      <c r="T5" s="698"/>
      <c r="U5" s="698"/>
      <c r="V5" s="698"/>
      <c r="W5" s="698"/>
      <c r="X5" s="698"/>
      <c r="Y5" s="741"/>
      <c r="Z5" s="759">
        <v>19.600000000000001</v>
      </c>
      <c r="AA5" s="759"/>
      <c r="AB5" s="759"/>
      <c r="AC5" s="759"/>
      <c r="AD5" s="760">
        <v>6463593</v>
      </c>
      <c r="AE5" s="760"/>
      <c r="AF5" s="760"/>
      <c r="AG5" s="760"/>
      <c r="AH5" s="760"/>
      <c r="AI5" s="760"/>
      <c r="AJ5" s="760"/>
      <c r="AK5" s="760"/>
      <c r="AL5" s="742">
        <v>40.4</v>
      </c>
      <c r="AM5" s="713"/>
      <c r="AN5" s="713"/>
      <c r="AO5" s="743"/>
      <c r="AP5" s="708" t="s">
        <v>225</v>
      </c>
      <c r="AQ5" s="709"/>
      <c r="AR5" s="709"/>
      <c r="AS5" s="709"/>
      <c r="AT5" s="709"/>
      <c r="AU5" s="709"/>
      <c r="AV5" s="709"/>
      <c r="AW5" s="709"/>
      <c r="AX5" s="709"/>
      <c r="AY5" s="709"/>
      <c r="AZ5" s="709"/>
      <c r="BA5" s="709"/>
      <c r="BB5" s="709"/>
      <c r="BC5" s="709"/>
      <c r="BD5" s="709"/>
      <c r="BE5" s="709"/>
      <c r="BF5" s="710"/>
      <c r="BG5" s="642">
        <v>6462910</v>
      </c>
      <c r="BH5" s="643"/>
      <c r="BI5" s="643"/>
      <c r="BJ5" s="643"/>
      <c r="BK5" s="643"/>
      <c r="BL5" s="643"/>
      <c r="BM5" s="643"/>
      <c r="BN5" s="644"/>
      <c r="BO5" s="675">
        <v>94.3</v>
      </c>
      <c r="BP5" s="675"/>
      <c r="BQ5" s="675"/>
      <c r="BR5" s="675"/>
      <c r="BS5" s="676">
        <v>29448</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247752</v>
      </c>
      <c r="S6" s="643"/>
      <c r="T6" s="643"/>
      <c r="U6" s="643"/>
      <c r="V6" s="643"/>
      <c r="W6" s="643"/>
      <c r="X6" s="643"/>
      <c r="Y6" s="644"/>
      <c r="Z6" s="675">
        <v>0.7</v>
      </c>
      <c r="AA6" s="675"/>
      <c r="AB6" s="675"/>
      <c r="AC6" s="675"/>
      <c r="AD6" s="676">
        <v>247752</v>
      </c>
      <c r="AE6" s="676"/>
      <c r="AF6" s="676"/>
      <c r="AG6" s="676"/>
      <c r="AH6" s="676"/>
      <c r="AI6" s="676"/>
      <c r="AJ6" s="676"/>
      <c r="AK6" s="676"/>
      <c r="AL6" s="645">
        <v>1.5</v>
      </c>
      <c r="AM6" s="646"/>
      <c r="AN6" s="646"/>
      <c r="AO6" s="677"/>
      <c r="AP6" s="639" t="s">
        <v>230</v>
      </c>
      <c r="AQ6" s="640"/>
      <c r="AR6" s="640"/>
      <c r="AS6" s="640"/>
      <c r="AT6" s="640"/>
      <c r="AU6" s="640"/>
      <c r="AV6" s="640"/>
      <c r="AW6" s="640"/>
      <c r="AX6" s="640"/>
      <c r="AY6" s="640"/>
      <c r="AZ6" s="640"/>
      <c r="BA6" s="640"/>
      <c r="BB6" s="640"/>
      <c r="BC6" s="640"/>
      <c r="BD6" s="640"/>
      <c r="BE6" s="640"/>
      <c r="BF6" s="641"/>
      <c r="BG6" s="642">
        <v>6462910</v>
      </c>
      <c r="BH6" s="643"/>
      <c r="BI6" s="643"/>
      <c r="BJ6" s="643"/>
      <c r="BK6" s="643"/>
      <c r="BL6" s="643"/>
      <c r="BM6" s="643"/>
      <c r="BN6" s="644"/>
      <c r="BO6" s="675">
        <v>94.3</v>
      </c>
      <c r="BP6" s="675"/>
      <c r="BQ6" s="675"/>
      <c r="BR6" s="675"/>
      <c r="BS6" s="676">
        <v>29448</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229138</v>
      </c>
      <c r="CS6" s="643"/>
      <c r="CT6" s="643"/>
      <c r="CU6" s="643"/>
      <c r="CV6" s="643"/>
      <c r="CW6" s="643"/>
      <c r="CX6" s="643"/>
      <c r="CY6" s="644"/>
      <c r="CZ6" s="742">
        <v>0.7</v>
      </c>
      <c r="DA6" s="713"/>
      <c r="DB6" s="713"/>
      <c r="DC6" s="745"/>
      <c r="DD6" s="648" t="s">
        <v>138</v>
      </c>
      <c r="DE6" s="643"/>
      <c r="DF6" s="643"/>
      <c r="DG6" s="643"/>
      <c r="DH6" s="643"/>
      <c r="DI6" s="643"/>
      <c r="DJ6" s="643"/>
      <c r="DK6" s="643"/>
      <c r="DL6" s="643"/>
      <c r="DM6" s="643"/>
      <c r="DN6" s="643"/>
      <c r="DO6" s="643"/>
      <c r="DP6" s="644"/>
      <c r="DQ6" s="648">
        <v>229138</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10510</v>
      </c>
      <c r="S7" s="643"/>
      <c r="T7" s="643"/>
      <c r="U7" s="643"/>
      <c r="V7" s="643"/>
      <c r="W7" s="643"/>
      <c r="X7" s="643"/>
      <c r="Y7" s="644"/>
      <c r="Z7" s="675">
        <v>0</v>
      </c>
      <c r="AA7" s="675"/>
      <c r="AB7" s="675"/>
      <c r="AC7" s="675"/>
      <c r="AD7" s="676">
        <v>10510</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3035780</v>
      </c>
      <c r="BH7" s="643"/>
      <c r="BI7" s="643"/>
      <c r="BJ7" s="643"/>
      <c r="BK7" s="643"/>
      <c r="BL7" s="643"/>
      <c r="BM7" s="643"/>
      <c r="BN7" s="644"/>
      <c r="BO7" s="675">
        <v>44.3</v>
      </c>
      <c r="BP7" s="675"/>
      <c r="BQ7" s="675"/>
      <c r="BR7" s="675"/>
      <c r="BS7" s="676">
        <v>29448</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8643788</v>
      </c>
      <c r="CS7" s="643"/>
      <c r="CT7" s="643"/>
      <c r="CU7" s="643"/>
      <c r="CV7" s="643"/>
      <c r="CW7" s="643"/>
      <c r="CX7" s="643"/>
      <c r="CY7" s="644"/>
      <c r="CZ7" s="675">
        <v>25.6</v>
      </c>
      <c r="DA7" s="675"/>
      <c r="DB7" s="675"/>
      <c r="DC7" s="675"/>
      <c r="DD7" s="648">
        <v>21443</v>
      </c>
      <c r="DE7" s="643"/>
      <c r="DF7" s="643"/>
      <c r="DG7" s="643"/>
      <c r="DH7" s="643"/>
      <c r="DI7" s="643"/>
      <c r="DJ7" s="643"/>
      <c r="DK7" s="643"/>
      <c r="DL7" s="643"/>
      <c r="DM7" s="643"/>
      <c r="DN7" s="643"/>
      <c r="DO7" s="643"/>
      <c r="DP7" s="644"/>
      <c r="DQ7" s="648">
        <v>1781849</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40890</v>
      </c>
      <c r="S8" s="643"/>
      <c r="T8" s="643"/>
      <c r="U8" s="643"/>
      <c r="V8" s="643"/>
      <c r="W8" s="643"/>
      <c r="X8" s="643"/>
      <c r="Y8" s="644"/>
      <c r="Z8" s="675">
        <v>0.1</v>
      </c>
      <c r="AA8" s="675"/>
      <c r="AB8" s="675"/>
      <c r="AC8" s="675"/>
      <c r="AD8" s="676">
        <v>40890</v>
      </c>
      <c r="AE8" s="676"/>
      <c r="AF8" s="676"/>
      <c r="AG8" s="676"/>
      <c r="AH8" s="676"/>
      <c r="AI8" s="676"/>
      <c r="AJ8" s="676"/>
      <c r="AK8" s="676"/>
      <c r="AL8" s="645">
        <v>0.3</v>
      </c>
      <c r="AM8" s="646"/>
      <c r="AN8" s="646"/>
      <c r="AO8" s="677"/>
      <c r="AP8" s="639" t="s">
        <v>236</v>
      </c>
      <c r="AQ8" s="640"/>
      <c r="AR8" s="640"/>
      <c r="AS8" s="640"/>
      <c r="AT8" s="640"/>
      <c r="AU8" s="640"/>
      <c r="AV8" s="640"/>
      <c r="AW8" s="640"/>
      <c r="AX8" s="640"/>
      <c r="AY8" s="640"/>
      <c r="AZ8" s="640"/>
      <c r="BA8" s="640"/>
      <c r="BB8" s="640"/>
      <c r="BC8" s="640"/>
      <c r="BD8" s="640"/>
      <c r="BE8" s="640"/>
      <c r="BF8" s="641"/>
      <c r="BG8" s="642">
        <v>105783</v>
      </c>
      <c r="BH8" s="643"/>
      <c r="BI8" s="643"/>
      <c r="BJ8" s="643"/>
      <c r="BK8" s="643"/>
      <c r="BL8" s="643"/>
      <c r="BM8" s="643"/>
      <c r="BN8" s="644"/>
      <c r="BO8" s="675">
        <v>1.5</v>
      </c>
      <c r="BP8" s="675"/>
      <c r="BQ8" s="675"/>
      <c r="BR8" s="675"/>
      <c r="BS8" s="648" t="s">
        <v>138</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10757840</v>
      </c>
      <c r="CS8" s="643"/>
      <c r="CT8" s="643"/>
      <c r="CU8" s="643"/>
      <c r="CV8" s="643"/>
      <c r="CW8" s="643"/>
      <c r="CX8" s="643"/>
      <c r="CY8" s="644"/>
      <c r="CZ8" s="675">
        <v>31.9</v>
      </c>
      <c r="DA8" s="675"/>
      <c r="DB8" s="675"/>
      <c r="DC8" s="675"/>
      <c r="DD8" s="648">
        <v>531230</v>
      </c>
      <c r="DE8" s="643"/>
      <c r="DF8" s="643"/>
      <c r="DG8" s="643"/>
      <c r="DH8" s="643"/>
      <c r="DI8" s="643"/>
      <c r="DJ8" s="643"/>
      <c r="DK8" s="643"/>
      <c r="DL8" s="643"/>
      <c r="DM8" s="643"/>
      <c r="DN8" s="643"/>
      <c r="DO8" s="643"/>
      <c r="DP8" s="644"/>
      <c r="DQ8" s="648">
        <v>5803210</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46041</v>
      </c>
      <c r="S9" s="643"/>
      <c r="T9" s="643"/>
      <c r="U9" s="643"/>
      <c r="V9" s="643"/>
      <c r="W9" s="643"/>
      <c r="X9" s="643"/>
      <c r="Y9" s="644"/>
      <c r="Z9" s="675">
        <v>0.1</v>
      </c>
      <c r="AA9" s="675"/>
      <c r="AB9" s="675"/>
      <c r="AC9" s="675"/>
      <c r="AD9" s="676">
        <v>46041</v>
      </c>
      <c r="AE9" s="676"/>
      <c r="AF9" s="676"/>
      <c r="AG9" s="676"/>
      <c r="AH9" s="676"/>
      <c r="AI9" s="676"/>
      <c r="AJ9" s="676"/>
      <c r="AK9" s="676"/>
      <c r="AL9" s="645">
        <v>0.3</v>
      </c>
      <c r="AM9" s="646"/>
      <c r="AN9" s="646"/>
      <c r="AO9" s="677"/>
      <c r="AP9" s="639" t="s">
        <v>239</v>
      </c>
      <c r="AQ9" s="640"/>
      <c r="AR9" s="640"/>
      <c r="AS9" s="640"/>
      <c r="AT9" s="640"/>
      <c r="AU9" s="640"/>
      <c r="AV9" s="640"/>
      <c r="AW9" s="640"/>
      <c r="AX9" s="640"/>
      <c r="AY9" s="640"/>
      <c r="AZ9" s="640"/>
      <c r="BA9" s="640"/>
      <c r="BB9" s="640"/>
      <c r="BC9" s="640"/>
      <c r="BD9" s="640"/>
      <c r="BE9" s="640"/>
      <c r="BF9" s="641"/>
      <c r="BG9" s="642">
        <v>2670996</v>
      </c>
      <c r="BH9" s="643"/>
      <c r="BI9" s="643"/>
      <c r="BJ9" s="643"/>
      <c r="BK9" s="643"/>
      <c r="BL9" s="643"/>
      <c r="BM9" s="643"/>
      <c r="BN9" s="644"/>
      <c r="BO9" s="675">
        <v>39</v>
      </c>
      <c r="BP9" s="675"/>
      <c r="BQ9" s="675"/>
      <c r="BR9" s="675"/>
      <c r="BS9" s="648" t="s">
        <v>138</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2859360</v>
      </c>
      <c r="CS9" s="643"/>
      <c r="CT9" s="643"/>
      <c r="CU9" s="643"/>
      <c r="CV9" s="643"/>
      <c r="CW9" s="643"/>
      <c r="CX9" s="643"/>
      <c r="CY9" s="644"/>
      <c r="CZ9" s="675">
        <v>8.5</v>
      </c>
      <c r="DA9" s="675"/>
      <c r="DB9" s="675"/>
      <c r="DC9" s="675"/>
      <c r="DD9" s="648">
        <v>45943</v>
      </c>
      <c r="DE9" s="643"/>
      <c r="DF9" s="643"/>
      <c r="DG9" s="643"/>
      <c r="DH9" s="643"/>
      <c r="DI9" s="643"/>
      <c r="DJ9" s="643"/>
      <c r="DK9" s="643"/>
      <c r="DL9" s="643"/>
      <c r="DM9" s="643"/>
      <c r="DN9" s="643"/>
      <c r="DO9" s="643"/>
      <c r="DP9" s="644"/>
      <c r="DQ9" s="648">
        <v>2472568</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242</v>
      </c>
      <c r="S10" s="643"/>
      <c r="T10" s="643"/>
      <c r="U10" s="643"/>
      <c r="V10" s="643"/>
      <c r="W10" s="643"/>
      <c r="X10" s="643"/>
      <c r="Y10" s="644"/>
      <c r="Z10" s="675" t="s">
        <v>242</v>
      </c>
      <c r="AA10" s="675"/>
      <c r="AB10" s="675"/>
      <c r="AC10" s="675"/>
      <c r="AD10" s="676" t="s">
        <v>138</v>
      </c>
      <c r="AE10" s="676"/>
      <c r="AF10" s="676"/>
      <c r="AG10" s="676"/>
      <c r="AH10" s="676"/>
      <c r="AI10" s="676"/>
      <c r="AJ10" s="676"/>
      <c r="AK10" s="676"/>
      <c r="AL10" s="645" t="s">
        <v>138</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109888</v>
      </c>
      <c r="BH10" s="643"/>
      <c r="BI10" s="643"/>
      <c r="BJ10" s="643"/>
      <c r="BK10" s="643"/>
      <c r="BL10" s="643"/>
      <c r="BM10" s="643"/>
      <c r="BN10" s="644"/>
      <c r="BO10" s="675">
        <v>1.6</v>
      </c>
      <c r="BP10" s="675"/>
      <c r="BQ10" s="675"/>
      <c r="BR10" s="675"/>
      <c r="BS10" s="648" t="s">
        <v>242</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3006</v>
      </c>
      <c r="CS10" s="643"/>
      <c r="CT10" s="643"/>
      <c r="CU10" s="643"/>
      <c r="CV10" s="643"/>
      <c r="CW10" s="643"/>
      <c r="CX10" s="643"/>
      <c r="CY10" s="644"/>
      <c r="CZ10" s="675">
        <v>0</v>
      </c>
      <c r="DA10" s="675"/>
      <c r="DB10" s="675"/>
      <c r="DC10" s="675"/>
      <c r="DD10" s="648" t="s">
        <v>242</v>
      </c>
      <c r="DE10" s="643"/>
      <c r="DF10" s="643"/>
      <c r="DG10" s="643"/>
      <c r="DH10" s="643"/>
      <c r="DI10" s="643"/>
      <c r="DJ10" s="643"/>
      <c r="DK10" s="643"/>
      <c r="DL10" s="643"/>
      <c r="DM10" s="643"/>
      <c r="DN10" s="643"/>
      <c r="DO10" s="643"/>
      <c r="DP10" s="644"/>
      <c r="DQ10" s="648">
        <v>3006</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1267070</v>
      </c>
      <c r="S11" s="643"/>
      <c r="T11" s="643"/>
      <c r="U11" s="643"/>
      <c r="V11" s="643"/>
      <c r="W11" s="643"/>
      <c r="X11" s="643"/>
      <c r="Y11" s="644"/>
      <c r="Z11" s="645">
        <v>3.6</v>
      </c>
      <c r="AA11" s="646"/>
      <c r="AB11" s="646"/>
      <c r="AC11" s="647"/>
      <c r="AD11" s="648">
        <v>1267070</v>
      </c>
      <c r="AE11" s="643"/>
      <c r="AF11" s="643"/>
      <c r="AG11" s="643"/>
      <c r="AH11" s="643"/>
      <c r="AI11" s="643"/>
      <c r="AJ11" s="643"/>
      <c r="AK11" s="644"/>
      <c r="AL11" s="645">
        <v>7.9</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149113</v>
      </c>
      <c r="BH11" s="643"/>
      <c r="BI11" s="643"/>
      <c r="BJ11" s="643"/>
      <c r="BK11" s="643"/>
      <c r="BL11" s="643"/>
      <c r="BM11" s="643"/>
      <c r="BN11" s="644"/>
      <c r="BO11" s="675">
        <v>2.2000000000000002</v>
      </c>
      <c r="BP11" s="675"/>
      <c r="BQ11" s="675"/>
      <c r="BR11" s="675"/>
      <c r="BS11" s="648">
        <v>29448</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523743</v>
      </c>
      <c r="CS11" s="643"/>
      <c r="CT11" s="643"/>
      <c r="CU11" s="643"/>
      <c r="CV11" s="643"/>
      <c r="CW11" s="643"/>
      <c r="CX11" s="643"/>
      <c r="CY11" s="644"/>
      <c r="CZ11" s="675">
        <v>1.6</v>
      </c>
      <c r="DA11" s="675"/>
      <c r="DB11" s="675"/>
      <c r="DC11" s="675"/>
      <c r="DD11" s="648">
        <v>22038</v>
      </c>
      <c r="DE11" s="643"/>
      <c r="DF11" s="643"/>
      <c r="DG11" s="643"/>
      <c r="DH11" s="643"/>
      <c r="DI11" s="643"/>
      <c r="DJ11" s="643"/>
      <c r="DK11" s="643"/>
      <c r="DL11" s="643"/>
      <c r="DM11" s="643"/>
      <c r="DN11" s="643"/>
      <c r="DO11" s="643"/>
      <c r="DP11" s="644"/>
      <c r="DQ11" s="648">
        <v>361235</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21233</v>
      </c>
      <c r="S12" s="643"/>
      <c r="T12" s="643"/>
      <c r="U12" s="643"/>
      <c r="V12" s="643"/>
      <c r="W12" s="643"/>
      <c r="X12" s="643"/>
      <c r="Y12" s="644"/>
      <c r="Z12" s="675">
        <v>0.1</v>
      </c>
      <c r="AA12" s="675"/>
      <c r="AB12" s="675"/>
      <c r="AC12" s="675"/>
      <c r="AD12" s="676">
        <v>21233</v>
      </c>
      <c r="AE12" s="676"/>
      <c r="AF12" s="676"/>
      <c r="AG12" s="676"/>
      <c r="AH12" s="676"/>
      <c r="AI12" s="676"/>
      <c r="AJ12" s="676"/>
      <c r="AK12" s="676"/>
      <c r="AL12" s="645">
        <v>0.1</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2855224</v>
      </c>
      <c r="BH12" s="643"/>
      <c r="BI12" s="643"/>
      <c r="BJ12" s="643"/>
      <c r="BK12" s="643"/>
      <c r="BL12" s="643"/>
      <c r="BM12" s="643"/>
      <c r="BN12" s="644"/>
      <c r="BO12" s="675">
        <v>41.7</v>
      </c>
      <c r="BP12" s="675"/>
      <c r="BQ12" s="675"/>
      <c r="BR12" s="675"/>
      <c r="BS12" s="648" t="s">
        <v>242</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950761</v>
      </c>
      <c r="CS12" s="643"/>
      <c r="CT12" s="643"/>
      <c r="CU12" s="643"/>
      <c r="CV12" s="643"/>
      <c r="CW12" s="643"/>
      <c r="CX12" s="643"/>
      <c r="CY12" s="644"/>
      <c r="CZ12" s="675">
        <v>2.8</v>
      </c>
      <c r="DA12" s="675"/>
      <c r="DB12" s="675"/>
      <c r="DC12" s="675"/>
      <c r="DD12" s="648">
        <v>11372</v>
      </c>
      <c r="DE12" s="643"/>
      <c r="DF12" s="643"/>
      <c r="DG12" s="643"/>
      <c r="DH12" s="643"/>
      <c r="DI12" s="643"/>
      <c r="DJ12" s="643"/>
      <c r="DK12" s="643"/>
      <c r="DL12" s="643"/>
      <c r="DM12" s="643"/>
      <c r="DN12" s="643"/>
      <c r="DO12" s="643"/>
      <c r="DP12" s="644"/>
      <c r="DQ12" s="648">
        <v>681494</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242</v>
      </c>
      <c r="S13" s="643"/>
      <c r="T13" s="643"/>
      <c r="U13" s="643"/>
      <c r="V13" s="643"/>
      <c r="W13" s="643"/>
      <c r="X13" s="643"/>
      <c r="Y13" s="644"/>
      <c r="Z13" s="675" t="s">
        <v>138</v>
      </c>
      <c r="AA13" s="675"/>
      <c r="AB13" s="675"/>
      <c r="AC13" s="675"/>
      <c r="AD13" s="676" t="s">
        <v>242</v>
      </c>
      <c r="AE13" s="676"/>
      <c r="AF13" s="676"/>
      <c r="AG13" s="676"/>
      <c r="AH13" s="676"/>
      <c r="AI13" s="676"/>
      <c r="AJ13" s="676"/>
      <c r="AK13" s="676"/>
      <c r="AL13" s="645" t="s">
        <v>138</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2851864</v>
      </c>
      <c r="BH13" s="643"/>
      <c r="BI13" s="643"/>
      <c r="BJ13" s="643"/>
      <c r="BK13" s="643"/>
      <c r="BL13" s="643"/>
      <c r="BM13" s="643"/>
      <c r="BN13" s="644"/>
      <c r="BO13" s="675">
        <v>41.6</v>
      </c>
      <c r="BP13" s="675"/>
      <c r="BQ13" s="675"/>
      <c r="BR13" s="675"/>
      <c r="BS13" s="648" t="s">
        <v>242</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1761957</v>
      </c>
      <c r="CS13" s="643"/>
      <c r="CT13" s="643"/>
      <c r="CU13" s="643"/>
      <c r="CV13" s="643"/>
      <c r="CW13" s="643"/>
      <c r="CX13" s="643"/>
      <c r="CY13" s="644"/>
      <c r="CZ13" s="675">
        <v>5.2</v>
      </c>
      <c r="DA13" s="675"/>
      <c r="DB13" s="675"/>
      <c r="DC13" s="675"/>
      <c r="DD13" s="648">
        <v>304293</v>
      </c>
      <c r="DE13" s="643"/>
      <c r="DF13" s="643"/>
      <c r="DG13" s="643"/>
      <c r="DH13" s="643"/>
      <c r="DI13" s="643"/>
      <c r="DJ13" s="643"/>
      <c r="DK13" s="643"/>
      <c r="DL13" s="643"/>
      <c r="DM13" s="643"/>
      <c r="DN13" s="643"/>
      <c r="DO13" s="643"/>
      <c r="DP13" s="644"/>
      <c r="DQ13" s="648">
        <v>1265171</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75" t="s">
        <v>129</v>
      </c>
      <c r="AA14" s="675"/>
      <c r="AB14" s="675"/>
      <c r="AC14" s="675"/>
      <c r="AD14" s="676" t="s">
        <v>242</v>
      </c>
      <c r="AE14" s="676"/>
      <c r="AF14" s="676"/>
      <c r="AG14" s="676"/>
      <c r="AH14" s="676"/>
      <c r="AI14" s="676"/>
      <c r="AJ14" s="676"/>
      <c r="AK14" s="676"/>
      <c r="AL14" s="645" t="s">
        <v>138</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213001</v>
      </c>
      <c r="BH14" s="643"/>
      <c r="BI14" s="643"/>
      <c r="BJ14" s="643"/>
      <c r="BK14" s="643"/>
      <c r="BL14" s="643"/>
      <c r="BM14" s="643"/>
      <c r="BN14" s="644"/>
      <c r="BO14" s="675">
        <v>3.1</v>
      </c>
      <c r="BP14" s="675"/>
      <c r="BQ14" s="675"/>
      <c r="BR14" s="675"/>
      <c r="BS14" s="648" t="s">
        <v>138</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1121491</v>
      </c>
      <c r="CS14" s="643"/>
      <c r="CT14" s="643"/>
      <c r="CU14" s="643"/>
      <c r="CV14" s="643"/>
      <c r="CW14" s="643"/>
      <c r="CX14" s="643"/>
      <c r="CY14" s="644"/>
      <c r="CZ14" s="675">
        <v>3.3</v>
      </c>
      <c r="DA14" s="675"/>
      <c r="DB14" s="675"/>
      <c r="DC14" s="675"/>
      <c r="DD14" s="648">
        <v>145430</v>
      </c>
      <c r="DE14" s="643"/>
      <c r="DF14" s="643"/>
      <c r="DG14" s="643"/>
      <c r="DH14" s="643"/>
      <c r="DI14" s="643"/>
      <c r="DJ14" s="643"/>
      <c r="DK14" s="643"/>
      <c r="DL14" s="643"/>
      <c r="DM14" s="643"/>
      <c r="DN14" s="643"/>
      <c r="DO14" s="643"/>
      <c r="DP14" s="644"/>
      <c r="DQ14" s="648">
        <v>927826</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242</v>
      </c>
      <c r="S15" s="643"/>
      <c r="T15" s="643"/>
      <c r="U15" s="643"/>
      <c r="V15" s="643"/>
      <c r="W15" s="643"/>
      <c r="X15" s="643"/>
      <c r="Y15" s="644"/>
      <c r="Z15" s="675" t="s">
        <v>138</v>
      </c>
      <c r="AA15" s="675"/>
      <c r="AB15" s="675"/>
      <c r="AC15" s="675"/>
      <c r="AD15" s="676" t="s">
        <v>138</v>
      </c>
      <c r="AE15" s="676"/>
      <c r="AF15" s="676"/>
      <c r="AG15" s="676"/>
      <c r="AH15" s="676"/>
      <c r="AI15" s="676"/>
      <c r="AJ15" s="676"/>
      <c r="AK15" s="676"/>
      <c r="AL15" s="645" t="s">
        <v>242</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358905</v>
      </c>
      <c r="BH15" s="643"/>
      <c r="BI15" s="643"/>
      <c r="BJ15" s="643"/>
      <c r="BK15" s="643"/>
      <c r="BL15" s="643"/>
      <c r="BM15" s="643"/>
      <c r="BN15" s="644"/>
      <c r="BO15" s="675">
        <v>5.2</v>
      </c>
      <c r="BP15" s="675"/>
      <c r="BQ15" s="675"/>
      <c r="BR15" s="675"/>
      <c r="BS15" s="648" t="s">
        <v>138</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2989192</v>
      </c>
      <c r="CS15" s="643"/>
      <c r="CT15" s="643"/>
      <c r="CU15" s="643"/>
      <c r="CV15" s="643"/>
      <c r="CW15" s="643"/>
      <c r="CX15" s="643"/>
      <c r="CY15" s="644"/>
      <c r="CZ15" s="675">
        <v>8.9</v>
      </c>
      <c r="DA15" s="675"/>
      <c r="DB15" s="675"/>
      <c r="DC15" s="675"/>
      <c r="DD15" s="648">
        <v>820465</v>
      </c>
      <c r="DE15" s="643"/>
      <c r="DF15" s="643"/>
      <c r="DG15" s="643"/>
      <c r="DH15" s="643"/>
      <c r="DI15" s="643"/>
      <c r="DJ15" s="643"/>
      <c r="DK15" s="643"/>
      <c r="DL15" s="643"/>
      <c r="DM15" s="643"/>
      <c r="DN15" s="643"/>
      <c r="DO15" s="643"/>
      <c r="DP15" s="644"/>
      <c r="DQ15" s="648">
        <v>1572952</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21540</v>
      </c>
      <c r="S16" s="643"/>
      <c r="T16" s="643"/>
      <c r="U16" s="643"/>
      <c r="V16" s="643"/>
      <c r="W16" s="643"/>
      <c r="X16" s="643"/>
      <c r="Y16" s="644"/>
      <c r="Z16" s="675">
        <v>0.1</v>
      </c>
      <c r="AA16" s="675"/>
      <c r="AB16" s="675"/>
      <c r="AC16" s="675"/>
      <c r="AD16" s="676">
        <v>21540</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242</v>
      </c>
      <c r="BH16" s="643"/>
      <c r="BI16" s="643"/>
      <c r="BJ16" s="643"/>
      <c r="BK16" s="643"/>
      <c r="BL16" s="643"/>
      <c r="BM16" s="643"/>
      <c r="BN16" s="644"/>
      <c r="BO16" s="675" t="s">
        <v>138</v>
      </c>
      <c r="BP16" s="675"/>
      <c r="BQ16" s="675"/>
      <c r="BR16" s="675"/>
      <c r="BS16" s="648" t="s">
        <v>138</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184670</v>
      </c>
      <c r="CS16" s="643"/>
      <c r="CT16" s="643"/>
      <c r="CU16" s="643"/>
      <c r="CV16" s="643"/>
      <c r="CW16" s="643"/>
      <c r="CX16" s="643"/>
      <c r="CY16" s="644"/>
      <c r="CZ16" s="675">
        <v>0.5</v>
      </c>
      <c r="DA16" s="675"/>
      <c r="DB16" s="675"/>
      <c r="DC16" s="675"/>
      <c r="DD16" s="648" t="s">
        <v>138</v>
      </c>
      <c r="DE16" s="643"/>
      <c r="DF16" s="643"/>
      <c r="DG16" s="643"/>
      <c r="DH16" s="643"/>
      <c r="DI16" s="643"/>
      <c r="DJ16" s="643"/>
      <c r="DK16" s="643"/>
      <c r="DL16" s="643"/>
      <c r="DM16" s="643"/>
      <c r="DN16" s="643"/>
      <c r="DO16" s="643"/>
      <c r="DP16" s="644"/>
      <c r="DQ16" s="648">
        <v>4079</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24973</v>
      </c>
      <c r="S17" s="643"/>
      <c r="T17" s="643"/>
      <c r="U17" s="643"/>
      <c r="V17" s="643"/>
      <c r="W17" s="643"/>
      <c r="X17" s="643"/>
      <c r="Y17" s="644"/>
      <c r="Z17" s="675">
        <v>0.1</v>
      </c>
      <c r="AA17" s="675"/>
      <c r="AB17" s="675"/>
      <c r="AC17" s="675"/>
      <c r="AD17" s="676">
        <v>24973</v>
      </c>
      <c r="AE17" s="676"/>
      <c r="AF17" s="676"/>
      <c r="AG17" s="676"/>
      <c r="AH17" s="676"/>
      <c r="AI17" s="676"/>
      <c r="AJ17" s="676"/>
      <c r="AK17" s="676"/>
      <c r="AL17" s="645">
        <v>0.2</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138</v>
      </c>
      <c r="BH17" s="643"/>
      <c r="BI17" s="643"/>
      <c r="BJ17" s="643"/>
      <c r="BK17" s="643"/>
      <c r="BL17" s="643"/>
      <c r="BM17" s="643"/>
      <c r="BN17" s="644"/>
      <c r="BO17" s="675" t="s">
        <v>129</v>
      </c>
      <c r="BP17" s="675"/>
      <c r="BQ17" s="675"/>
      <c r="BR17" s="675"/>
      <c r="BS17" s="648" t="s">
        <v>138</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3698157</v>
      </c>
      <c r="CS17" s="643"/>
      <c r="CT17" s="643"/>
      <c r="CU17" s="643"/>
      <c r="CV17" s="643"/>
      <c r="CW17" s="643"/>
      <c r="CX17" s="643"/>
      <c r="CY17" s="644"/>
      <c r="CZ17" s="675">
        <v>11</v>
      </c>
      <c r="DA17" s="675"/>
      <c r="DB17" s="675"/>
      <c r="DC17" s="675"/>
      <c r="DD17" s="648" t="s">
        <v>138</v>
      </c>
      <c r="DE17" s="643"/>
      <c r="DF17" s="643"/>
      <c r="DG17" s="643"/>
      <c r="DH17" s="643"/>
      <c r="DI17" s="643"/>
      <c r="DJ17" s="643"/>
      <c r="DK17" s="643"/>
      <c r="DL17" s="643"/>
      <c r="DM17" s="643"/>
      <c r="DN17" s="643"/>
      <c r="DO17" s="643"/>
      <c r="DP17" s="644"/>
      <c r="DQ17" s="648">
        <v>3697800</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58742</v>
      </c>
      <c r="S18" s="643"/>
      <c r="T18" s="643"/>
      <c r="U18" s="643"/>
      <c r="V18" s="643"/>
      <c r="W18" s="643"/>
      <c r="X18" s="643"/>
      <c r="Y18" s="644"/>
      <c r="Z18" s="675">
        <v>0.2</v>
      </c>
      <c r="AA18" s="675"/>
      <c r="AB18" s="675"/>
      <c r="AC18" s="675"/>
      <c r="AD18" s="676">
        <v>58742</v>
      </c>
      <c r="AE18" s="676"/>
      <c r="AF18" s="676"/>
      <c r="AG18" s="676"/>
      <c r="AH18" s="676"/>
      <c r="AI18" s="676"/>
      <c r="AJ18" s="676"/>
      <c r="AK18" s="676"/>
      <c r="AL18" s="645">
        <v>0.4</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242</v>
      </c>
      <c r="BH18" s="643"/>
      <c r="BI18" s="643"/>
      <c r="BJ18" s="643"/>
      <c r="BK18" s="643"/>
      <c r="BL18" s="643"/>
      <c r="BM18" s="643"/>
      <c r="BN18" s="644"/>
      <c r="BO18" s="675" t="s">
        <v>242</v>
      </c>
      <c r="BP18" s="675"/>
      <c r="BQ18" s="675"/>
      <c r="BR18" s="675"/>
      <c r="BS18" s="648" t="s">
        <v>242</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242</v>
      </c>
      <c r="CS18" s="643"/>
      <c r="CT18" s="643"/>
      <c r="CU18" s="643"/>
      <c r="CV18" s="643"/>
      <c r="CW18" s="643"/>
      <c r="CX18" s="643"/>
      <c r="CY18" s="644"/>
      <c r="CZ18" s="675" t="s">
        <v>138</v>
      </c>
      <c r="DA18" s="675"/>
      <c r="DB18" s="675"/>
      <c r="DC18" s="675"/>
      <c r="DD18" s="648" t="s">
        <v>138</v>
      </c>
      <c r="DE18" s="643"/>
      <c r="DF18" s="643"/>
      <c r="DG18" s="643"/>
      <c r="DH18" s="643"/>
      <c r="DI18" s="643"/>
      <c r="DJ18" s="643"/>
      <c r="DK18" s="643"/>
      <c r="DL18" s="643"/>
      <c r="DM18" s="643"/>
      <c r="DN18" s="643"/>
      <c r="DO18" s="643"/>
      <c r="DP18" s="644"/>
      <c r="DQ18" s="648" t="s">
        <v>242</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44160</v>
      </c>
      <c r="S19" s="643"/>
      <c r="T19" s="643"/>
      <c r="U19" s="643"/>
      <c r="V19" s="643"/>
      <c r="W19" s="643"/>
      <c r="X19" s="643"/>
      <c r="Y19" s="644"/>
      <c r="Z19" s="675">
        <v>0.1</v>
      </c>
      <c r="AA19" s="675"/>
      <c r="AB19" s="675"/>
      <c r="AC19" s="675"/>
      <c r="AD19" s="676">
        <v>44160</v>
      </c>
      <c r="AE19" s="676"/>
      <c r="AF19" s="676"/>
      <c r="AG19" s="676"/>
      <c r="AH19" s="676"/>
      <c r="AI19" s="676"/>
      <c r="AJ19" s="676"/>
      <c r="AK19" s="676"/>
      <c r="AL19" s="645">
        <v>0.3</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389176</v>
      </c>
      <c r="BH19" s="643"/>
      <c r="BI19" s="643"/>
      <c r="BJ19" s="643"/>
      <c r="BK19" s="643"/>
      <c r="BL19" s="643"/>
      <c r="BM19" s="643"/>
      <c r="BN19" s="644"/>
      <c r="BO19" s="675">
        <v>5.7</v>
      </c>
      <c r="BP19" s="675"/>
      <c r="BQ19" s="675"/>
      <c r="BR19" s="675"/>
      <c r="BS19" s="648" t="s">
        <v>242</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138</v>
      </c>
      <c r="CS19" s="643"/>
      <c r="CT19" s="643"/>
      <c r="CU19" s="643"/>
      <c r="CV19" s="643"/>
      <c r="CW19" s="643"/>
      <c r="CX19" s="643"/>
      <c r="CY19" s="644"/>
      <c r="CZ19" s="675" t="s">
        <v>242</v>
      </c>
      <c r="DA19" s="675"/>
      <c r="DB19" s="675"/>
      <c r="DC19" s="675"/>
      <c r="DD19" s="648" t="s">
        <v>138</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9534</v>
      </c>
      <c r="S20" s="643"/>
      <c r="T20" s="643"/>
      <c r="U20" s="643"/>
      <c r="V20" s="643"/>
      <c r="W20" s="643"/>
      <c r="X20" s="643"/>
      <c r="Y20" s="644"/>
      <c r="Z20" s="675">
        <v>0</v>
      </c>
      <c r="AA20" s="675"/>
      <c r="AB20" s="675"/>
      <c r="AC20" s="675"/>
      <c r="AD20" s="676">
        <v>9534</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389176</v>
      </c>
      <c r="BH20" s="643"/>
      <c r="BI20" s="643"/>
      <c r="BJ20" s="643"/>
      <c r="BK20" s="643"/>
      <c r="BL20" s="643"/>
      <c r="BM20" s="643"/>
      <c r="BN20" s="644"/>
      <c r="BO20" s="675">
        <v>5.7</v>
      </c>
      <c r="BP20" s="675"/>
      <c r="BQ20" s="675"/>
      <c r="BR20" s="675"/>
      <c r="BS20" s="648" t="s">
        <v>138</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33723103</v>
      </c>
      <c r="CS20" s="643"/>
      <c r="CT20" s="643"/>
      <c r="CU20" s="643"/>
      <c r="CV20" s="643"/>
      <c r="CW20" s="643"/>
      <c r="CX20" s="643"/>
      <c r="CY20" s="644"/>
      <c r="CZ20" s="675">
        <v>100</v>
      </c>
      <c r="DA20" s="675"/>
      <c r="DB20" s="675"/>
      <c r="DC20" s="675"/>
      <c r="DD20" s="648">
        <v>1902214</v>
      </c>
      <c r="DE20" s="643"/>
      <c r="DF20" s="643"/>
      <c r="DG20" s="643"/>
      <c r="DH20" s="643"/>
      <c r="DI20" s="643"/>
      <c r="DJ20" s="643"/>
      <c r="DK20" s="643"/>
      <c r="DL20" s="643"/>
      <c r="DM20" s="643"/>
      <c r="DN20" s="643"/>
      <c r="DO20" s="643"/>
      <c r="DP20" s="644"/>
      <c r="DQ20" s="648">
        <v>18800328</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5048</v>
      </c>
      <c r="S21" s="643"/>
      <c r="T21" s="643"/>
      <c r="U21" s="643"/>
      <c r="V21" s="643"/>
      <c r="W21" s="643"/>
      <c r="X21" s="643"/>
      <c r="Y21" s="644"/>
      <c r="Z21" s="675">
        <v>0</v>
      </c>
      <c r="AA21" s="675"/>
      <c r="AB21" s="675"/>
      <c r="AC21" s="675"/>
      <c r="AD21" s="676">
        <v>5048</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683</v>
      </c>
      <c r="BH21" s="643"/>
      <c r="BI21" s="643"/>
      <c r="BJ21" s="643"/>
      <c r="BK21" s="643"/>
      <c r="BL21" s="643"/>
      <c r="BM21" s="643"/>
      <c r="BN21" s="644"/>
      <c r="BO21" s="675">
        <v>0</v>
      </c>
      <c r="BP21" s="675"/>
      <c r="BQ21" s="675"/>
      <c r="BR21" s="675"/>
      <c r="BS21" s="648" t="s">
        <v>138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8422290</v>
      </c>
      <c r="S22" s="643"/>
      <c r="T22" s="643"/>
      <c r="U22" s="643"/>
      <c r="V22" s="643"/>
      <c r="W22" s="643"/>
      <c r="X22" s="643"/>
      <c r="Y22" s="644"/>
      <c r="Z22" s="675">
        <v>24.1</v>
      </c>
      <c r="AA22" s="675"/>
      <c r="AB22" s="675"/>
      <c r="AC22" s="675"/>
      <c r="AD22" s="676">
        <v>7557563</v>
      </c>
      <c r="AE22" s="676"/>
      <c r="AF22" s="676"/>
      <c r="AG22" s="676"/>
      <c r="AH22" s="676"/>
      <c r="AI22" s="676"/>
      <c r="AJ22" s="676"/>
      <c r="AK22" s="676"/>
      <c r="AL22" s="645">
        <v>47.2</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129</v>
      </c>
      <c r="BH22" s="643"/>
      <c r="BI22" s="643"/>
      <c r="BJ22" s="643"/>
      <c r="BK22" s="643"/>
      <c r="BL22" s="643"/>
      <c r="BM22" s="643"/>
      <c r="BN22" s="644"/>
      <c r="BO22" s="675" t="s">
        <v>138</v>
      </c>
      <c r="BP22" s="675"/>
      <c r="BQ22" s="675"/>
      <c r="BR22" s="675"/>
      <c r="BS22" s="648" t="s">
        <v>242</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7557563</v>
      </c>
      <c r="S23" s="643"/>
      <c r="T23" s="643"/>
      <c r="U23" s="643"/>
      <c r="V23" s="643"/>
      <c r="W23" s="643"/>
      <c r="X23" s="643"/>
      <c r="Y23" s="644"/>
      <c r="Z23" s="675">
        <v>21.7</v>
      </c>
      <c r="AA23" s="675"/>
      <c r="AB23" s="675"/>
      <c r="AC23" s="675"/>
      <c r="AD23" s="676">
        <v>7557563</v>
      </c>
      <c r="AE23" s="676"/>
      <c r="AF23" s="676"/>
      <c r="AG23" s="676"/>
      <c r="AH23" s="676"/>
      <c r="AI23" s="676"/>
      <c r="AJ23" s="676"/>
      <c r="AK23" s="676"/>
      <c r="AL23" s="645">
        <v>47.2</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388493</v>
      </c>
      <c r="BH23" s="643"/>
      <c r="BI23" s="643"/>
      <c r="BJ23" s="643"/>
      <c r="BK23" s="643"/>
      <c r="BL23" s="643"/>
      <c r="BM23" s="643"/>
      <c r="BN23" s="644"/>
      <c r="BO23" s="675">
        <v>5.7</v>
      </c>
      <c r="BP23" s="675"/>
      <c r="BQ23" s="675"/>
      <c r="BR23" s="675"/>
      <c r="BS23" s="648" t="s">
        <v>138</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864727</v>
      </c>
      <c r="S24" s="643"/>
      <c r="T24" s="643"/>
      <c r="U24" s="643"/>
      <c r="V24" s="643"/>
      <c r="W24" s="643"/>
      <c r="X24" s="643"/>
      <c r="Y24" s="644"/>
      <c r="Z24" s="675">
        <v>2.5</v>
      </c>
      <c r="AA24" s="675"/>
      <c r="AB24" s="675"/>
      <c r="AC24" s="675"/>
      <c r="AD24" s="676" t="s">
        <v>138</v>
      </c>
      <c r="AE24" s="676"/>
      <c r="AF24" s="676"/>
      <c r="AG24" s="676"/>
      <c r="AH24" s="676"/>
      <c r="AI24" s="676"/>
      <c r="AJ24" s="676"/>
      <c r="AK24" s="676"/>
      <c r="AL24" s="645" t="s">
        <v>138</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138</v>
      </c>
      <c r="BH24" s="643"/>
      <c r="BI24" s="643"/>
      <c r="BJ24" s="643"/>
      <c r="BK24" s="643"/>
      <c r="BL24" s="643"/>
      <c r="BM24" s="643"/>
      <c r="BN24" s="644"/>
      <c r="BO24" s="675" t="s">
        <v>242</v>
      </c>
      <c r="BP24" s="675"/>
      <c r="BQ24" s="675"/>
      <c r="BR24" s="675"/>
      <c r="BS24" s="648" t="s">
        <v>138</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14051268</v>
      </c>
      <c r="CS24" s="698"/>
      <c r="CT24" s="698"/>
      <c r="CU24" s="698"/>
      <c r="CV24" s="698"/>
      <c r="CW24" s="698"/>
      <c r="CX24" s="698"/>
      <c r="CY24" s="741"/>
      <c r="CZ24" s="742">
        <v>41.7</v>
      </c>
      <c r="DA24" s="713"/>
      <c r="DB24" s="713"/>
      <c r="DC24" s="745"/>
      <c r="DD24" s="740">
        <v>10068498</v>
      </c>
      <c r="DE24" s="698"/>
      <c r="DF24" s="698"/>
      <c r="DG24" s="698"/>
      <c r="DH24" s="698"/>
      <c r="DI24" s="698"/>
      <c r="DJ24" s="698"/>
      <c r="DK24" s="741"/>
      <c r="DL24" s="740">
        <v>9808837</v>
      </c>
      <c r="DM24" s="698"/>
      <c r="DN24" s="698"/>
      <c r="DO24" s="698"/>
      <c r="DP24" s="698"/>
      <c r="DQ24" s="698"/>
      <c r="DR24" s="698"/>
      <c r="DS24" s="698"/>
      <c r="DT24" s="698"/>
      <c r="DU24" s="698"/>
      <c r="DV24" s="741"/>
      <c r="DW24" s="742">
        <v>58</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242</v>
      </c>
      <c r="S25" s="643"/>
      <c r="T25" s="643"/>
      <c r="U25" s="643"/>
      <c r="V25" s="643"/>
      <c r="W25" s="643"/>
      <c r="X25" s="643"/>
      <c r="Y25" s="644"/>
      <c r="Z25" s="675" t="s">
        <v>138</v>
      </c>
      <c r="AA25" s="675"/>
      <c r="AB25" s="675"/>
      <c r="AC25" s="675"/>
      <c r="AD25" s="676" t="s">
        <v>242</v>
      </c>
      <c r="AE25" s="676"/>
      <c r="AF25" s="676"/>
      <c r="AG25" s="676"/>
      <c r="AH25" s="676"/>
      <c r="AI25" s="676"/>
      <c r="AJ25" s="676"/>
      <c r="AK25" s="676"/>
      <c r="AL25" s="645" t="s">
        <v>129</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138</v>
      </c>
      <c r="BH25" s="643"/>
      <c r="BI25" s="643"/>
      <c r="BJ25" s="643"/>
      <c r="BK25" s="643"/>
      <c r="BL25" s="643"/>
      <c r="BM25" s="643"/>
      <c r="BN25" s="644"/>
      <c r="BO25" s="675" t="s">
        <v>138</v>
      </c>
      <c r="BP25" s="675"/>
      <c r="BQ25" s="675"/>
      <c r="BR25" s="675"/>
      <c r="BS25" s="648" t="s">
        <v>138</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4751959</v>
      </c>
      <c r="CS25" s="661"/>
      <c r="CT25" s="661"/>
      <c r="CU25" s="661"/>
      <c r="CV25" s="661"/>
      <c r="CW25" s="661"/>
      <c r="CX25" s="661"/>
      <c r="CY25" s="662"/>
      <c r="CZ25" s="645">
        <v>14.1</v>
      </c>
      <c r="DA25" s="663"/>
      <c r="DB25" s="663"/>
      <c r="DC25" s="664"/>
      <c r="DD25" s="648">
        <v>4379161</v>
      </c>
      <c r="DE25" s="661"/>
      <c r="DF25" s="661"/>
      <c r="DG25" s="661"/>
      <c r="DH25" s="661"/>
      <c r="DI25" s="661"/>
      <c r="DJ25" s="661"/>
      <c r="DK25" s="662"/>
      <c r="DL25" s="648">
        <v>4201797</v>
      </c>
      <c r="DM25" s="661"/>
      <c r="DN25" s="661"/>
      <c r="DO25" s="661"/>
      <c r="DP25" s="661"/>
      <c r="DQ25" s="661"/>
      <c r="DR25" s="661"/>
      <c r="DS25" s="661"/>
      <c r="DT25" s="661"/>
      <c r="DU25" s="661"/>
      <c r="DV25" s="662"/>
      <c r="DW25" s="645">
        <v>24.8</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17013127</v>
      </c>
      <c r="S26" s="643"/>
      <c r="T26" s="643"/>
      <c r="U26" s="643"/>
      <c r="V26" s="643"/>
      <c r="W26" s="643"/>
      <c r="X26" s="643"/>
      <c r="Y26" s="644"/>
      <c r="Z26" s="675">
        <v>48.8</v>
      </c>
      <c r="AA26" s="675"/>
      <c r="AB26" s="675"/>
      <c r="AC26" s="675"/>
      <c r="AD26" s="676">
        <v>15759907</v>
      </c>
      <c r="AE26" s="676"/>
      <c r="AF26" s="676"/>
      <c r="AG26" s="676"/>
      <c r="AH26" s="676"/>
      <c r="AI26" s="676"/>
      <c r="AJ26" s="676"/>
      <c r="AK26" s="676"/>
      <c r="AL26" s="645">
        <v>98.5</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138</v>
      </c>
      <c r="BH26" s="643"/>
      <c r="BI26" s="643"/>
      <c r="BJ26" s="643"/>
      <c r="BK26" s="643"/>
      <c r="BL26" s="643"/>
      <c r="BM26" s="643"/>
      <c r="BN26" s="644"/>
      <c r="BO26" s="675" t="s">
        <v>138</v>
      </c>
      <c r="BP26" s="675"/>
      <c r="BQ26" s="675"/>
      <c r="BR26" s="675"/>
      <c r="BS26" s="648" t="s">
        <v>242</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2850027</v>
      </c>
      <c r="CS26" s="643"/>
      <c r="CT26" s="643"/>
      <c r="CU26" s="643"/>
      <c r="CV26" s="643"/>
      <c r="CW26" s="643"/>
      <c r="CX26" s="643"/>
      <c r="CY26" s="644"/>
      <c r="CZ26" s="645">
        <v>8.5</v>
      </c>
      <c r="DA26" s="663"/>
      <c r="DB26" s="663"/>
      <c r="DC26" s="664"/>
      <c r="DD26" s="648">
        <v>2666881</v>
      </c>
      <c r="DE26" s="643"/>
      <c r="DF26" s="643"/>
      <c r="DG26" s="643"/>
      <c r="DH26" s="643"/>
      <c r="DI26" s="643"/>
      <c r="DJ26" s="643"/>
      <c r="DK26" s="644"/>
      <c r="DL26" s="648" t="s">
        <v>138</v>
      </c>
      <c r="DM26" s="643"/>
      <c r="DN26" s="643"/>
      <c r="DO26" s="643"/>
      <c r="DP26" s="643"/>
      <c r="DQ26" s="643"/>
      <c r="DR26" s="643"/>
      <c r="DS26" s="643"/>
      <c r="DT26" s="643"/>
      <c r="DU26" s="643"/>
      <c r="DV26" s="644"/>
      <c r="DW26" s="645" t="s">
        <v>138</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4259</v>
      </c>
      <c r="S27" s="643"/>
      <c r="T27" s="643"/>
      <c r="U27" s="643"/>
      <c r="V27" s="643"/>
      <c r="W27" s="643"/>
      <c r="X27" s="643"/>
      <c r="Y27" s="644"/>
      <c r="Z27" s="675">
        <v>0</v>
      </c>
      <c r="AA27" s="675"/>
      <c r="AB27" s="675"/>
      <c r="AC27" s="675"/>
      <c r="AD27" s="676">
        <v>4259</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6852086</v>
      </c>
      <c r="BH27" s="643"/>
      <c r="BI27" s="643"/>
      <c r="BJ27" s="643"/>
      <c r="BK27" s="643"/>
      <c r="BL27" s="643"/>
      <c r="BM27" s="643"/>
      <c r="BN27" s="644"/>
      <c r="BO27" s="675">
        <v>100</v>
      </c>
      <c r="BP27" s="675"/>
      <c r="BQ27" s="675"/>
      <c r="BR27" s="675"/>
      <c r="BS27" s="648">
        <v>29448</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5601152</v>
      </c>
      <c r="CS27" s="661"/>
      <c r="CT27" s="661"/>
      <c r="CU27" s="661"/>
      <c r="CV27" s="661"/>
      <c r="CW27" s="661"/>
      <c r="CX27" s="661"/>
      <c r="CY27" s="662"/>
      <c r="CZ27" s="645">
        <v>16.600000000000001</v>
      </c>
      <c r="DA27" s="663"/>
      <c r="DB27" s="663"/>
      <c r="DC27" s="664"/>
      <c r="DD27" s="648">
        <v>1991537</v>
      </c>
      <c r="DE27" s="661"/>
      <c r="DF27" s="661"/>
      <c r="DG27" s="661"/>
      <c r="DH27" s="661"/>
      <c r="DI27" s="661"/>
      <c r="DJ27" s="661"/>
      <c r="DK27" s="662"/>
      <c r="DL27" s="648">
        <v>1909240</v>
      </c>
      <c r="DM27" s="661"/>
      <c r="DN27" s="661"/>
      <c r="DO27" s="661"/>
      <c r="DP27" s="661"/>
      <c r="DQ27" s="661"/>
      <c r="DR27" s="661"/>
      <c r="DS27" s="661"/>
      <c r="DT27" s="661"/>
      <c r="DU27" s="661"/>
      <c r="DV27" s="662"/>
      <c r="DW27" s="645">
        <v>11.3</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98114</v>
      </c>
      <c r="S28" s="643"/>
      <c r="T28" s="643"/>
      <c r="U28" s="643"/>
      <c r="V28" s="643"/>
      <c r="W28" s="643"/>
      <c r="X28" s="643"/>
      <c r="Y28" s="644"/>
      <c r="Z28" s="675">
        <v>0.3</v>
      </c>
      <c r="AA28" s="675"/>
      <c r="AB28" s="675"/>
      <c r="AC28" s="675"/>
      <c r="AD28" s="676">
        <v>2611</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3698157</v>
      </c>
      <c r="CS28" s="643"/>
      <c r="CT28" s="643"/>
      <c r="CU28" s="643"/>
      <c r="CV28" s="643"/>
      <c r="CW28" s="643"/>
      <c r="CX28" s="643"/>
      <c r="CY28" s="644"/>
      <c r="CZ28" s="645">
        <v>11</v>
      </c>
      <c r="DA28" s="663"/>
      <c r="DB28" s="663"/>
      <c r="DC28" s="664"/>
      <c r="DD28" s="648">
        <v>3697800</v>
      </c>
      <c r="DE28" s="643"/>
      <c r="DF28" s="643"/>
      <c r="DG28" s="643"/>
      <c r="DH28" s="643"/>
      <c r="DI28" s="643"/>
      <c r="DJ28" s="643"/>
      <c r="DK28" s="644"/>
      <c r="DL28" s="648">
        <v>3697800</v>
      </c>
      <c r="DM28" s="643"/>
      <c r="DN28" s="643"/>
      <c r="DO28" s="643"/>
      <c r="DP28" s="643"/>
      <c r="DQ28" s="643"/>
      <c r="DR28" s="643"/>
      <c r="DS28" s="643"/>
      <c r="DT28" s="643"/>
      <c r="DU28" s="643"/>
      <c r="DV28" s="644"/>
      <c r="DW28" s="645">
        <v>21.9</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306451</v>
      </c>
      <c r="S29" s="643"/>
      <c r="T29" s="643"/>
      <c r="U29" s="643"/>
      <c r="V29" s="643"/>
      <c r="W29" s="643"/>
      <c r="X29" s="643"/>
      <c r="Y29" s="644"/>
      <c r="Z29" s="675">
        <v>0.9</v>
      </c>
      <c r="AA29" s="675"/>
      <c r="AB29" s="675"/>
      <c r="AC29" s="675"/>
      <c r="AD29" s="676">
        <v>51230</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70</v>
      </c>
      <c r="CG29" s="682"/>
      <c r="CH29" s="682"/>
      <c r="CI29" s="682"/>
      <c r="CJ29" s="682"/>
      <c r="CK29" s="682"/>
      <c r="CL29" s="682"/>
      <c r="CM29" s="682"/>
      <c r="CN29" s="682"/>
      <c r="CO29" s="682"/>
      <c r="CP29" s="682"/>
      <c r="CQ29" s="683"/>
      <c r="CR29" s="642">
        <v>3697938</v>
      </c>
      <c r="CS29" s="661"/>
      <c r="CT29" s="661"/>
      <c r="CU29" s="661"/>
      <c r="CV29" s="661"/>
      <c r="CW29" s="661"/>
      <c r="CX29" s="661"/>
      <c r="CY29" s="662"/>
      <c r="CZ29" s="645">
        <v>11</v>
      </c>
      <c r="DA29" s="663"/>
      <c r="DB29" s="663"/>
      <c r="DC29" s="664"/>
      <c r="DD29" s="648">
        <v>3697581</v>
      </c>
      <c r="DE29" s="661"/>
      <c r="DF29" s="661"/>
      <c r="DG29" s="661"/>
      <c r="DH29" s="661"/>
      <c r="DI29" s="661"/>
      <c r="DJ29" s="661"/>
      <c r="DK29" s="662"/>
      <c r="DL29" s="648">
        <v>3697581</v>
      </c>
      <c r="DM29" s="661"/>
      <c r="DN29" s="661"/>
      <c r="DO29" s="661"/>
      <c r="DP29" s="661"/>
      <c r="DQ29" s="661"/>
      <c r="DR29" s="661"/>
      <c r="DS29" s="661"/>
      <c r="DT29" s="661"/>
      <c r="DU29" s="661"/>
      <c r="DV29" s="662"/>
      <c r="DW29" s="645">
        <v>21.9</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113471</v>
      </c>
      <c r="S30" s="643"/>
      <c r="T30" s="643"/>
      <c r="U30" s="643"/>
      <c r="V30" s="643"/>
      <c r="W30" s="643"/>
      <c r="X30" s="643"/>
      <c r="Y30" s="644"/>
      <c r="Z30" s="675">
        <v>0.3</v>
      </c>
      <c r="AA30" s="675"/>
      <c r="AB30" s="675"/>
      <c r="AC30" s="675"/>
      <c r="AD30" s="676">
        <v>5847</v>
      </c>
      <c r="AE30" s="676"/>
      <c r="AF30" s="676"/>
      <c r="AG30" s="676"/>
      <c r="AH30" s="676"/>
      <c r="AI30" s="676"/>
      <c r="AJ30" s="676"/>
      <c r="AK30" s="676"/>
      <c r="AL30" s="645">
        <v>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3508398</v>
      </c>
      <c r="CS30" s="643"/>
      <c r="CT30" s="643"/>
      <c r="CU30" s="643"/>
      <c r="CV30" s="643"/>
      <c r="CW30" s="643"/>
      <c r="CX30" s="643"/>
      <c r="CY30" s="644"/>
      <c r="CZ30" s="645">
        <v>10.4</v>
      </c>
      <c r="DA30" s="663"/>
      <c r="DB30" s="663"/>
      <c r="DC30" s="664"/>
      <c r="DD30" s="648">
        <v>3508050</v>
      </c>
      <c r="DE30" s="643"/>
      <c r="DF30" s="643"/>
      <c r="DG30" s="643"/>
      <c r="DH30" s="643"/>
      <c r="DI30" s="643"/>
      <c r="DJ30" s="643"/>
      <c r="DK30" s="644"/>
      <c r="DL30" s="648">
        <v>3508050</v>
      </c>
      <c r="DM30" s="643"/>
      <c r="DN30" s="643"/>
      <c r="DO30" s="643"/>
      <c r="DP30" s="643"/>
      <c r="DQ30" s="643"/>
      <c r="DR30" s="643"/>
      <c r="DS30" s="643"/>
      <c r="DT30" s="643"/>
      <c r="DU30" s="643"/>
      <c r="DV30" s="644"/>
      <c r="DW30" s="645">
        <v>20.7</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11228357</v>
      </c>
      <c r="S31" s="643"/>
      <c r="T31" s="643"/>
      <c r="U31" s="643"/>
      <c r="V31" s="643"/>
      <c r="W31" s="643"/>
      <c r="X31" s="643"/>
      <c r="Y31" s="644"/>
      <c r="Z31" s="675">
        <v>32.200000000000003</v>
      </c>
      <c r="AA31" s="675"/>
      <c r="AB31" s="675"/>
      <c r="AC31" s="675"/>
      <c r="AD31" s="676" t="s">
        <v>129</v>
      </c>
      <c r="AE31" s="676"/>
      <c r="AF31" s="676"/>
      <c r="AG31" s="676"/>
      <c r="AH31" s="676"/>
      <c r="AI31" s="676"/>
      <c r="AJ31" s="676"/>
      <c r="AK31" s="676"/>
      <c r="AL31" s="645" t="s">
        <v>138</v>
      </c>
      <c r="AM31" s="646"/>
      <c r="AN31" s="646"/>
      <c r="AO31" s="677"/>
      <c r="AP31" s="718" t="s">
        <v>308</v>
      </c>
      <c r="AQ31" s="719"/>
      <c r="AR31" s="719"/>
      <c r="AS31" s="719"/>
      <c r="AT31" s="724" t="s">
        <v>309</v>
      </c>
      <c r="AU31" s="231"/>
      <c r="AV31" s="231"/>
      <c r="AW31" s="231"/>
      <c r="AX31" s="708" t="s">
        <v>187</v>
      </c>
      <c r="AY31" s="709"/>
      <c r="AZ31" s="709"/>
      <c r="BA31" s="709"/>
      <c r="BB31" s="709"/>
      <c r="BC31" s="709"/>
      <c r="BD31" s="709"/>
      <c r="BE31" s="709"/>
      <c r="BF31" s="710"/>
      <c r="BG31" s="711">
        <v>98.6</v>
      </c>
      <c r="BH31" s="712"/>
      <c r="BI31" s="712"/>
      <c r="BJ31" s="712"/>
      <c r="BK31" s="712"/>
      <c r="BL31" s="712"/>
      <c r="BM31" s="713">
        <v>96.4</v>
      </c>
      <c r="BN31" s="712"/>
      <c r="BO31" s="712"/>
      <c r="BP31" s="712"/>
      <c r="BQ31" s="714"/>
      <c r="BR31" s="711">
        <v>98.9</v>
      </c>
      <c r="BS31" s="712"/>
      <c r="BT31" s="712"/>
      <c r="BU31" s="712"/>
      <c r="BV31" s="712"/>
      <c r="BW31" s="712"/>
      <c r="BX31" s="713">
        <v>96</v>
      </c>
      <c r="BY31" s="712"/>
      <c r="BZ31" s="712"/>
      <c r="CA31" s="712"/>
      <c r="CB31" s="714"/>
      <c r="CD31" s="729"/>
      <c r="CE31" s="730"/>
      <c r="CF31" s="681" t="s">
        <v>310</v>
      </c>
      <c r="CG31" s="682"/>
      <c r="CH31" s="682"/>
      <c r="CI31" s="682"/>
      <c r="CJ31" s="682"/>
      <c r="CK31" s="682"/>
      <c r="CL31" s="682"/>
      <c r="CM31" s="682"/>
      <c r="CN31" s="682"/>
      <c r="CO31" s="682"/>
      <c r="CP31" s="682"/>
      <c r="CQ31" s="683"/>
      <c r="CR31" s="642">
        <v>189540</v>
      </c>
      <c r="CS31" s="661"/>
      <c r="CT31" s="661"/>
      <c r="CU31" s="661"/>
      <c r="CV31" s="661"/>
      <c r="CW31" s="661"/>
      <c r="CX31" s="661"/>
      <c r="CY31" s="662"/>
      <c r="CZ31" s="645">
        <v>0.6</v>
      </c>
      <c r="DA31" s="663"/>
      <c r="DB31" s="663"/>
      <c r="DC31" s="664"/>
      <c r="DD31" s="648">
        <v>189531</v>
      </c>
      <c r="DE31" s="661"/>
      <c r="DF31" s="661"/>
      <c r="DG31" s="661"/>
      <c r="DH31" s="661"/>
      <c r="DI31" s="661"/>
      <c r="DJ31" s="661"/>
      <c r="DK31" s="662"/>
      <c r="DL31" s="648">
        <v>189531</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242</v>
      </c>
      <c r="S32" s="643"/>
      <c r="T32" s="643"/>
      <c r="U32" s="643"/>
      <c r="V32" s="643"/>
      <c r="W32" s="643"/>
      <c r="X32" s="643"/>
      <c r="Y32" s="644"/>
      <c r="Z32" s="675" t="s">
        <v>138</v>
      </c>
      <c r="AA32" s="675"/>
      <c r="AB32" s="675"/>
      <c r="AC32" s="675"/>
      <c r="AD32" s="676" t="s">
        <v>242</v>
      </c>
      <c r="AE32" s="676"/>
      <c r="AF32" s="676"/>
      <c r="AG32" s="676"/>
      <c r="AH32" s="676"/>
      <c r="AI32" s="676"/>
      <c r="AJ32" s="676"/>
      <c r="AK32" s="676"/>
      <c r="AL32" s="645" t="s">
        <v>242</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v>
      </c>
      <c r="BH32" s="661"/>
      <c r="BI32" s="661"/>
      <c r="BJ32" s="661"/>
      <c r="BK32" s="661"/>
      <c r="BL32" s="661"/>
      <c r="BM32" s="646">
        <v>98.1</v>
      </c>
      <c r="BN32" s="707"/>
      <c r="BO32" s="707"/>
      <c r="BP32" s="707"/>
      <c r="BQ32" s="688"/>
      <c r="BR32" s="715">
        <v>99.3</v>
      </c>
      <c r="BS32" s="661"/>
      <c r="BT32" s="661"/>
      <c r="BU32" s="661"/>
      <c r="BV32" s="661"/>
      <c r="BW32" s="661"/>
      <c r="BX32" s="646">
        <v>98.3</v>
      </c>
      <c r="BY32" s="707"/>
      <c r="BZ32" s="707"/>
      <c r="CA32" s="707"/>
      <c r="CB32" s="688"/>
      <c r="CD32" s="731"/>
      <c r="CE32" s="732"/>
      <c r="CF32" s="681" t="s">
        <v>314</v>
      </c>
      <c r="CG32" s="682"/>
      <c r="CH32" s="682"/>
      <c r="CI32" s="682"/>
      <c r="CJ32" s="682"/>
      <c r="CK32" s="682"/>
      <c r="CL32" s="682"/>
      <c r="CM32" s="682"/>
      <c r="CN32" s="682"/>
      <c r="CO32" s="682"/>
      <c r="CP32" s="682"/>
      <c r="CQ32" s="683"/>
      <c r="CR32" s="642">
        <v>219</v>
      </c>
      <c r="CS32" s="643"/>
      <c r="CT32" s="643"/>
      <c r="CU32" s="643"/>
      <c r="CV32" s="643"/>
      <c r="CW32" s="643"/>
      <c r="CX32" s="643"/>
      <c r="CY32" s="644"/>
      <c r="CZ32" s="645">
        <v>0</v>
      </c>
      <c r="DA32" s="663"/>
      <c r="DB32" s="663"/>
      <c r="DC32" s="664"/>
      <c r="DD32" s="648">
        <v>219</v>
      </c>
      <c r="DE32" s="643"/>
      <c r="DF32" s="643"/>
      <c r="DG32" s="643"/>
      <c r="DH32" s="643"/>
      <c r="DI32" s="643"/>
      <c r="DJ32" s="643"/>
      <c r="DK32" s="644"/>
      <c r="DL32" s="648">
        <v>219</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2201231</v>
      </c>
      <c r="S33" s="643"/>
      <c r="T33" s="643"/>
      <c r="U33" s="643"/>
      <c r="V33" s="643"/>
      <c r="W33" s="643"/>
      <c r="X33" s="643"/>
      <c r="Y33" s="644"/>
      <c r="Z33" s="675">
        <v>6.3</v>
      </c>
      <c r="AA33" s="675"/>
      <c r="AB33" s="675"/>
      <c r="AC33" s="675"/>
      <c r="AD33" s="676" t="s">
        <v>138</v>
      </c>
      <c r="AE33" s="676"/>
      <c r="AF33" s="676"/>
      <c r="AG33" s="676"/>
      <c r="AH33" s="676"/>
      <c r="AI33" s="676"/>
      <c r="AJ33" s="676"/>
      <c r="AK33" s="676"/>
      <c r="AL33" s="645" t="s">
        <v>242</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98.1</v>
      </c>
      <c r="BH33" s="627"/>
      <c r="BI33" s="627"/>
      <c r="BJ33" s="627"/>
      <c r="BK33" s="627"/>
      <c r="BL33" s="627"/>
      <c r="BM33" s="669">
        <v>94.7</v>
      </c>
      <c r="BN33" s="627"/>
      <c r="BO33" s="627"/>
      <c r="BP33" s="627"/>
      <c r="BQ33" s="671"/>
      <c r="BR33" s="706">
        <v>98.5</v>
      </c>
      <c r="BS33" s="627"/>
      <c r="BT33" s="627"/>
      <c r="BU33" s="627"/>
      <c r="BV33" s="627"/>
      <c r="BW33" s="627"/>
      <c r="BX33" s="669">
        <v>93.4</v>
      </c>
      <c r="BY33" s="627"/>
      <c r="BZ33" s="627"/>
      <c r="CA33" s="627"/>
      <c r="CB33" s="671"/>
      <c r="CD33" s="681" t="s">
        <v>317</v>
      </c>
      <c r="CE33" s="682"/>
      <c r="CF33" s="682"/>
      <c r="CG33" s="682"/>
      <c r="CH33" s="682"/>
      <c r="CI33" s="682"/>
      <c r="CJ33" s="682"/>
      <c r="CK33" s="682"/>
      <c r="CL33" s="682"/>
      <c r="CM33" s="682"/>
      <c r="CN33" s="682"/>
      <c r="CO33" s="682"/>
      <c r="CP33" s="682"/>
      <c r="CQ33" s="683"/>
      <c r="CR33" s="642">
        <v>17584951</v>
      </c>
      <c r="CS33" s="661"/>
      <c r="CT33" s="661"/>
      <c r="CU33" s="661"/>
      <c r="CV33" s="661"/>
      <c r="CW33" s="661"/>
      <c r="CX33" s="661"/>
      <c r="CY33" s="662"/>
      <c r="CZ33" s="645">
        <v>52.1</v>
      </c>
      <c r="DA33" s="663"/>
      <c r="DB33" s="663"/>
      <c r="DC33" s="664"/>
      <c r="DD33" s="648">
        <v>8629354</v>
      </c>
      <c r="DE33" s="661"/>
      <c r="DF33" s="661"/>
      <c r="DG33" s="661"/>
      <c r="DH33" s="661"/>
      <c r="DI33" s="661"/>
      <c r="DJ33" s="661"/>
      <c r="DK33" s="662"/>
      <c r="DL33" s="648">
        <v>7228940</v>
      </c>
      <c r="DM33" s="661"/>
      <c r="DN33" s="661"/>
      <c r="DO33" s="661"/>
      <c r="DP33" s="661"/>
      <c r="DQ33" s="661"/>
      <c r="DR33" s="661"/>
      <c r="DS33" s="661"/>
      <c r="DT33" s="661"/>
      <c r="DU33" s="661"/>
      <c r="DV33" s="662"/>
      <c r="DW33" s="645">
        <v>42.7</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184531</v>
      </c>
      <c r="S34" s="643"/>
      <c r="T34" s="643"/>
      <c r="U34" s="643"/>
      <c r="V34" s="643"/>
      <c r="W34" s="643"/>
      <c r="X34" s="643"/>
      <c r="Y34" s="644"/>
      <c r="Z34" s="675">
        <v>0.5</v>
      </c>
      <c r="AA34" s="675"/>
      <c r="AB34" s="675"/>
      <c r="AC34" s="675"/>
      <c r="AD34" s="676">
        <v>16989</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3540544</v>
      </c>
      <c r="CS34" s="643"/>
      <c r="CT34" s="643"/>
      <c r="CU34" s="643"/>
      <c r="CV34" s="643"/>
      <c r="CW34" s="643"/>
      <c r="CX34" s="643"/>
      <c r="CY34" s="644"/>
      <c r="CZ34" s="645">
        <v>10.5</v>
      </c>
      <c r="DA34" s="663"/>
      <c r="DB34" s="663"/>
      <c r="DC34" s="664"/>
      <c r="DD34" s="648">
        <v>2404080</v>
      </c>
      <c r="DE34" s="643"/>
      <c r="DF34" s="643"/>
      <c r="DG34" s="643"/>
      <c r="DH34" s="643"/>
      <c r="DI34" s="643"/>
      <c r="DJ34" s="643"/>
      <c r="DK34" s="644"/>
      <c r="DL34" s="648">
        <v>2157816</v>
      </c>
      <c r="DM34" s="643"/>
      <c r="DN34" s="643"/>
      <c r="DO34" s="643"/>
      <c r="DP34" s="643"/>
      <c r="DQ34" s="643"/>
      <c r="DR34" s="643"/>
      <c r="DS34" s="643"/>
      <c r="DT34" s="643"/>
      <c r="DU34" s="643"/>
      <c r="DV34" s="644"/>
      <c r="DW34" s="645">
        <v>12.8</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253482</v>
      </c>
      <c r="S35" s="643"/>
      <c r="T35" s="643"/>
      <c r="U35" s="643"/>
      <c r="V35" s="643"/>
      <c r="W35" s="643"/>
      <c r="X35" s="643"/>
      <c r="Y35" s="644"/>
      <c r="Z35" s="675">
        <v>0.7</v>
      </c>
      <c r="AA35" s="675"/>
      <c r="AB35" s="675"/>
      <c r="AC35" s="675"/>
      <c r="AD35" s="676" t="s">
        <v>138</v>
      </c>
      <c r="AE35" s="676"/>
      <c r="AF35" s="676"/>
      <c r="AG35" s="676"/>
      <c r="AH35" s="676"/>
      <c r="AI35" s="676"/>
      <c r="AJ35" s="676"/>
      <c r="AK35" s="676"/>
      <c r="AL35" s="645" t="s">
        <v>138</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188169</v>
      </c>
      <c r="CS35" s="661"/>
      <c r="CT35" s="661"/>
      <c r="CU35" s="661"/>
      <c r="CV35" s="661"/>
      <c r="CW35" s="661"/>
      <c r="CX35" s="661"/>
      <c r="CY35" s="662"/>
      <c r="CZ35" s="645">
        <v>0.6</v>
      </c>
      <c r="DA35" s="663"/>
      <c r="DB35" s="663"/>
      <c r="DC35" s="664"/>
      <c r="DD35" s="648">
        <v>153267</v>
      </c>
      <c r="DE35" s="661"/>
      <c r="DF35" s="661"/>
      <c r="DG35" s="661"/>
      <c r="DH35" s="661"/>
      <c r="DI35" s="661"/>
      <c r="DJ35" s="661"/>
      <c r="DK35" s="662"/>
      <c r="DL35" s="648">
        <v>153267</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440201</v>
      </c>
      <c r="S36" s="643"/>
      <c r="T36" s="643"/>
      <c r="U36" s="643"/>
      <c r="V36" s="643"/>
      <c r="W36" s="643"/>
      <c r="X36" s="643"/>
      <c r="Y36" s="644"/>
      <c r="Z36" s="675">
        <v>1.3</v>
      </c>
      <c r="AA36" s="675"/>
      <c r="AB36" s="675"/>
      <c r="AC36" s="675"/>
      <c r="AD36" s="676" t="s">
        <v>138</v>
      </c>
      <c r="AE36" s="676"/>
      <c r="AF36" s="676"/>
      <c r="AG36" s="676"/>
      <c r="AH36" s="676"/>
      <c r="AI36" s="676"/>
      <c r="AJ36" s="676"/>
      <c r="AK36" s="676"/>
      <c r="AL36" s="645" t="s">
        <v>138</v>
      </c>
      <c r="AM36" s="646"/>
      <c r="AN36" s="646"/>
      <c r="AO36" s="677"/>
      <c r="AP36" s="235"/>
      <c r="AQ36" s="694" t="s">
        <v>325</v>
      </c>
      <c r="AR36" s="695"/>
      <c r="AS36" s="695"/>
      <c r="AT36" s="695"/>
      <c r="AU36" s="695"/>
      <c r="AV36" s="695"/>
      <c r="AW36" s="695"/>
      <c r="AX36" s="695"/>
      <c r="AY36" s="696"/>
      <c r="AZ36" s="697">
        <v>4385252</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102434</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10568295</v>
      </c>
      <c r="CS36" s="643"/>
      <c r="CT36" s="643"/>
      <c r="CU36" s="643"/>
      <c r="CV36" s="643"/>
      <c r="CW36" s="643"/>
      <c r="CX36" s="643"/>
      <c r="CY36" s="644"/>
      <c r="CZ36" s="645">
        <v>31.3</v>
      </c>
      <c r="DA36" s="663"/>
      <c r="DB36" s="663"/>
      <c r="DC36" s="664"/>
      <c r="DD36" s="648">
        <v>3734685</v>
      </c>
      <c r="DE36" s="643"/>
      <c r="DF36" s="643"/>
      <c r="DG36" s="643"/>
      <c r="DH36" s="643"/>
      <c r="DI36" s="643"/>
      <c r="DJ36" s="643"/>
      <c r="DK36" s="644"/>
      <c r="DL36" s="648">
        <v>2716848</v>
      </c>
      <c r="DM36" s="643"/>
      <c r="DN36" s="643"/>
      <c r="DO36" s="643"/>
      <c r="DP36" s="643"/>
      <c r="DQ36" s="643"/>
      <c r="DR36" s="643"/>
      <c r="DS36" s="643"/>
      <c r="DT36" s="643"/>
      <c r="DU36" s="643"/>
      <c r="DV36" s="644"/>
      <c r="DW36" s="645">
        <v>16.100000000000001</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258572</v>
      </c>
      <c r="S37" s="643"/>
      <c r="T37" s="643"/>
      <c r="U37" s="643"/>
      <c r="V37" s="643"/>
      <c r="W37" s="643"/>
      <c r="X37" s="643"/>
      <c r="Y37" s="644"/>
      <c r="Z37" s="675">
        <v>0.7</v>
      </c>
      <c r="AA37" s="675"/>
      <c r="AB37" s="675"/>
      <c r="AC37" s="675"/>
      <c r="AD37" s="676" t="s">
        <v>138</v>
      </c>
      <c r="AE37" s="676"/>
      <c r="AF37" s="676"/>
      <c r="AG37" s="676"/>
      <c r="AH37" s="676"/>
      <c r="AI37" s="676"/>
      <c r="AJ37" s="676"/>
      <c r="AK37" s="676"/>
      <c r="AL37" s="645" t="s">
        <v>138</v>
      </c>
      <c r="AM37" s="646"/>
      <c r="AN37" s="646"/>
      <c r="AO37" s="677"/>
      <c r="AQ37" s="685" t="s">
        <v>329</v>
      </c>
      <c r="AR37" s="686"/>
      <c r="AS37" s="686"/>
      <c r="AT37" s="686"/>
      <c r="AU37" s="686"/>
      <c r="AV37" s="686"/>
      <c r="AW37" s="686"/>
      <c r="AX37" s="686"/>
      <c r="AY37" s="687"/>
      <c r="AZ37" s="642">
        <v>796085</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29459</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1143698</v>
      </c>
      <c r="CS37" s="661"/>
      <c r="CT37" s="661"/>
      <c r="CU37" s="661"/>
      <c r="CV37" s="661"/>
      <c r="CW37" s="661"/>
      <c r="CX37" s="661"/>
      <c r="CY37" s="662"/>
      <c r="CZ37" s="645">
        <v>3.4</v>
      </c>
      <c r="DA37" s="663"/>
      <c r="DB37" s="663"/>
      <c r="DC37" s="664"/>
      <c r="DD37" s="648">
        <v>1055900</v>
      </c>
      <c r="DE37" s="661"/>
      <c r="DF37" s="661"/>
      <c r="DG37" s="661"/>
      <c r="DH37" s="661"/>
      <c r="DI37" s="661"/>
      <c r="DJ37" s="661"/>
      <c r="DK37" s="662"/>
      <c r="DL37" s="648">
        <v>1055900</v>
      </c>
      <c r="DM37" s="661"/>
      <c r="DN37" s="661"/>
      <c r="DO37" s="661"/>
      <c r="DP37" s="661"/>
      <c r="DQ37" s="661"/>
      <c r="DR37" s="661"/>
      <c r="DS37" s="661"/>
      <c r="DT37" s="661"/>
      <c r="DU37" s="661"/>
      <c r="DV37" s="662"/>
      <c r="DW37" s="645">
        <v>6.2</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551157</v>
      </c>
      <c r="S38" s="643"/>
      <c r="T38" s="643"/>
      <c r="U38" s="643"/>
      <c r="V38" s="643"/>
      <c r="W38" s="643"/>
      <c r="X38" s="643"/>
      <c r="Y38" s="644"/>
      <c r="Z38" s="675">
        <v>1.6</v>
      </c>
      <c r="AA38" s="675"/>
      <c r="AB38" s="675"/>
      <c r="AC38" s="675"/>
      <c r="AD38" s="676">
        <v>154986</v>
      </c>
      <c r="AE38" s="676"/>
      <c r="AF38" s="676"/>
      <c r="AG38" s="676"/>
      <c r="AH38" s="676"/>
      <c r="AI38" s="676"/>
      <c r="AJ38" s="676"/>
      <c r="AK38" s="676"/>
      <c r="AL38" s="645">
        <v>1</v>
      </c>
      <c r="AM38" s="646"/>
      <c r="AN38" s="646"/>
      <c r="AO38" s="677"/>
      <c r="AQ38" s="685" t="s">
        <v>333</v>
      </c>
      <c r="AR38" s="686"/>
      <c r="AS38" s="686"/>
      <c r="AT38" s="686"/>
      <c r="AU38" s="686"/>
      <c r="AV38" s="686"/>
      <c r="AW38" s="686"/>
      <c r="AX38" s="686"/>
      <c r="AY38" s="687"/>
      <c r="AZ38" s="642">
        <v>735471</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9215</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2803768</v>
      </c>
      <c r="CS38" s="643"/>
      <c r="CT38" s="643"/>
      <c r="CU38" s="643"/>
      <c r="CV38" s="643"/>
      <c r="CW38" s="643"/>
      <c r="CX38" s="643"/>
      <c r="CY38" s="644"/>
      <c r="CZ38" s="645">
        <v>8.3000000000000007</v>
      </c>
      <c r="DA38" s="663"/>
      <c r="DB38" s="663"/>
      <c r="DC38" s="664"/>
      <c r="DD38" s="648">
        <v>2301241</v>
      </c>
      <c r="DE38" s="643"/>
      <c r="DF38" s="643"/>
      <c r="DG38" s="643"/>
      <c r="DH38" s="643"/>
      <c r="DI38" s="643"/>
      <c r="DJ38" s="643"/>
      <c r="DK38" s="644"/>
      <c r="DL38" s="648">
        <v>2200507</v>
      </c>
      <c r="DM38" s="643"/>
      <c r="DN38" s="643"/>
      <c r="DO38" s="643"/>
      <c r="DP38" s="643"/>
      <c r="DQ38" s="643"/>
      <c r="DR38" s="643"/>
      <c r="DS38" s="643"/>
      <c r="DT38" s="643"/>
      <c r="DU38" s="643"/>
      <c r="DV38" s="644"/>
      <c r="DW38" s="645">
        <v>13</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2236765</v>
      </c>
      <c r="S39" s="643"/>
      <c r="T39" s="643"/>
      <c r="U39" s="643"/>
      <c r="V39" s="643"/>
      <c r="W39" s="643"/>
      <c r="X39" s="643"/>
      <c r="Y39" s="644"/>
      <c r="Z39" s="675">
        <v>6.4</v>
      </c>
      <c r="AA39" s="675"/>
      <c r="AB39" s="675"/>
      <c r="AC39" s="675"/>
      <c r="AD39" s="676" t="s">
        <v>242</v>
      </c>
      <c r="AE39" s="676"/>
      <c r="AF39" s="676"/>
      <c r="AG39" s="676"/>
      <c r="AH39" s="676"/>
      <c r="AI39" s="676"/>
      <c r="AJ39" s="676"/>
      <c r="AK39" s="676"/>
      <c r="AL39" s="645" t="s">
        <v>138</v>
      </c>
      <c r="AM39" s="646"/>
      <c r="AN39" s="646"/>
      <c r="AO39" s="677"/>
      <c r="AQ39" s="685" t="s">
        <v>337</v>
      </c>
      <c r="AR39" s="686"/>
      <c r="AS39" s="686"/>
      <c r="AT39" s="686"/>
      <c r="AU39" s="686"/>
      <c r="AV39" s="686"/>
      <c r="AW39" s="686"/>
      <c r="AX39" s="686"/>
      <c r="AY39" s="687"/>
      <c r="AZ39" s="642">
        <v>121928</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14784</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379845</v>
      </c>
      <c r="CS39" s="661"/>
      <c r="CT39" s="661"/>
      <c r="CU39" s="661"/>
      <c r="CV39" s="661"/>
      <c r="CW39" s="661"/>
      <c r="CX39" s="661"/>
      <c r="CY39" s="662"/>
      <c r="CZ39" s="645">
        <v>1.1000000000000001</v>
      </c>
      <c r="DA39" s="663"/>
      <c r="DB39" s="663"/>
      <c r="DC39" s="664"/>
      <c r="DD39" s="648">
        <v>35539</v>
      </c>
      <c r="DE39" s="661"/>
      <c r="DF39" s="661"/>
      <c r="DG39" s="661"/>
      <c r="DH39" s="661"/>
      <c r="DI39" s="661"/>
      <c r="DJ39" s="661"/>
      <c r="DK39" s="662"/>
      <c r="DL39" s="648" t="s">
        <v>138</v>
      </c>
      <c r="DM39" s="661"/>
      <c r="DN39" s="661"/>
      <c r="DO39" s="661"/>
      <c r="DP39" s="661"/>
      <c r="DQ39" s="661"/>
      <c r="DR39" s="661"/>
      <c r="DS39" s="661"/>
      <c r="DT39" s="661"/>
      <c r="DU39" s="661"/>
      <c r="DV39" s="662"/>
      <c r="DW39" s="645" t="s">
        <v>138</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v>34117</v>
      </c>
      <c r="S40" s="643"/>
      <c r="T40" s="643"/>
      <c r="U40" s="643"/>
      <c r="V40" s="643"/>
      <c r="W40" s="643"/>
      <c r="X40" s="643"/>
      <c r="Y40" s="644"/>
      <c r="Z40" s="675">
        <v>0.1</v>
      </c>
      <c r="AA40" s="675"/>
      <c r="AB40" s="675"/>
      <c r="AC40" s="675"/>
      <c r="AD40" s="676" t="s">
        <v>242</v>
      </c>
      <c r="AE40" s="676"/>
      <c r="AF40" s="676"/>
      <c r="AG40" s="676"/>
      <c r="AH40" s="676"/>
      <c r="AI40" s="676"/>
      <c r="AJ40" s="676"/>
      <c r="AK40" s="676"/>
      <c r="AL40" s="645" t="s">
        <v>242</v>
      </c>
      <c r="AM40" s="646"/>
      <c r="AN40" s="646"/>
      <c r="AO40" s="677"/>
      <c r="AQ40" s="685" t="s">
        <v>341</v>
      </c>
      <c r="AR40" s="686"/>
      <c r="AS40" s="686"/>
      <c r="AT40" s="686"/>
      <c r="AU40" s="686"/>
      <c r="AV40" s="686"/>
      <c r="AW40" s="686"/>
      <c r="AX40" s="686"/>
      <c r="AY40" s="687"/>
      <c r="AZ40" s="642" t="s">
        <v>138</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84</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104330</v>
      </c>
      <c r="CS40" s="643"/>
      <c r="CT40" s="643"/>
      <c r="CU40" s="643"/>
      <c r="CV40" s="643"/>
      <c r="CW40" s="643"/>
      <c r="CX40" s="643"/>
      <c r="CY40" s="644"/>
      <c r="CZ40" s="645">
        <v>0.3</v>
      </c>
      <c r="DA40" s="663"/>
      <c r="DB40" s="663"/>
      <c r="DC40" s="664"/>
      <c r="DD40" s="648">
        <v>542</v>
      </c>
      <c r="DE40" s="643"/>
      <c r="DF40" s="643"/>
      <c r="DG40" s="643"/>
      <c r="DH40" s="643"/>
      <c r="DI40" s="643"/>
      <c r="DJ40" s="643"/>
      <c r="DK40" s="644"/>
      <c r="DL40" s="648">
        <v>502</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v>224500</v>
      </c>
      <c r="S41" s="643"/>
      <c r="T41" s="643"/>
      <c r="U41" s="643"/>
      <c r="V41" s="643"/>
      <c r="W41" s="643"/>
      <c r="X41" s="643"/>
      <c r="Y41" s="644"/>
      <c r="Z41" s="675">
        <v>0.6</v>
      </c>
      <c r="AA41" s="675"/>
      <c r="AB41" s="675"/>
      <c r="AC41" s="675"/>
      <c r="AD41" s="676" t="s">
        <v>242</v>
      </c>
      <c r="AE41" s="676"/>
      <c r="AF41" s="676"/>
      <c r="AG41" s="676"/>
      <c r="AH41" s="676"/>
      <c r="AI41" s="676"/>
      <c r="AJ41" s="676"/>
      <c r="AK41" s="676"/>
      <c r="AL41" s="645" t="s">
        <v>138</v>
      </c>
      <c r="AM41" s="646"/>
      <c r="AN41" s="646"/>
      <c r="AO41" s="677"/>
      <c r="AQ41" s="685" t="s">
        <v>346</v>
      </c>
      <c r="AR41" s="686"/>
      <c r="AS41" s="686"/>
      <c r="AT41" s="686"/>
      <c r="AU41" s="686"/>
      <c r="AV41" s="686"/>
      <c r="AW41" s="686"/>
      <c r="AX41" s="686"/>
      <c r="AY41" s="687"/>
      <c r="AZ41" s="642">
        <v>525164</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138</v>
      </c>
      <c r="CS41" s="661"/>
      <c r="CT41" s="661"/>
      <c r="CU41" s="661"/>
      <c r="CV41" s="661"/>
      <c r="CW41" s="661"/>
      <c r="CX41" s="661"/>
      <c r="CY41" s="662"/>
      <c r="CZ41" s="645" t="s">
        <v>138</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662048</v>
      </c>
      <c r="S42" s="643"/>
      <c r="T42" s="643"/>
      <c r="U42" s="643"/>
      <c r="V42" s="643"/>
      <c r="W42" s="643"/>
      <c r="X42" s="643"/>
      <c r="Y42" s="644"/>
      <c r="Z42" s="675">
        <v>1.9</v>
      </c>
      <c r="AA42" s="675"/>
      <c r="AB42" s="675"/>
      <c r="AC42" s="675"/>
      <c r="AD42" s="676" t="s">
        <v>138</v>
      </c>
      <c r="AE42" s="676"/>
      <c r="AF42" s="676"/>
      <c r="AG42" s="676"/>
      <c r="AH42" s="676"/>
      <c r="AI42" s="676"/>
      <c r="AJ42" s="676"/>
      <c r="AK42" s="676"/>
      <c r="AL42" s="645" t="s">
        <v>242</v>
      </c>
      <c r="AM42" s="646"/>
      <c r="AN42" s="646"/>
      <c r="AO42" s="677"/>
      <c r="AQ42" s="678" t="s">
        <v>350</v>
      </c>
      <c r="AR42" s="679"/>
      <c r="AS42" s="679"/>
      <c r="AT42" s="679"/>
      <c r="AU42" s="679"/>
      <c r="AV42" s="679"/>
      <c r="AW42" s="679"/>
      <c r="AX42" s="679"/>
      <c r="AY42" s="680"/>
      <c r="AZ42" s="626">
        <v>2206604</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321</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2086884</v>
      </c>
      <c r="CS42" s="643"/>
      <c r="CT42" s="643"/>
      <c r="CU42" s="643"/>
      <c r="CV42" s="643"/>
      <c r="CW42" s="643"/>
      <c r="CX42" s="643"/>
      <c r="CY42" s="644"/>
      <c r="CZ42" s="645">
        <v>6.2</v>
      </c>
      <c r="DA42" s="646"/>
      <c r="DB42" s="646"/>
      <c r="DC42" s="647"/>
      <c r="DD42" s="648">
        <v>102476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34889718</v>
      </c>
      <c r="S43" s="665"/>
      <c r="T43" s="665"/>
      <c r="U43" s="665"/>
      <c r="V43" s="665"/>
      <c r="W43" s="665"/>
      <c r="X43" s="665"/>
      <c r="Y43" s="666"/>
      <c r="Z43" s="667">
        <v>100</v>
      </c>
      <c r="AA43" s="667"/>
      <c r="AB43" s="667"/>
      <c r="AC43" s="667"/>
      <c r="AD43" s="668">
        <v>15995829</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17247</v>
      </c>
      <c r="CS43" s="661"/>
      <c r="CT43" s="661"/>
      <c r="CU43" s="661"/>
      <c r="CV43" s="661"/>
      <c r="CW43" s="661"/>
      <c r="CX43" s="661"/>
      <c r="CY43" s="662"/>
      <c r="CZ43" s="645">
        <v>0.1</v>
      </c>
      <c r="DA43" s="663"/>
      <c r="DB43" s="663"/>
      <c r="DC43" s="664"/>
      <c r="DD43" s="648">
        <v>17247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1902214</v>
      </c>
      <c r="CS44" s="643"/>
      <c r="CT44" s="643"/>
      <c r="CU44" s="643"/>
      <c r="CV44" s="643"/>
      <c r="CW44" s="643"/>
      <c r="CX44" s="643"/>
      <c r="CY44" s="644"/>
      <c r="CZ44" s="645">
        <v>5.6</v>
      </c>
      <c r="DA44" s="646"/>
      <c r="DB44" s="646"/>
      <c r="DC44" s="647"/>
      <c r="DD44" s="648">
        <v>98397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1257592</v>
      </c>
      <c r="CS45" s="661"/>
      <c r="CT45" s="661"/>
      <c r="CU45" s="661"/>
      <c r="CV45" s="661"/>
      <c r="CW45" s="661"/>
      <c r="CX45" s="661"/>
      <c r="CY45" s="662"/>
      <c r="CZ45" s="645">
        <v>3.7</v>
      </c>
      <c r="DA45" s="663"/>
      <c r="DB45" s="663"/>
      <c r="DC45" s="664"/>
      <c r="DD45" s="648">
        <v>19655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639122</v>
      </c>
      <c r="CS46" s="643"/>
      <c r="CT46" s="643"/>
      <c r="CU46" s="643"/>
      <c r="CV46" s="643"/>
      <c r="CW46" s="643"/>
      <c r="CX46" s="643"/>
      <c r="CY46" s="644"/>
      <c r="CZ46" s="645">
        <v>1.9</v>
      </c>
      <c r="DA46" s="646"/>
      <c r="DB46" s="646"/>
      <c r="DC46" s="647"/>
      <c r="DD46" s="648">
        <v>78617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184670</v>
      </c>
      <c r="CS47" s="661"/>
      <c r="CT47" s="661"/>
      <c r="CU47" s="661"/>
      <c r="CV47" s="661"/>
      <c r="CW47" s="661"/>
      <c r="CX47" s="661"/>
      <c r="CY47" s="662"/>
      <c r="CZ47" s="645">
        <v>0.5</v>
      </c>
      <c r="DA47" s="663"/>
      <c r="DB47" s="663"/>
      <c r="DC47" s="664"/>
      <c r="DD47" s="648">
        <v>4079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138</v>
      </c>
      <c r="CS48" s="643"/>
      <c r="CT48" s="643"/>
      <c r="CU48" s="643"/>
      <c r="CV48" s="643"/>
      <c r="CW48" s="643"/>
      <c r="CX48" s="643"/>
      <c r="CY48" s="644"/>
      <c r="CZ48" s="645" t="s">
        <v>138</v>
      </c>
      <c r="DA48" s="646"/>
      <c r="DB48" s="646"/>
      <c r="DC48" s="647"/>
      <c r="DD48" s="648" t="s">
        <v>242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33723103</v>
      </c>
      <c r="CS49" s="627"/>
      <c r="CT49" s="627"/>
      <c r="CU49" s="627"/>
      <c r="CV49" s="627"/>
      <c r="CW49" s="627"/>
      <c r="CX49" s="627"/>
      <c r="CY49" s="628"/>
      <c r="CZ49" s="629">
        <v>100</v>
      </c>
      <c r="DA49" s="630"/>
      <c r="DB49" s="630"/>
      <c r="DC49" s="631"/>
      <c r="DD49" s="632">
        <v>18800328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FAyxbHnniPfRCigBUJCvicuSetYYERk8lC1I3N3oQwZPjHdnUEg2A82ysMzth6zmzYlQiYUx3mTpH+h1JOUSg==" saltValue="e9XPii/4/PxpsRzt8XthF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34787</v>
      </c>
      <c r="R7" s="1162"/>
      <c r="S7" s="1162"/>
      <c r="T7" s="1162"/>
      <c r="U7" s="1162"/>
      <c r="V7" s="1162">
        <v>33636</v>
      </c>
      <c r="W7" s="1162"/>
      <c r="X7" s="1162"/>
      <c r="Y7" s="1162"/>
      <c r="Z7" s="1162"/>
      <c r="AA7" s="1162">
        <v>1151</v>
      </c>
      <c r="AB7" s="1162"/>
      <c r="AC7" s="1162"/>
      <c r="AD7" s="1162"/>
      <c r="AE7" s="1163"/>
      <c r="AF7" s="1164">
        <v>1108</v>
      </c>
      <c r="AG7" s="1165"/>
      <c r="AH7" s="1165"/>
      <c r="AI7" s="1165"/>
      <c r="AJ7" s="1166"/>
      <c r="AK7" s="1148">
        <v>417</v>
      </c>
      <c r="AL7" s="1149"/>
      <c r="AM7" s="1149"/>
      <c r="AN7" s="1149"/>
      <c r="AO7" s="1149"/>
      <c r="AP7" s="1149">
        <v>29451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584</v>
      </c>
      <c r="BT7" s="1153"/>
      <c r="BU7" s="1153"/>
      <c r="BV7" s="1153"/>
      <c r="BW7" s="1153"/>
      <c r="BX7" s="1153"/>
      <c r="BY7" s="1153"/>
      <c r="BZ7" s="1153"/>
      <c r="CA7" s="1153"/>
      <c r="CB7" s="1153"/>
      <c r="CC7" s="1153"/>
      <c r="CD7" s="1153"/>
      <c r="CE7" s="1153"/>
      <c r="CF7" s="1153"/>
      <c r="CG7" s="1154"/>
      <c r="CH7" s="1145">
        <v>-3</v>
      </c>
      <c r="CI7" s="1146"/>
      <c r="CJ7" s="1146"/>
      <c r="CK7" s="1146"/>
      <c r="CL7" s="1147"/>
      <c r="CM7" s="1145">
        <v>171</v>
      </c>
      <c r="CN7" s="1146"/>
      <c r="CO7" s="1146"/>
      <c r="CP7" s="1146"/>
      <c r="CQ7" s="1147"/>
      <c r="CR7" s="1145">
        <v>100</v>
      </c>
      <c r="CS7" s="1146"/>
      <c r="CT7" s="1146"/>
      <c r="CU7" s="1146"/>
      <c r="CV7" s="1147"/>
      <c r="CW7" s="1145" t="s">
        <v>585</v>
      </c>
      <c r="CX7" s="1146"/>
      <c r="CY7" s="1146"/>
      <c r="CZ7" s="1146"/>
      <c r="DA7" s="1147"/>
      <c r="DB7" s="1145" t="s">
        <v>591</v>
      </c>
      <c r="DC7" s="1146"/>
      <c r="DD7" s="1146"/>
      <c r="DE7" s="1146"/>
      <c r="DF7" s="1147"/>
      <c r="DG7" s="1145" t="s">
        <v>591</v>
      </c>
      <c r="DH7" s="1146"/>
      <c r="DI7" s="1146"/>
      <c r="DJ7" s="1146"/>
      <c r="DK7" s="1147"/>
      <c r="DL7" s="1145" t="s">
        <v>591</v>
      </c>
      <c r="DM7" s="1146"/>
      <c r="DN7" s="1146"/>
      <c r="DO7" s="1146"/>
      <c r="DP7" s="1147"/>
      <c r="DQ7" s="1145" t="s">
        <v>591</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19</v>
      </c>
      <c r="R8" s="1101"/>
      <c r="S8" s="1101"/>
      <c r="T8" s="1101"/>
      <c r="U8" s="1101"/>
      <c r="V8" s="1101">
        <v>13</v>
      </c>
      <c r="W8" s="1101"/>
      <c r="X8" s="1101"/>
      <c r="Y8" s="1101"/>
      <c r="Z8" s="1101"/>
      <c r="AA8" s="1101">
        <v>6</v>
      </c>
      <c r="AB8" s="1101"/>
      <c r="AC8" s="1101"/>
      <c r="AD8" s="1101"/>
      <c r="AE8" s="1102"/>
      <c r="AF8" s="1076">
        <v>6</v>
      </c>
      <c r="AG8" s="1077"/>
      <c r="AH8" s="1077"/>
      <c r="AI8" s="1077"/>
      <c r="AJ8" s="1078"/>
      <c r="AK8" s="1143" t="s">
        <v>591</v>
      </c>
      <c r="AL8" s="1144"/>
      <c r="AM8" s="1144"/>
      <c r="AN8" s="1144"/>
      <c r="AO8" s="1144"/>
      <c r="AP8" s="1144" t="s">
        <v>591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388</v>
      </c>
      <c r="C9" s="1095"/>
      <c r="D9" s="1095"/>
      <c r="E9" s="1095"/>
      <c r="F9" s="1095"/>
      <c r="G9" s="1095"/>
      <c r="H9" s="1095"/>
      <c r="I9" s="1095"/>
      <c r="J9" s="1095"/>
      <c r="K9" s="1095"/>
      <c r="L9" s="1095"/>
      <c r="M9" s="1095"/>
      <c r="N9" s="1095"/>
      <c r="O9" s="1095"/>
      <c r="P9" s="1096"/>
      <c r="Q9" s="1100">
        <v>32</v>
      </c>
      <c r="R9" s="1101"/>
      <c r="S9" s="1101"/>
      <c r="T9" s="1101"/>
      <c r="U9" s="1101"/>
      <c r="V9" s="1101">
        <v>26</v>
      </c>
      <c r="W9" s="1101"/>
      <c r="X9" s="1101"/>
      <c r="Y9" s="1101"/>
      <c r="Z9" s="1101"/>
      <c r="AA9" s="1101">
        <v>6</v>
      </c>
      <c r="AB9" s="1101"/>
      <c r="AC9" s="1101"/>
      <c r="AD9" s="1101"/>
      <c r="AE9" s="1102"/>
      <c r="AF9" s="1076">
        <v>6</v>
      </c>
      <c r="AG9" s="1077"/>
      <c r="AH9" s="1077"/>
      <c r="AI9" s="1077"/>
      <c r="AJ9" s="1078"/>
      <c r="AK9" s="1143">
        <v>16</v>
      </c>
      <c r="AL9" s="1144"/>
      <c r="AM9" s="1144"/>
      <c r="AN9" s="1144"/>
      <c r="AO9" s="1144"/>
      <c r="AP9" s="1144" t="s">
        <v>591</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t="s">
        <v>389</v>
      </c>
      <c r="C10" s="1095"/>
      <c r="D10" s="1095"/>
      <c r="E10" s="1095"/>
      <c r="F10" s="1095"/>
      <c r="G10" s="1095"/>
      <c r="H10" s="1095"/>
      <c r="I10" s="1095"/>
      <c r="J10" s="1095"/>
      <c r="K10" s="1095"/>
      <c r="L10" s="1095"/>
      <c r="M10" s="1095"/>
      <c r="N10" s="1095"/>
      <c r="O10" s="1095"/>
      <c r="P10" s="1096"/>
      <c r="Q10" s="1100">
        <v>179</v>
      </c>
      <c r="R10" s="1101"/>
      <c r="S10" s="1101"/>
      <c r="T10" s="1101"/>
      <c r="U10" s="1101"/>
      <c r="V10" s="1101">
        <v>176</v>
      </c>
      <c r="W10" s="1101"/>
      <c r="X10" s="1101"/>
      <c r="Y10" s="1101"/>
      <c r="Z10" s="1101"/>
      <c r="AA10" s="1101">
        <v>3</v>
      </c>
      <c r="AB10" s="1101"/>
      <c r="AC10" s="1101"/>
      <c r="AD10" s="1101"/>
      <c r="AE10" s="1102"/>
      <c r="AF10" s="1076">
        <v>3</v>
      </c>
      <c r="AG10" s="1077"/>
      <c r="AH10" s="1077"/>
      <c r="AI10" s="1077"/>
      <c r="AJ10" s="1078"/>
      <c r="AK10" s="1143">
        <v>129</v>
      </c>
      <c r="AL10" s="1144"/>
      <c r="AM10" s="1144"/>
      <c r="AN10" s="1144"/>
      <c r="AO10" s="1144"/>
      <c r="AP10" s="1144">
        <v>533</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34890</v>
      </c>
      <c r="R23" s="1126"/>
      <c r="S23" s="1126"/>
      <c r="T23" s="1126"/>
      <c r="U23" s="1126"/>
      <c r="V23" s="1126">
        <v>33723</v>
      </c>
      <c r="W23" s="1126"/>
      <c r="X23" s="1126"/>
      <c r="Y23" s="1126"/>
      <c r="Z23" s="1126"/>
      <c r="AA23" s="1126">
        <v>1167</v>
      </c>
      <c r="AB23" s="1126"/>
      <c r="AC23" s="1126"/>
      <c r="AD23" s="1126"/>
      <c r="AE23" s="1127"/>
      <c r="AF23" s="1128">
        <v>1124</v>
      </c>
      <c r="AG23" s="1126"/>
      <c r="AH23" s="1126"/>
      <c r="AI23" s="1126"/>
      <c r="AJ23" s="1129"/>
      <c r="AK23" s="1130"/>
      <c r="AL23" s="1131"/>
      <c r="AM23" s="1131"/>
      <c r="AN23" s="1131"/>
      <c r="AO23" s="1131"/>
      <c r="AP23" s="1126">
        <v>29984</v>
      </c>
      <c r="AQ23" s="1126"/>
      <c r="AR23" s="1126"/>
      <c r="AS23" s="1126"/>
      <c r="AT23" s="1126"/>
      <c r="AU23" s="1132"/>
      <c r="AV23" s="1132"/>
      <c r="AW23" s="1132"/>
      <c r="AX23" s="1132"/>
      <c r="AY23" s="1133"/>
      <c r="AZ23" s="1122" t="s">
        <v>138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6911</v>
      </c>
      <c r="R28" s="1111"/>
      <c r="S28" s="1111"/>
      <c r="T28" s="1111"/>
      <c r="U28" s="1111"/>
      <c r="V28" s="1111">
        <v>6808</v>
      </c>
      <c r="W28" s="1111"/>
      <c r="X28" s="1111"/>
      <c r="Y28" s="1111"/>
      <c r="Z28" s="1111"/>
      <c r="AA28" s="1111">
        <v>103</v>
      </c>
      <c r="AB28" s="1111"/>
      <c r="AC28" s="1111"/>
      <c r="AD28" s="1111"/>
      <c r="AE28" s="1112"/>
      <c r="AF28" s="1113">
        <v>102</v>
      </c>
      <c r="AG28" s="1111"/>
      <c r="AH28" s="1111"/>
      <c r="AI28" s="1111"/>
      <c r="AJ28" s="1114"/>
      <c r="AK28" s="1115">
        <v>671</v>
      </c>
      <c r="AL28" s="1103"/>
      <c r="AM28" s="1103"/>
      <c r="AN28" s="1103"/>
      <c r="AO28" s="1103"/>
      <c r="AP28" s="1103" t="s">
        <v>591</v>
      </c>
      <c r="AQ28" s="1103"/>
      <c r="AR28" s="1103"/>
      <c r="AS28" s="1103"/>
      <c r="AT28" s="1103"/>
      <c r="AU28" s="1103" t="s">
        <v>591</v>
      </c>
      <c r="AV28" s="1103"/>
      <c r="AW28" s="1103"/>
      <c r="AX28" s="1103"/>
      <c r="AY28" s="1103"/>
      <c r="AZ28" s="1104" t="s">
        <v>591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7103</v>
      </c>
      <c r="R29" s="1101"/>
      <c r="S29" s="1101"/>
      <c r="T29" s="1101"/>
      <c r="U29" s="1101"/>
      <c r="V29" s="1101">
        <v>6900</v>
      </c>
      <c r="W29" s="1101"/>
      <c r="X29" s="1101"/>
      <c r="Y29" s="1101"/>
      <c r="Z29" s="1101"/>
      <c r="AA29" s="1101">
        <v>203</v>
      </c>
      <c r="AB29" s="1101"/>
      <c r="AC29" s="1101"/>
      <c r="AD29" s="1101"/>
      <c r="AE29" s="1102"/>
      <c r="AF29" s="1076">
        <v>203</v>
      </c>
      <c r="AG29" s="1077"/>
      <c r="AH29" s="1077"/>
      <c r="AI29" s="1077"/>
      <c r="AJ29" s="1078"/>
      <c r="AK29" s="1037">
        <v>1089</v>
      </c>
      <c r="AL29" s="1028"/>
      <c r="AM29" s="1028"/>
      <c r="AN29" s="1028"/>
      <c r="AO29" s="1028"/>
      <c r="AP29" s="1028" t="s">
        <v>591</v>
      </c>
      <c r="AQ29" s="1028"/>
      <c r="AR29" s="1028"/>
      <c r="AS29" s="1028"/>
      <c r="AT29" s="1028"/>
      <c r="AU29" s="1028" t="s">
        <v>591</v>
      </c>
      <c r="AV29" s="1028"/>
      <c r="AW29" s="1028"/>
      <c r="AX29" s="1028"/>
      <c r="AY29" s="1028"/>
      <c r="AZ29" s="1099" t="s">
        <v>591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8</v>
      </c>
      <c r="R30" s="1101"/>
      <c r="S30" s="1101"/>
      <c r="T30" s="1101"/>
      <c r="U30" s="1101"/>
      <c r="V30" s="1101">
        <v>7</v>
      </c>
      <c r="W30" s="1101"/>
      <c r="X30" s="1101"/>
      <c r="Y30" s="1101"/>
      <c r="Z30" s="1101"/>
      <c r="AA30" s="1101">
        <v>1</v>
      </c>
      <c r="AB30" s="1101"/>
      <c r="AC30" s="1101"/>
      <c r="AD30" s="1101"/>
      <c r="AE30" s="1102"/>
      <c r="AF30" s="1076">
        <v>1</v>
      </c>
      <c r="AG30" s="1077"/>
      <c r="AH30" s="1077"/>
      <c r="AI30" s="1077"/>
      <c r="AJ30" s="1078"/>
      <c r="AK30" s="1037">
        <v>7</v>
      </c>
      <c r="AL30" s="1028"/>
      <c r="AM30" s="1028"/>
      <c r="AN30" s="1028"/>
      <c r="AO30" s="1028"/>
      <c r="AP30" s="1028" t="s">
        <v>591</v>
      </c>
      <c r="AQ30" s="1028"/>
      <c r="AR30" s="1028"/>
      <c r="AS30" s="1028"/>
      <c r="AT30" s="1028"/>
      <c r="AU30" s="1028" t="s">
        <v>591</v>
      </c>
      <c r="AV30" s="1028"/>
      <c r="AW30" s="1028"/>
      <c r="AX30" s="1028"/>
      <c r="AY30" s="1028"/>
      <c r="AZ30" s="1099" t="s">
        <v>591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1837</v>
      </c>
      <c r="R31" s="1101"/>
      <c r="S31" s="1101"/>
      <c r="T31" s="1101"/>
      <c r="U31" s="1101"/>
      <c r="V31" s="1101">
        <v>1820</v>
      </c>
      <c r="W31" s="1101"/>
      <c r="X31" s="1101"/>
      <c r="Y31" s="1101"/>
      <c r="Z31" s="1101"/>
      <c r="AA31" s="1101">
        <v>17</v>
      </c>
      <c r="AB31" s="1101"/>
      <c r="AC31" s="1101"/>
      <c r="AD31" s="1101"/>
      <c r="AE31" s="1102"/>
      <c r="AF31" s="1076">
        <v>16</v>
      </c>
      <c r="AG31" s="1077"/>
      <c r="AH31" s="1077"/>
      <c r="AI31" s="1077"/>
      <c r="AJ31" s="1078"/>
      <c r="AK31" s="1037">
        <v>1113</v>
      </c>
      <c r="AL31" s="1028"/>
      <c r="AM31" s="1028"/>
      <c r="AN31" s="1028"/>
      <c r="AO31" s="1028"/>
      <c r="AP31" s="1028" t="s">
        <v>591</v>
      </c>
      <c r="AQ31" s="1028"/>
      <c r="AR31" s="1028"/>
      <c r="AS31" s="1028"/>
      <c r="AT31" s="1028"/>
      <c r="AU31" s="1028" t="s">
        <v>591</v>
      </c>
      <c r="AV31" s="1028"/>
      <c r="AW31" s="1028"/>
      <c r="AX31" s="1028"/>
      <c r="AY31" s="1028"/>
      <c r="AZ31" s="1099" t="s">
        <v>591</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1793</v>
      </c>
      <c r="R32" s="1101"/>
      <c r="S32" s="1101"/>
      <c r="T32" s="1101"/>
      <c r="U32" s="1101"/>
      <c r="V32" s="1101">
        <v>1603</v>
      </c>
      <c r="W32" s="1101"/>
      <c r="X32" s="1101"/>
      <c r="Y32" s="1101"/>
      <c r="Z32" s="1101"/>
      <c r="AA32" s="1101">
        <v>190</v>
      </c>
      <c r="AB32" s="1101"/>
      <c r="AC32" s="1101"/>
      <c r="AD32" s="1101"/>
      <c r="AE32" s="1102"/>
      <c r="AF32" s="1076">
        <v>4039</v>
      </c>
      <c r="AG32" s="1077"/>
      <c r="AH32" s="1077"/>
      <c r="AI32" s="1077"/>
      <c r="AJ32" s="1078"/>
      <c r="AK32" s="1037">
        <v>122</v>
      </c>
      <c r="AL32" s="1028"/>
      <c r="AM32" s="1028"/>
      <c r="AN32" s="1028"/>
      <c r="AO32" s="1028"/>
      <c r="AP32" s="1028">
        <v>1670</v>
      </c>
      <c r="AQ32" s="1028"/>
      <c r="AR32" s="1028"/>
      <c r="AS32" s="1028"/>
      <c r="AT32" s="1028"/>
      <c r="AU32" s="1028">
        <v>32</v>
      </c>
      <c r="AV32" s="1028"/>
      <c r="AW32" s="1028"/>
      <c r="AX32" s="1028"/>
      <c r="AY32" s="1028"/>
      <c r="AZ32" s="1099" t="s">
        <v>591</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1711</v>
      </c>
      <c r="R33" s="1101"/>
      <c r="S33" s="1101"/>
      <c r="T33" s="1101"/>
      <c r="U33" s="1101"/>
      <c r="V33" s="1101">
        <v>1694</v>
      </c>
      <c r="W33" s="1101"/>
      <c r="X33" s="1101"/>
      <c r="Y33" s="1101"/>
      <c r="Z33" s="1101"/>
      <c r="AA33" s="1101">
        <v>17</v>
      </c>
      <c r="AB33" s="1101"/>
      <c r="AC33" s="1101"/>
      <c r="AD33" s="1101"/>
      <c r="AE33" s="1102"/>
      <c r="AF33" s="1076">
        <v>134</v>
      </c>
      <c r="AG33" s="1077"/>
      <c r="AH33" s="1077"/>
      <c r="AI33" s="1077"/>
      <c r="AJ33" s="1078"/>
      <c r="AK33" s="1037">
        <v>664</v>
      </c>
      <c r="AL33" s="1028"/>
      <c r="AM33" s="1028"/>
      <c r="AN33" s="1028"/>
      <c r="AO33" s="1028"/>
      <c r="AP33" s="1028">
        <v>9718</v>
      </c>
      <c r="AQ33" s="1028"/>
      <c r="AR33" s="1028"/>
      <c r="AS33" s="1028"/>
      <c r="AT33" s="1028"/>
      <c r="AU33" s="1028">
        <v>8299</v>
      </c>
      <c r="AV33" s="1028"/>
      <c r="AW33" s="1028"/>
      <c r="AX33" s="1028"/>
      <c r="AY33" s="1028"/>
      <c r="AZ33" s="1099" t="s">
        <v>591</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410</v>
      </c>
      <c r="C34" s="1095"/>
      <c r="D34" s="1095"/>
      <c r="E34" s="1095"/>
      <c r="F34" s="1095"/>
      <c r="G34" s="1095"/>
      <c r="H34" s="1095"/>
      <c r="I34" s="1095"/>
      <c r="J34" s="1095"/>
      <c r="K34" s="1095"/>
      <c r="L34" s="1095"/>
      <c r="M34" s="1095"/>
      <c r="N34" s="1095"/>
      <c r="O34" s="1095"/>
      <c r="P34" s="1096"/>
      <c r="Q34" s="1100">
        <v>7908</v>
      </c>
      <c r="R34" s="1101"/>
      <c r="S34" s="1101"/>
      <c r="T34" s="1101"/>
      <c r="U34" s="1101"/>
      <c r="V34" s="1101">
        <v>7554</v>
      </c>
      <c r="W34" s="1101"/>
      <c r="X34" s="1101"/>
      <c r="Y34" s="1101"/>
      <c r="Z34" s="1101"/>
      <c r="AA34" s="1101">
        <v>354</v>
      </c>
      <c r="AB34" s="1101"/>
      <c r="AC34" s="1101"/>
      <c r="AD34" s="1101"/>
      <c r="AE34" s="1102"/>
      <c r="AF34" s="1076">
        <v>1366</v>
      </c>
      <c r="AG34" s="1077"/>
      <c r="AH34" s="1077"/>
      <c r="AI34" s="1077"/>
      <c r="AJ34" s="1078"/>
      <c r="AK34" s="1037">
        <v>796</v>
      </c>
      <c r="AL34" s="1028"/>
      <c r="AM34" s="1028"/>
      <c r="AN34" s="1028"/>
      <c r="AO34" s="1028"/>
      <c r="AP34" s="1028">
        <v>7053</v>
      </c>
      <c r="AQ34" s="1028"/>
      <c r="AR34" s="1028"/>
      <c r="AS34" s="1028"/>
      <c r="AT34" s="1028"/>
      <c r="AU34" s="1028">
        <v>4458</v>
      </c>
      <c r="AV34" s="1028"/>
      <c r="AW34" s="1028"/>
      <c r="AX34" s="1028"/>
      <c r="AY34" s="1028"/>
      <c r="AZ34" s="1099" t="s">
        <v>591</v>
      </c>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412</v>
      </c>
      <c r="C35" s="1095"/>
      <c r="D35" s="1095"/>
      <c r="E35" s="1095"/>
      <c r="F35" s="1095"/>
      <c r="G35" s="1095"/>
      <c r="H35" s="1095"/>
      <c r="I35" s="1095"/>
      <c r="J35" s="1095"/>
      <c r="K35" s="1095"/>
      <c r="L35" s="1095"/>
      <c r="M35" s="1095"/>
      <c r="N35" s="1095"/>
      <c r="O35" s="1095"/>
      <c r="P35" s="1096"/>
      <c r="Q35" s="1100">
        <v>106</v>
      </c>
      <c r="R35" s="1101"/>
      <c r="S35" s="1101"/>
      <c r="T35" s="1101"/>
      <c r="U35" s="1101"/>
      <c r="V35" s="1101">
        <v>104</v>
      </c>
      <c r="W35" s="1101"/>
      <c r="X35" s="1101"/>
      <c r="Y35" s="1101"/>
      <c r="Z35" s="1101"/>
      <c r="AA35" s="1101">
        <v>2</v>
      </c>
      <c r="AB35" s="1101"/>
      <c r="AC35" s="1101"/>
      <c r="AD35" s="1101"/>
      <c r="AE35" s="1102"/>
      <c r="AF35" s="1076">
        <v>1</v>
      </c>
      <c r="AG35" s="1077"/>
      <c r="AH35" s="1077"/>
      <c r="AI35" s="1077"/>
      <c r="AJ35" s="1078"/>
      <c r="AK35" s="1037">
        <v>72</v>
      </c>
      <c r="AL35" s="1028"/>
      <c r="AM35" s="1028"/>
      <c r="AN35" s="1028"/>
      <c r="AO35" s="1028"/>
      <c r="AP35" s="1028">
        <v>448</v>
      </c>
      <c r="AQ35" s="1028"/>
      <c r="AR35" s="1028"/>
      <c r="AS35" s="1028"/>
      <c r="AT35" s="1028"/>
      <c r="AU35" s="1028">
        <v>445</v>
      </c>
      <c r="AV35" s="1028"/>
      <c r="AW35" s="1028"/>
      <c r="AX35" s="1028"/>
      <c r="AY35" s="1028"/>
      <c r="AZ35" s="1099" t="s">
        <v>591</v>
      </c>
      <c r="BA35" s="1099"/>
      <c r="BB35" s="1099"/>
      <c r="BC35" s="1099"/>
      <c r="BD35" s="1099"/>
      <c r="BE35" s="1089" t="s">
        <v>413</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414</v>
      </c>
      <c r="C36" s="1095"/>
      <c r="D36" s="1095"/>
      <c r="E36" s="1095"/>
      <c r="F36" s="1095"/>
      <c r="G36" s="1095"/>
      <c r="H36" s="1095"/>
      <c r="I36" s="1095"/>
      <c r="J36" s="1095"/>
      <c r="K36" s="1095"/>
      <c r="L36" s="1095"/>
      <c r="M36" s="1095"/>
      <c r="N36" s="1095"/>
      <c r="O36" s="1095"/>
      <c r="P36" s="1096"/>
      <c r="Q36" s="1100">
        <v>395</v>
      </c>
      <c r="R36" s="1101"/>
      <c r="S36" s="1101"/>
      <c r="T36" s="1101"/>
      <c r="U36" s="1101"/>
      <c r="V36" s="1101">
        <v>390</v>
      </c>
      <c r="W36" s="1101"/>
      <c r="X36" s="1101"/>
      <c r="Y36" s="1101"/>
      <c r="Z36" s="1101"/>
      <c r="AA36" s="1101">
        <v>5</v>
      </c>
      <c r="AB36" s="1101"/>
      <c r="AC36" s="1101"/>
      <c r="AD36" s="1101"/>
      <c r="AE36" s="1102"/>
      <c r="AF36" s="1076" t="s">
        <v>415</v>
      </c>
      <c r="AG36" s="1077"/>
      <c r="AH36" s="1077"/>
      <c r="AI36" s="1077"/>
      <c r="AJ36" s="1078"/>
      <c r="AK36" s="1037">
        <v>39</v>
      </c>
      <c r="AL36" s="1028"/>
      <c r="AM36" s="1028"/>
      <c r="AN36" s="1028"/>
      <c r="AO36" s="1028"/>
      <c r="AP36" s="1028">
        <v>36</v>
      </c>
      <c r="AQ36" s="1028"/>
      <c r="AR36" s="1028"/>
      <c r="AS36" s="1028"/>
      <c r="AT36" s="1028"/>
      <c r="AU36" s="1028">
        <v>0</v>
      </c>
      <c r="AV36" s="1028"/>
      <c r="AW36" s="1028"/>
      <c r="AX36" s="1028"/>
      <c r="AY36" s="1028"/>
      <c r="AZ36" s="1099" t="s">
        <v>591</v>
      </c>
      <c r="BA36" s="1099"/>
      <c r="BB36" s="1099"/>
      <c r="BC36" s="1099"/>
      <c r="BD36" s="1099"/>
      <c r="BE36" s="1089" t="s">
        <v>416</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5863</v>
      </c>
      <c r="AG63" s="1016"/>
      <c r="AH63" s="1016"/>
      <c r="AI63" s="1016"/>
      <c r="AJ63" s="1087"/>
      <c r="AK63" s="1088"/>
      <c r="AL63" s="1020"/>
      <c r="AM63" s="1020"/>
      <c r="AN63" s="1020"/>
      <c r="AO63" s="1020"/>
      <c r="AP63" s="1016">
        <v>18925</v>
      </c>
      <c r="AQ63" s="1016"/>
      <c r="AR63" s="1016"/>
      <c r="AS63" s="1016"/>
      <c r="AT63" s="1016"/>
      <c r="AU63" s="1016">
        <v>13234</v>
      </c>
      <c r="AV63" s="1016"/>
      <c r="AW63" s="1016"/>
      <c r="AX63" s="1016"/>
      <c r="AY63" s="1016"/>
      <c r="AZ63" s="1082"/>
      <c r="BA63" s="1082"/>
      <c r="BB63" s="1082"/>
      <c r="BC63" s="1082"/>
      <c r="BD63" s="1082"/>
      <c r="BE63" s="1017"/>
      <c r="BF63" s="1017"/>
      <c r="BG63" s="1017"/>
      <c r="BH63" s="1017"/>
      <c r="BI63" s="1018"/>
      <c r="BJ63" s="1083" t="s">
        <v>419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421</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422</v>
      </c>
      <c r="W66" s="1059"/>
      <c r="X66" s="1059"/>
      <c r="Y66" s="1059"/>
      <c r="Z66" s="1060"/>
      <c r="AA66" s="1058" t="s">
        <v>423</v>
      </c>
      <c r="AB66" s="1059"/>
      <c r="AC66" s="1059"/>
      <c r="AD66" s="1059"/>
      <c r="AE66" s="1060"/>
      <c r="AF66" s="1064" t="s">
        <v>424</v>
      </c>
      <c r="AG66" s="1065"/>
      <c r="AH66" s="1065"/>
      <c r="AI66" s="1065"/>
      <c r="AJ66" s="1066"/>
      <c r="AK66" s="1058" t="s">
        <v>399</v>
      </c>
      <c r="AL66" s="1053"/>
      <c r="AM66" s="1053"/>
      <c r="AN66" s="1053"/>
      <c r="AO66" s="1054"/>
      <c r="AP66" s="1058" t="s">
        <v>425</v>
      </c>
      <c r="AQ66" s="1059"/>
      <c r="AR66" s="1059"/>
      <c r="AS66" s="1059"/>
      <c r="AT66" s="1060"/>
      <c r="AU66" s="1058" t="s">
        <v>426</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592</v>
      </c>
      <c r="C68" s="1043"/>
      <c r="D68" s="1043"/>
      <c r="E68" s="1043"/>
      <c r="F68" s="1043"/>
      <c r="G68" s="1043"/>
      <c r="H68" s="1043"/>
      <c r="I68" s="1043"/>
      <c r="J68" s="1043"/>
      <c r="K68" s="1043"/>
      <c r="L68" s="1043"/>
      <c r="M68" s="1043"/>
      <c r="N68" s="1043"/>
      <c r="O68" s="1043"/>
      <c r="P68" s="1044"/>
      <c r="Q68" s="1045">
        <v>7328</v>
      </c>
      <c r="R68" s="1039"/>
      <c r="S68" s="1039"/>
      <c r="T68" s="1039"/>
      <c r="U68" s="1039"/>
      <c r="V68" s="1039">
        <v>6372</v>
      </c>
      <c r="W68" s="1039"/>
      <c r="X68" s="1039"/>
      <c r="Y68" s="1039"/>
      <c r="Z68" s="1039"/>
      <c r="AA68" s="1039">
        <v>956</v>
      </c>
      <c r="AB68" s="1039"/>
      <c r="AC68" s="1039"/>
      <c r="AD68" s="1039"/>
      <c r="AE68" s="1039"/>
      <c r="AF68" s="1039">
        <v>956</v>
      </c>
      <c r="AG68" s="1039"/>
      <c r="AH68" s="1039"/>
      <c r="AI68" s="1039"/>
      <c r="AJ68" s="1039"/>
      <c r="AK68" s="1039">
        <v>12</v>
      </c>
      <c r="AL68" s="1039"/>
      <c r="AM68" s="1039"/>
      <c r="AN68" s="1039"/>
      <c r="AO68" s="1039"/>
      <c r="AP68" s="1039">
        <v>0</v>
      </c>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593</v>
      </c>
      <c r="C69" s="1032"/>
      <c r="D69" s="1032"/>
      <c r="E69" s="1032"/>
      <c r="F69" s="1032"/>
      <c r="G69" s="1032"/>
      <c r="H69" s="1032"/>
      <c r="I69" s="1032"/>
      <c r="J69" s="1032"/>
      <c r="K69" s="1032"/>
      <c r="L69" s="1032"/>
      <c r="M69" s="1032"/>
      <c r="N69" s="1032"/>
      <c r="O69" s="1032"/>
      <c r="P69" s="1033"/>
      <c r="Q69" s="1034">
        <v>126</v>
      </c>
      <c r="R69" s="1028"/>
      <c r="S69" s="1028"/>
      <c r="T69" s="1028"/>
      <c r="U69" s="1028"/>
      <c r="V69" s="1028">
        <v>123</v>
      </c>
      <c r="W69" s="1028"/>
      <c r="X69" s="1028"/>
      <c r="Y69" s="1028"/>
      <c r="Z69" s="1028"/>
      <c r="AA69" s="1028">
        <v>3</v>
      </c>
      <c r="AB69" s="1028"/>
      <c r="AC69" s="1028"/>
      <c r="AD69" s="1028"/>
      <c r="AE69" s="1028"/>
      <c r="AF69" s="1028">
        <v>3</v>
      </c>
      <c r="AG69" s="1028"/>
      <c r="AH69" s="1028"/>
      <c r="AI69" s="1028"/>
      <c r="AJ69" s="1028"/>
      <c r="AK69" s="1028">
        <v>26</v>
      </c>
      <c r="AL69" s="1028"/>
      <c r="AM69" s="1028"/>
      <c r="AN69" s="1028"/>
      <c r="AO69" s="1028"/>
      <c r="AP69" s="1028">
        <v>0</v>
      </c>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594</v>
      </c>
      <c r="C70" s="1032"/>
      <c r="D70" s="1032"/>
      <c r="E70" s="1032"/>
      <c r="F70" s="1032"/>
      <c r="G70" s="1032"/>
      <c r="H70" s="1032"/>
      <c r="I70" s="1032"/>
      <c r="J70" s="1032"/>
      <c r="K70" s="1032"/>
      <c r="L70" s="1032"/>
      <c r="M70" s="1032"/>
      <c r="N70" s="1032"/>
      <c r="O70" s="1032"/>
      <c r="P70" s="1033"/>
      <c r="Q70" s="1034">
        <v>1744</v>
      </c>
      <c r="R70" s="1028"/>
      <c r="S70" s="1028"/>
      <c r="T70" s="1028"/>
      <c r="U70" s="1028"/>
      <c r="V70" s="1028">
        <v>1631</v>
      </c>
      <c r="W70" s="1028"/>
      <c r="X70" s="1028"/>
      <c r="Y70" s="1028"/>
      <c r="Z70" s="1028"/>
      <c r="AA70" s="1028">
        <v>113</v>
      </c>
      <c r="AB70" s="1028"/>
      <c r="AC70" s="1028"/>
      <c r="AD70" s="1028"/>
      <c r="AE70" s="1028"/>
      <c r="AF70" s="1028">
        <v>113</v>
      </c>
      <c r="AG70" s="1028"/>
      <c r="AH70" s="1028"/>
      <c r="AI70" s="1028"/>
      <c r="AJ70" s="1028"/>
      <c r="AK70" s="1028">
        <v>71</v>
      </c>
      <c r="AL70" s="1028"/>
      <c r="AM70" s="1028"/>
      <c r="AN70" s="1028"/>
      <c r="AO70" s="1028"/>
      <c r="AP70" s="1028">
        <v>978</v>
      </c>
      <c r="AQ70" s="1028"/>
      <c r="AR70" s="1028"/>
      <c r="AS70" s="1028"/>
      <c r="AT70" s="1028"/>
      <c r="AU70" s="1028">
        <v>725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276</v>
      </c>
      <c r="R71" s="1028"/>
      <c r="S71" s="1028"/>
      <c r="T71" s="1028"/>
      <c r="U71" s="1028"/>
      <c r="V71" s="1028">
        <v>247</v>
      </c>
      <c r="W71" s="1028"/>
      <c r="X71" s="1028"/>
      <c r="Y71" s="1028"/>
      <c r="Z71" s="1028"/>
      <c r="AA71" s="1028">
        <v>29</v>
      </c>
      <c r="AB71" s="1028"/>
      <c r="AC71" s="1028"/>
      <c r="AD71" s="1028"/>
      <c r="AE71" s="1028"/>
      <c r="AF71" s="1028">
        <v>29</v>
      </c>
      <c r="AG71" s="1028"/>
      <c r="AH71" s="1028"/>
      <c r="AI71" s="1028"/>
      <c r="AJ71" s="1028"/>
      <c r="AK71" s="1028">
        <v>55</v>
      </c>
      <c r="AL71" s="1028"/>
      <c r="AM71" s="1028"/>
      <c r="AN71" s="1028"/>
      <c r="AO71" s="1028"/>
      <c r="AP71" s="1028">
        <v>0</v>
      </c>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596</v>
      </c>
      <c r="C72" s="1032"/>
      <c r="D72" s="1032"/>
      <c r="E72" s="1032"/>
      <c r="F72" s="1032"/>
      <c r="G72" s="1032"/>
      <c r="H72" s="1032"/>
      <c r="I72" s="1032"/>
      <c r="J72" s="1032"/>
      <c r="K72" s="1032"/>
      <c r="L72" s="1032"/>
      <c r="M72" s="1032"/>
      <c r="N72" s="1032"/>
      <c r="O72" s="1032"/>
      <c r="P72" s="1033"/>
      <c r="Q72" s="1034">
        <v>61</v>
      </c>
      <c r="R72" s="1028"/>
      <c r="S72" s="1028"/>
      <c r="T72" s="1028"/>
      <c r="U72" s="1028"/>
      <c r="V72" s="1028">
        <v>55</v>
      </c>
      <c r="W72" s="1028"/>
      <c r="X72" s="1028"/>
      <c r="Y72" s="1028"/>
      <c r="Z72" s="1028"/>
      <c r="AA72" s="1028">
        <v>6</v>
      </c>
      <c r="AB72" s="1028"/>
      <c r="AC72" s="1028"/>
      <c r="AD72" s="1028"/>
      <c r="AE72" s="1028"/>
      <c r="AF72" s="1028">
        <v>6</v>
      </c>
      <c r="AG72" s="1028"/>
      <c r="AH72" s="1028"/>
      <c r="AI72" s="1028"/>
      <c r="AJ72" s="1028"/>
      <c r="AK72" s="1028">
        <v>5</v>
      </c>
      <c r="AL72" s="1028"/>
      <c r="AM72" s="1028"/>
      <c r="AN72" s="1028"/>
      <c r="AO72" s="1028"/>
      <c r="AP72" s="1028">
        <v>0</v>
      </c>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597</v>
      </c>
      <c r="C73" s="1032"/>
      <c r="D73" s="1032"/>
      <c r="E73" s="1032"/>
      <c r="F73" s="1032"/>
      <c r="G73" s="1032"/>
      <c r="H73" s="1032"/>
      <c r="I73" s="1032"/>
      <c r="J73" s="1032"/>
      <c r="K73" s="1032"/>
      <c r="L73" s="1032"/>
      <c r="M73" s="1032"/>
      <c r="N73" s="1032"/>
      <c r="O73" s="1032"/>
      <c r="P73" s="1033"/>
      <c r="Q73" s="1034">
        <v>121</v>
      </c>
      <c r="R73" s="1028"/>
      <c r="S73" s="1028"/>
      <c r="T73" s="1028"/>
      <c r="U73" s="1028"/>
      <c r="V73" s="1028">
        <v>112</v>
      </c>
      <c r="W73" s="1028"/>
      <c r="X73" s="1028"/>
      <c r="Y73" s="1028"/>
      <c r="Z73" s="1028"/>
      <c r="AA73" s="1028">
        <v>8</v>
      </c>
      <c r="AB73" s="1028"/>
      <c r="AC73" s="1028"/>
      <c r="AD73" s="1028"/>
      <c r="AE73" s="1028"/>
      <c r="AF73" s="1028">
        <v>8</v>
      </c>
      <c r="AG73" s="1028"/>
      <c r="AH73" s="1028"/>
      <c r="AI73" s="1028"/>
      <c r="AJ73" s="1028"/>
      <c r="AK73" s="1028">
        <v>11</v>
      </c>
      <c r="AL73" s="1028"/>
      <c r="AM73" s="1028"/>
      <c r="AN73" s="1028"/>
      <c r="AO73" s="1028"/>
      <c r="AP73" s="1028">
        <v>0</v>
      </c>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598</v>
      </c>
      <c r="C74" s="1032"/>
      <c r="D74" s="1032"/>
      <c r="E74" s="1032"/>
      <c r="F74" s="1032"/>
      <c r="G74" s="1032"/>
      <c r="H74" s="1032"/>
      <c r="I74" s="1032"/>
      <c r="J74" s="1032"/>
      <c r="K74" s="1032"/>
      <c r="L74" s="1032"/>
      <c r="M74" s="1032"/>
      <c r="N74" s="1032"/>
      <c r="O74" s="1032"/>
      <c r="P74" s="1033"/>
      <c r="Q74" s="1034">
        <v>178</v>
      </c>
      <c r="R74" s="1028"/>
      <c r="S74" s="1028"/>
      <c r="T74" s="1028"/>
      <c r="U74" s="1028"/>
      <c r="V74" s="1028">
        <v>173</v>
      </c>
      <c r="W74" s="1028"/>
      <c r="X74" s="1028"/>
      <c r="Y74" s="1028"/>
      <c r="Z74" s="1028"/>
      <c r="AA74" s="1028">
        <v>5</v>
      </c>
      <c r="AB74" s="1028"/>
      <c r="AC74" s="1028"/>
      <c r="AD74" s="1028"/>
      <c r="AE74" s="1028"/>
      <c r="AF74" s="1028">
        <v>5</v>
      </c>
      <c r="AG74" s="1028"/>
      <c r="AH74" s="1028"/>
      <c r="AI74" s="1028"/>
      <c r="AJ74" s="1028"/>
      <c r="AK74" s="1028">
        <v>0</v>
      </c>
      <c r="AL74" s="1028"/>
      <c r="AM74" s="1028"/>
      <c r="AN74" s="1028"/>
      <c r="AO74" s="1028"/>
      <c r="AP74" s="1028">
        <v>7</v>
      </c>
      <c r="AQ74" s="1028"/>
      <c r="AR74" s="1028"/>
      <c r="AS74" s="1028"/>
      <c r="AT74" s="1028"/>
      <c r="AU74" s="1028">
        <v>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599</v>
      </c>
      <c r="C75" s="1032"/>
      <c r="D75" s="1032"/>
      <c r="E75" s="1032"/>
      <c r="F75" s="1032"/>
      <c r="G75" s="1032"/>
      <c r="H75" s="1032"/>
      <c r="I75" s="1032"/>
      <c r="J75" s="1032"/>
      <c r="K75" s="1032"/>
      <c r="L75" s="1032"/>
      <c r="M75" s="1032"/>
      <c r="N75" s="1032"/>
      <c r="O75" s="1032"/>
      <c r="P75" s="1033"/>
      <c r="Q75" s="1035">
        <v>595</v>
      </c>
      <c r="R75" s="1036"/>
      <c r="S75" s="1036"/>
      <c r="T75" s="1036"/>
      <c r="U75" s="1037"/>
      <c r="V75" s="1038">
        <v>578</v>
      </c>
      <c r="W75" s="1036"/>
      <c r="X75" s="1036"/>
      <c r="Y75" s="1036"/>
      <c r="Z75" s="1037"/>
      <c r="AA75" s="1038">
        <v>17</v>
      </c>
      <c r="AB75" s="1036"/>
      <c r="AC75" s="1036"/>
      <c r="AD75" s="1036"/>
      <c r="AE75" s="1037"/>
      <c r="AF75" s="1038">
        <v>17</v>
      </c>
      <c r="AG75" s="1036"/>
      <c r="AH75" s="1036"/>
      <c r="AI75" s="1036"/>
      <c r="AJ75" s="1037"/>
      <c r="AK75" s="1038">
        <v>0</v>
      </c>
      <c r="AL75" s="1036"/>
      <c r="AM75" s="1036"/>
      <c r="AN75" s="1036"/>
      <c r="AO75" s="1037"/>
      <c r="AP75" s="1038">
        <v>244</v>
      </c>
      <c r="AQ75" s="1036"/>
      <c r="AR75" s="1036"/>
      <c r="AS75" s="1036"/>
      <c r="AT75" s="1037"/>
      <c r="AU75" s="1038">
        <v>90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600</v>
      </c>
      <c r="C76" s="1032"/>
      <c r="D76" s="1032"/>
      <c r="E76" s="1032"/>
      <c r="F76" s="1032"/>
      <c r="G76" s="1032"/>
      <c r="H76" s="1032"/>
      <c r="I76" s="1032"/>
      <c r="J76" s="1032"/>
      <c r="K76" s="1032"/>
      <c r="L76" s="1032"/>
      <c r="M76" s="1032"/>
      <c r="N76" s="1032"/>
      <c r="O76" s="1032"/>
      <c r="P76" s="1033"/>
      <c r="Q76" s="1035">
        <v>349</v>
      </c>
      <c r="R76" s="1036"/>
      <c r="S76" s="1036"/>
      <c r="T76" s="1036"/>
      <c r="U76" s="1037"/>
      <c r="V76" s="1038">
        <v>351</v>
      </c>
      <c r="W76" s="1036"/>
      <c r="X76" s="1036"/>
      <c r="Y76" s="1036"/>
      <c r="Z76" s="1037"/>
      <c r="AA76" s="1038">
        <v>8</v>
      </c>
      <c r="AB76" s="1036"/>
      <c r="AC76" s="1036"/>
      <c r="AD76" s="1036"/>
      <c r="AE76" s="1037"/>
      <c r="AF76" s="1038">
        <v>8</v>
      </c>
      <c r="AG76" s="1036"/>
      <c r="AH76" s="1036"/>
      <c r="AI76" s="1036"/>
      <c r="AJ76" s="1037"/>
      <c r="AK76" s="1038">
        <v>0</v>
      </c>
      <c r="AL76" s="1036"/>
      <c r="AM76" s="1036"/>
      <c r="AN76" s="1036"/>
      <c r="AO76" s="1037"/>
      <c r="AP76" s="1038">
        <v>0</v>
      </c>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601</v>
      </c>
      <c r="C77" s="1032"/>
      <c r="D77" s="1032"/>
      <c r="E77" s="1032"/>
      <c r="F77" s="1032"/>
      <c r="G77" s="1032"/>
      <c r="H77" s="1032"/>
      <c r="I77" s="1032"/>
      <c r="J77" s="1032"/>
      <c r="K77" s="1032"/>
      <c r="L77" s="1032"/>
      <c r="M77" s="1032"/>
      <c r="N77" s="1032"/>
      <c r="O77" s="1032"/>
      <c r="P77" s="1033"/>
      <c r="Q77" s="1035">
        <v>152261</v>
      </c>
      <c r="R77" s="1036"/>
      <c r="S77" s="1036"/>
      <c r="T77" s="1036"/>
      <c r="U77" s="1037"/>
      <c r="V77" s="1038">
        <v>145343</v>
      </c>
      <c r="W77" s="1036"/>
      <c r="X77" s="1036"/>
      <c r="Y77" s="1036"/>
      <c r="Z77" s="1037"/>
      <c r="AA77" s="1038">
        <v>6917</v>
      </c>
      <c r="AB77" s="1036"/>
      <c r="AC77" s="1036"/>
      <c r="AD77" s="1036"/>
      <c r="AE77" s="1037"/>
      <c r="AF77" s="1038">
        <v>6917</v>
      </c>
      <c r="AG77" s="1036"/>
      <c r="AH77" s="1036"/>
      <c r="AI77" s="1036"/>
      <c r="AJ77" s="1037"/>
      <c r="AK77" s="1038">
        <v>20</v>
      </c>
      <c r="AL77" s="1036"/>
      <c r="AM77" s="1036"/>
      <c r="AN77" s="1036"/>
      <c r="AO77" s="1037"/>
      <c r="AP77" s="1038">
        <v>0</v>
      </c>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8062</v>
      </c>
      <c r="AG88" s="1016"/>
      <c r="AH88" s="1016"/>
      <c r="AI88" s="1016"/>
      <c r="AJ88" s="1016"/>
      <c r="AK88" s="1020"/>
      <c r="AL88" s="1020"/>
      <c r="AM88" s="1020"/>
      <c r="AN88" s="1020"/>
      <c r="AO88" s="1020"/>
      <c r="AP88" s="1016">
        <v>1229</v>
      </c>
      <c r="AQ88" s="1016"/>
      <c r="AR88" s="1016"/>
      <c r="AS88" s="1016"/>
      <c r="AT88" s="1016"/>
      <c r="AU88" s="1016">
        <v>820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100</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304</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304</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304</v>
      </c>
      <c r="DR109" s="951"/>
      <c r="DS109" s="951"/>
      <c r="DT109" s="951"/>
      <c r="DU109" s="952"/>
      <c r="DV109" s="953" t="s">
        <v>438</v>
      </c>
      <c r="DW109" s="951"/>
      <c r="DX109" s="951"/>
      <c r="DY109" s="951"/>
      <c r="DZ109" s="982"/>
    </row>
    <row r="110" spans="1:131" s="248" customFormat="1" ht="26.25" customHeight="1" x14ac:dyDescent="0.15">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3816927</v>
      </c>
      <c r="AB110" s="944"/>
      <c r="AC110" s="944"/>
      <c r="AD110" s="944"/>
      <c r="AE110" s="945"/>
      <c r="AF110" s="946">
        <v>3759205</v>
      </c>
      <c r="AG110" s="944"/>
      <c r="AH110" s="944"/>
      <c r="AI110" s="944"/>
      <c r="AJ110" s="945"/>
      <c r="AK110" s="946">
        <v>3697938</v>
      </c>
      <c r="AL110" s="944"/>
      <c r="AM110" s="944"/>
      <c r="AN110" s="944"/>
      <c r="AO110" s="945"/>
      <c r="AP110" s="947">
        <v>27.3</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32787830</v>
      </c>
      <c r="BR110" s="891"/>
      <c r="BS110" s="891"/>
      <c r="BT110" s="891"/>
      <c r="BU110" s="891"/>
      <c r="BV110" s="891">
        <v>31255051</v>
      </c>
      <c r="BW110" s="891"/>
      <c r="BX110" s="891"/>
      <c r="BY110" s="891"/>
      <c r="BZ110" s="891"/>
      <c r="CA110" s="891">
        <v>29983418</v>
      </c>
      <c r="CB110" s="891"/>
      <c r="CC110" s="891"/>
      <c r="CD110" s="891"/>
      <c r="CE110" s="891"/>
      <c r="CF110" s="915">
        <v>221</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138</v>
      </c>
      <c r="DH110" s="891"/>
      <c r="DI110" s="891"/>
      <c r="DJ110" s="891"/>
      <c r="DK110" s="891"/>
      <c r="DL110" s="891" t="s">
        <v>444</v>
      </c>
      <c r="DM110" s="891"/>
      <c r="DN110" s="891"/>
      <c r="DO110" s="891"/>
      <c r="DP110" s="891"/>
      <c r="DQ110" s="891" t="s">
        <v>138</v>
      </c>
      <c r="DR110" s="891"/>
      <c r="DS110" s="891"/>
      <c r="DT110" s="891"/>
      <c r="DU110" s="891"/>
      <c r="DV110" s="892" t="s">
        <v>138</v>
      </c>
      <c r="DW110" s="892"/>
      <c r="DX110" s="892"/>
      <c r="DY110" s="892"/>
      <c r="DZ110" s="893"/>
    </row>
    <row r="111" spans="1:131" s="248" customFormat="1" ht="26.25" customHeight="1" x14ac:dyDescent="0.15">
      <c r="A111" s="820" t="s">
        <v>445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138</v>
      </c>
      <c r="AB111" s="972"/>
      <c r="AC111" s="972"/>
      <c r="AD111" s="972"/>
      <c r="AE111" s="973"/>
      <c r="AF111" s="974" t="s">
        <v>138</v>
      </c>
      <c r="AG111" s="972"/>
      <c r="AH111" s="972"/>
      <c r="AI111" s="972"/>
      <c r="AJ111" s="973"/>
      <c r="AK111" s="974" t="s">
        <v>138</v>
      </c>
      <c r="AL111" s="972"/>
      <c r="AM111" s="972"/>
      <c r="AN111" s="972"/>
      <c r="AO111" s="973"/>
      <c r="AP111" s="975" t="s">
        <v>444</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t="s">
        <v>138</v>
      </c>
      <c r="BR111" s="863"/>
      <c r="BS111" s="863"/>
      <c r="BT111" s="863"/>
      <c r="BU111" s="863"/>
      <c r="BV111" s="863" t="s">
        <v>447</v>
      </c>
      <c r="BW111" s="863"/>
      <c r="BX111" s="863"/>
      <c r="BY111" s="863"/>
      <c r="BZ111" s="863"/>
      <c r="CA111" s="863" t="s">
        <v>138</v>
      </c>
      <c r="CB111" s="863"/>
      <c r="CC111" s="863"/>
      <c r="CD111" s="863"/>
      <c r="CE111" s="863"/>
      <c r="CF111" s="924" t="s">
        <v>138</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447</v>
      </c>
      <c r="DH111" s="863"/>
      <c r="DI111" s="863"/>
      <c r="DJ111" s="863"/>
      <c r="DK111" s="863"/>
      <c r="DL111" s="863" t="s">
        <v>447</v>
      </c>
      <c r="DM111" s="863"/>
      <c r="DN111" s="863"/>
      <c r="DO111" s="863"/>
      <c r="DP111" s="863"/>
      <c r="DQ111" s="863" t="s">
        <v>138</v>
      </c>
      <c r="DR111" s="863"/>
      <c r="DS111" s="863"/>
      <c r="DT111" s="863"/>
      <c r="DU111" s="863"/>
      <c r="DV111" s="840" t="s">
        <v>138</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138</v>
      </c>
      <c r="AB112" s="826"/>
      <c r="AC112" s="826"/>
      <c r="AD112" s="826"/>
      <c r="AE112" s="827"/>
      <c r="AF112" s="828" t="s">
        <v>138</v>
      </c>
      <c r="AG112" s="826"/>
      <c r="AH112" s="826"/>
      <c r="AI112" s="826"/>
      <c r="AJ112" s="827"/>
      <c r="AK112" s="828" t="s">
        <v>138</v>
      </c>
      <c r="AL112" s="826"/>
      <c r="AM112" s="826"/>
      <c r="AN112" s="826"/>
      <c r="AO112" s="827"/>
      <c r="AP112" s="873" t="s">
        <v>138</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14477746</v>
      </c>
      <c r="BR112" s="863"/>
      <c r="BS112" s="863"/>
      <c r="BT112" s="863"/>
      <c r="BU112" s="863"/>
      <c r="BV112" s="863">
        <v>14349378</v>
      </c>
      <c r="BW112" s="863"/>
      <c r="BX112" s="863"/>
      <c r="BY112" s="863"/>
      <c r="BZ112" s="863"/>
      <c r="CA112" s="863">
        <v>13232707</v>
      </c>
      <c r="CB112" s="863"/>
      <c r="CC112" s="863"/>
      <c r="CD112" s="863"/>
      <c r="CE112" s="863"/>
      <c r="CF112" s="924">
        <v>97.5</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138</v>
      </c>
      <c r="DH112" s="863"/>
      <c r="DI112" s="863"/>
      <c r="DJ112" s="863"/>
      <c r="DK112" s="863"/>
      <c r="DL112" s="863" t="s">
        <v>138</v>
      </c>
      <c r="DM112" s="863"/>
      <c r="DN112" s="863"/>
      <c r="DO112" s="863"/>
      <c r="DP112" s="863"/>
      <c r="DQ112" s="863" t="s">
        <v>138</v>
      </c>
      <c r="DR112" s="863"/>
      <c r="DS112" s="863"/>
      <c r="DT112" s="863"/>
      <c r="DU112" s="863"/>
      <c r="DV112" s="840" t="s">
        <v>138</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1175001</v>
      </c>
      <c r="AB113" s="972"/>
      <c r="AC113" s="972"/>
      <c r="AD113" s="972"/>
      <c r="AE113" s="973"/>
      <c r="AF113" s="974">
        <v>1163112</v>
      </c>
      <c r="AG113" s="972"/>
      <c r="AH113" s="972"/>
      <c r="AI113" s="972"/>
      <c r="AJ113" s="973"/>
      <c r="AK113" s="974">
        <v>1108597</v>
      </c>
      <c r="AL113" s="972"/>
      <c r="AM113" s="972"/>
      <c r="AN113" s="972"/>
      <c r="AO113" s="973"/>
      <c r="AP113" s="975">
        <v>8.1999999999999993</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v>1343802</v>
      </c>
      <c r="BR113" s="863"/>
      <c r="BS113" s="863"/>
      <c r="BT113" s="863"/>
      <c r="BU113" s="863"/>
      <c r="BV113" s="863">
        <v>1078021</v>
      </c>
      <c r="BW113" s="863"/>
      <c r="BX113" s="863"/>
      <c r="BY113" s="863"/>
      <c r="BZ113" s="863"/>
      <c r="CA113" s="863">
        <v>819421</v>
      </c>
      <c r="CB113" s="863"/>
      <c r="CC113" s="863"/>
      <c r="CD113" s="863"/>
      <c r="CE113" s="863"/>
      <c r="CF113" s="924">
        <v>6</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138</v>
      </c>
      <c r="DH113" s="826"/>
      <c r="DI113" s="826"/>
      <c r="DJ113" s="826"/>
      <c r="DK113" s="827"/>
      <c r="DL113" s="828" t="s">
        <v>138</v>
      </c>
      <c r="DM113" s="826"/>
      <c r="DN113" s="826"/>
      <c r="DO113" s="826"/>
      <c r="DP113" s="827"/>
      <c r="DQ113" s="828" t="s">
        <v>138</v>
      </c>
      <c r="DR113" s="826"/>
      <c r="DS113" s="826"/>
      <c r="DT113" s="826"/>
      <c r="DU113" s="827"/>
      <c r="DV113" s="873" t="s">
        <v>138</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227045</v>
      </c>
      <c r="AB114" s="826"/>
      <c r="AC114" s="826"/>
      <c r="AD114" s="826"/>
      <c r="AE114" s="827"/>
      <c r="AF114" s="828">
        <v>231677</v>
      </c>
      <c r="AG114" s="826"/>
      <c r="AH114" s="826"/>
      <c r="AI114" s="826"/>
      <c r="AJ114" s="827"/>
      <c r="AK114" s="828">
        <v>190001</v>
      </c>
      <c r="AL114" s="826"/>
      <c r="AM114" s="826"/>
      <c r="AN114" s="826"/>
      <c r="AO114" s="827"/>
      <c r="AP114" s="873">
        <v>1.4</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4148984</v>
      </c>
      <c r="BR114" s="863"/>
      <c r="BS114" s="863"/>
      <c r="BT114" s="863"/>
      <c r="BU114" s="863"/>
      <c r="BV114" s="863">
        <v>4278867</v>
      </c>
      <c r="BW114" s="863"/>
      <c r="BX114" s="863"/>
      <c r="BY114" s="863"/>
      <c r="BZ114" s="863"/>
      <c r="CA114" s="863">
        <v>4229074</v>
      </c>
      <c r="CB114" s="863"/>
      <c r="CC114" s="863"/>
      <c r="CD114" s="863"/>
      <c r="CE114" s="863"/>
      <c r="CF114" s="924">
        <v>31.2</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138</v>
      </c>
      <c r="DH114" s="826"/>
      <c r="DI114" s="826"/>
      <c r="DJ114" s="826"/>
      <c r="DK114" s="827"/>
      <c r="DL114" s="828" t="s">
        <v>138</v>
      </c>
      <c r="DM114" s="826"/>
      <c r="DN114" s="826"/>
      <c r="DO114" s="826"/>
      <c r="DP114" s="827"/>
      <c r="DQ114" s="828" t="s">
        <v>138</v>
      </c>
      <c r="DR114" s="826"/>
      <c r="DS114" s="826"/>
      <c r="DT114" s="826"/>
      <c r="DU114" s="827"/>
      <c r="DV114" s="873" t="s">
        <v>138</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138</v>
      </c>
      <c r="AB115" s="972"/>
      <c r="AC115" s="972"/>
      <c r="AD115" s="972"/>
      <c r="AE115" s="973"/>
      <c r="AF115" s="974" t="s">
        <v>138</v>
      </c>
      <c r="AG115" s="972"/>
      <c r="AH115" s="972"/>
      <c r="AI115" s="972"/>
      <c r="AJ115" s="973"/>
      <c r="AK115" s="974" t="s">
        <v>138</v>
      </c>
      <c r="AL115" s="972"/>
      <c r="AM115" s="972"/>
      <c r="AN115" s="972"/>
      <c r="AO115" s="973"/>
      <c r="AP115" s="975" t="s">
        <v>138</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138</v>
      </c>
      <c r="BR115" s="863"/>
      <c r="BS115" s="863"/>
      <c r="BT115" s="863"/>
      <c r="BU115" s="863"/>
      <c r="BV115" s="863" t="s">
        <v>138</v>
      </c>
      <c r="BW115" s="863"/>
      <c r="BX115" s="863"/>
      <c r="BY115" s="863"/>
      <c r="BZ115" s="863"/>
      <c r="CA115" s="863" t="s">
        <v>138</v>
      </c>
      <c r="CB115" s="863"/>
      <c r="CC115" s="863"/>
      <c r="CD115" s="863"/>
      <c r="CE115" s="863"/>
      <c r="CF115" s="924" t="s">
        <v>138</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138</v>
      </c>
      <c r="DH115" s="826"/>
      <c r="DI115" s="826"/>
      <c r="DJ115" s="826"/>
      <c r="DK115" s="827"/>
      <c r="DL115" s="828" t="s">
        <v>138</v>
      </c>
      <c r="DM115" s="826"/>
      <c r="DN115" s="826"/>
      <c r="DO115" s="826"/>
      <c r="DP115" s="827"/>
      <c r="DQ115" s="828" t="s">
        <v>138</v>
      </c>
      <c r="DR115" s="826"/>
      <c r="DS115" s="826"/>
      <c r="DT115" s="826"/>
      <c r="DU115" s="827"/>
      <c r="DV115" s="873" t="s">
        <v>138</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453</v>
      </c>
      <c r="AB116" s="826"/>
      <c r="AC116" s="826"/>
      <c r="AD116" s="826"/>
      <c r="AE116" s="827"/>
      <c r="AF116" s="828">
        <v>132</v>
      </c>
      <c r="AG116" s="826"/>
      <c r="AH116" s="826"/>
      <c r="AI116" s="826"/>
      <c r="AJ116" s="827"/>
      <c r="AK116" s="828">
        <v>219</v>
      </c>
      <c r="AL116" s="826"/>
      <c r="AM116" s="826"/>
      <c r="AN116" s="826"/>
      <c r="AO116" s="827"/>
      <c r="AP116" s="873">
        <v>0</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138</v>
      </c>
      <c r="BR116" s="863"/>
      <c r="BS116" s="863"/>
      <c r="BT116" s="863"/>
      <c r="BU116" s="863"/>
      <c r="BV116" s="863" t="s">
        <v>447</v>
      </c>
      <c r="BW116" s="863"/>
      <c r="BX116" s="863"/>
      <c r="BY116" s="863"/>
      <c r="BZ116" s="863"/>
      <c r="CA116" s="863" t="s">
        <v>138</v>
      </c>
      <c r="CB116" s="863"/>
      <c r="CC116" s="863"/>
      <c r="CD116" s="863"/>
      <c r="CE116" s="863"/>
      <c r="CF116" s="924" t="s">
        <v>138</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447</v>
      </c>
      <c r="DH116" s="826"/>
      <c r="DI116" s="826"/>
      <c r="DJ116" s="826"/>
      <c r="DK116" s="827"/>
      <c r="DL116" s="828" t="s">
        <v>447</v>
      </c>
      <c r="DM116" s="826"/>
      <c r="DN116" s="826"/>
      <c r="DO116" s="826"/>
      <c r="DP116" s="827"/>
      <c r="DQ116" s="828" t="s">
        <v>138</v>
      </c>
      <c r="DR116" s="826"/>
      <c r="DS116" s="826"/>
      <c r="DT116" s="826"/>
      <c r="DU116" s="827"/>
      <c r="DV116" s="873" t="s">
        <v>138</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5219426</v>
      </c>
      <c r="AB117" s="958"/>
      <c r="AC117" s="958"/>
      <c r="AD117" s="958"/>
      <c r="AE117" s="959"/>
      <c r="AF117" s="960">
        <v>5154126</v>
      </c>
      <c r="AG117" s="958"/>
      <c r="AH117" s="958"/>
      <c r="AI117" s="958"/>
      <c r="AJ117" s="959"/>
      <c r="AK117" s="960">
        <v>4996755</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138</v>
      </c>
      <c r="BR117" s="863"/>
      <c r="BS117" s="863"/>
      <c r="BT117" s="863"/>
      <c r="BU117" s="863"/>
      <c r="BV117" s="863" t="s">
        <v>138</v>
      </c>
      <c r="BW117" s="863"/>
      <c r="BX117" s="863"/>
      <c r="BY117" s="863"/>
      <c r="BZ117" s="863"/>
      <c r="CA117" s="863" t="s">
        <v>138</v>
      </c>
      <c r="CB117" s="863"/>
      <c r="CC117" s="863"/>
      <c r="CD117" s="863"/>
      <c r="CE117" s="863"/>
      <c r="CF117" s="924" t="s">
        <v>138</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447</v>
      </c>
      <c r="DH117" s="826"/>
      <c r="DI117" s="826"/>
      <c r="DJ117" s="826"/>
      <c r="DK117" s="827"/>
      <c r="DL117" s="828" t="s">
        <v>138</v>
      </c>
      <c r="DM117" s="826"/>
      <c r="DN117" s="826"/>
      <c r="DO117" s="826"/>
      <c r="DP117" s="827"/>
      <c r="DQ117" s="828" t="s">
        <v>138</v>
      </c>
      <c r="DR117" s="826"/>
      <c r="DS117" s="826"/>
      <c r="DT117" s="826"/>
      <c r="DU117" s="827"/>
      <c r="DV117" s="873" t="s">
        <v>138</v>
      </c>
      <c r="DW117" s="874"/>
      <c r="DX117" s="874"/>
      <c r="DY117" s="874"/>
      <c r="DZ117" s="875"/>
    </row>
    <row r="118" spans="1:130" s="248" customFormat="1" ht="26.25" customHeight="1" x14ac:dyDescent="0.15">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304</v>
      </c>
      <c r="AL118" s="951"/>
      <c r="AM118" s="951"/>
      <c r="AN118" s="951"/>
      <c r="AO118" s="952"/>
      <c r="AP118" s="954" t="s">
        <v>438</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138</v>
      </c>
      <c r="BR118" s="894"/>
      <c r="BS118" s="894"/>
      <c r="BT118" s="894"/>
      <c r="BU118" s="894"/>
      <c r="BV118" s="894" t="s">
        <v>138</v>
      </c>
      <c r="BW118" s="894"/>
      <c r="BX118" s="894"/>
      <c r="BY118" s="894"/>
      <c r="BZ118" s="894"/>
      <c r="CA118" s="894" t="s">
        <v>138</v>
      </c>
      <c r="CB118" s="894"/>
      <c r="CC118" s="894"/>
      <c r="CD118" s="894"/>
      <c r="CE118" s="894"/>
      <c r="CF118" s="924" t="s">
        <v>138</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138</v>
      </c>
      <c r="DH118" s="826"/>
      <c r="DI118" s="826"/>
      <c r="DJ118" s="826"/>
      <c r="DK118" s="827"/>
      <c r="DL118" s="828" t="s">
        <v>138</v>
      </c>
      <c r="DM118" s="826"/>
      <c r="DN118" s="826"/>
      <c r="DO118" s="826"/>
      <c r="DP118" s="827"/>
      <c r="DQ118" s="828" t="s">
        <v>138</v>
      </c>
      <c r="DR118" s="826"/>
      <c r="DS118" s="826"/>
      <c r="DT118" s="826"/>
      <c r="DU118" s="827"/>
      <c r="DV118" s="873" t="s">
        <v>138</v>
      </c>
      <c r="DW118" s="874"/>
      <c r="DX118" s="874"/>
      <c r="DY118" s="874"/>
      <c r="DZ118" s="875"/>
    </row>
    <row r="119" spans="1:130" s="248" customFormat="1" ht="26.25" customHeight="1" x14ac:dyDescent="0.15">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138</v>
      </c>
      <c r="AB119" s="944"/>
      <c r="AC119" s="944"/>
      <c r="AD119" s="944"/>
      <c r="AE119" s="945"/>
      <c r="AF119" s="946" t="s">
        <v>138</v>
      </c>
      <c r="AG119" s="944"/>
      <c r="AH119" s="944"/>
      <c r="AI119" s="944"/>
      <c r="AJ119" s="945"/>
      <c r="AK119" s="946" t="s">
        <v>138</v>
      </c>
      <c r="AL119" s="944"/>
      <c r="AM119" s="944"/>
      <c r="AN119" s="944"/>
      <c r="AO119" s="945"/>
      <c r="AP119" s="947" t="s">
        <v>138</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470</v>
      </c>
      <c r="BP119" s="927"/>
      <c r="BQ119" s="931">
        <v>52758362</v>
      </c>
      <c r="BR119" s="894"/>
      <c r="BS119" s="894"/>
      <c r="BT119" s="894"/>
      <c r="BU119" s="894"/>
      <c r="BV119" s="894">
        <v>50961317</v>
      </c>
      <c r="BW119" s="894"/>
      <c r="BX119" s="894"/>
      <c r="BY119" s="894"/>
      <c r="BZ119" s="894"/>
      <c r="CA119" s="894">
        <v>48264620</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138</v>
      </c>
      <c r="DH119" s="809"/>
      <c r="DI119" s="809"/>
      <c r="DJ119" s="809"/>
      <c r="DK119" s="810"/>
      <c r="DL119" s="811" t="s">
        <v>138</v>
      </c>
      <c r="DM119" s="809"/>
      <c r="DN119" s="809"/>
      <c r="DO119" s="809"/>
      <c r="DP119" s="810"/>
      <c r="DQ119" s="811" t="s">
        <v>138</v>
      </c>
      <c r="DR119" s="809"/>
      <c r="DS119" s="809"/>
      <c r="DT119" s="809"/>
      <c r="DU119" s="810"/>
      <c r="DV119" s="897" t="s">
        <v>138</v>
      </c>
      <c r="DW119" s="898"/>
      <c r="DX119" s="898"/>
      <c r="DY119" s="898"/>
      <c r="DZ119" s="899"/>
    </row>
    <row r="120" spans="1:130" s="248" customFormat="1" ht="26.25" customHeight="1" x14ac:dyDescent="0.15">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138</v>
      </c>
      <c r="AB120" s="826"/>
      <c r="AC120" s="826"/>
      <c r="AD120" s="826"/>
      <c r="AE120" s="827"/>
      <c r="AF120" s="828" t="s">
        <v>138</v>
      </c>
      <c r="AG120" s="826"/>
      <c r="AH120" s="826"/>
      <c r="AI120" s="826"/>
      <c r="AJ120" s="827"/>
      <c r="AK120" s="828" t="s">
        <v>138</v>
      </c>
      <c r="AL120" s="826"/>
      <c r="AM120" s="826"/>
      <c r="AN120" s="826"/>
      <c r="AO120" s="827"/>
      <c r="AP120" s="873" t="s">
        <v>138</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3509930</v>
      </c>
      <c r="BR120" s="891"/>
      <c r="BS120" s="891"/>
      <c r="BT120" s="891"/>
      <c r="BU120" s="891"/>
      <c r="BV120" s="891">
        <v>3967522</v>
      </c>
      <c r="BW120" s="891"/>
      <c r="BX120" s="891"/>
      <c r="BY120" s="891"/>
      <c r="BZ120" s="891"/>
      <c r="CA120" s="891">
        <v>3915457</v>
      </c>
      <c r="CB120" s="891"/>
      <c r="CC120" s="891"/>
      <c r="CD120" s="891"/>
      <c r="CE120" s="891"/>
      <c r="CF120" s="915">
        <v>28.9</v>
      </c>
      <c r="CG120" s="916"/>
      <c r="CH120" s="916"/>
      <c r="CI120" s="916"/>
      <c r="CJ120" s="916"/>
      <c r="CK120" s="917" t="s">
        <v>474</v>
      </c>
      <c r="CL120" s="901"/>
      <c r="CM120" s="901"/>
      <c r="CN120" s="901"/>
      <c r="CO120" s="902"/>
      <c r="CP120" s="921" t="s">
        <v>475</v>
      </c>
      <c r="CQ120" s="922"/>
      <c r="CR120" s="922"/>
      <c r="CS120" s="922"/>
      <c r="CT120" s="922"/>
      <c r="CU120" s="922"/>
      <c r="CV120" s="922"/>
      <c r="CW120" s="922"/>
      <c r="CX120" s="922"/>
      <c r="CY120" s="922"/>
      <c r="CZ120" s="922"/>
      <c r="DA120" s="922"/>
      <c r="DB120" s="922"/>
      <c r="DC120" s="922"/>
      <c r="DD120" s="922"/>
      <c r="DE120" s="922"/>
      <c r="DF120" s="923"/>
      <c r="DG120" s="910" t="s">
        <v>138</v>
      </c>
      <c r="DH120" s="891"/>
      <c r="DI120" s="891"/>
      <c r="DJ120" s="891"/>
      <c r="DK120" s="891"/>
      <c r="DL120" s="891">
        <v>9064701</v>
      </c>
      <c r="DM120" s="891"/>
      <c r="DN120" s="891"/>
      <c r="DO120" s="891"/>
      <c r="DP120" s="891"/>
      <c r="DQ120" s="891">
        <v>8298768</v>
      </c>
      <c r="DR120" s="891"/>
      <c r="DS120" s="891"/>
      <c r="DT120" s="891"/>
      <c r="DU120" s="891"/>
      <c r="DV120" s="892">
        <v>61.2</v>
      </c>
      <c r="DW120" s="892"/>
      <c r="DX120" s="892"/>
      <c r="DY120" s="892"/>
      <c r="DZ120" s="893"/>
    </row>
    <row r="121" spans="1:130" s="248" customFormat="1" ht="26.25" customHeight="1" x14ac:dyDescent="0.15">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138</v>
      </c>
      <c r="AB121" s="826"/>
      <c r="AC121" s="826"/>
      <c r="AD121" s="826"/>
      <c r="AE121" s="827"/>
      <c r="AF121" s="828" t="s">
        <v>138</v>
      </c>
      <c r="AG121" s="826"/>
      <c r="AH121" s="826"/>
      <c r="AI121" s="826"/>
      <c r="AJ121" s="827"/>
      <c r="AK121" s="828" t="s">
        <v>138</v>
      </c>
      <c r="AL121" s="826"/>
      <c r="AM121" s="826"/>
      <c r="AN121" s="826"/>
      <c r="AO121" s="827"/>
      <c r="AP121" s="873" t="s">
        <v>138</v>
      </c>
      <c r="AQ121" s="874"/>
      <c r="AR121" s="874"/>
      <c r="AS121" s="874"/>
      <c r="AT121" s="875"/>
      <c r="AU121" s="935"/>
      <c r="AV121" s="936"/>
      <c r="AW121" s="936"/>
      <c r="AX121" s="936"/>
      <c r="AY121" s="937"/>
      <c r="AZ121" s="861" t="s">
        <v>477</v>
      </c>
      <c r="BA121" s="796"/>
      <c r="BB121" s="796"/>
      <c r="BC121" s="796"/>
      <c r="BD121" s="796"/>
      <c r="BE121" s="796"/>
      <c r="BF121" s="796"/>
      <c r="BG121" s="796"/>
      <c r="BH121" s="796"/>
      <c r="BI121" s="796"/>
      <c r="BJ121" s="796"/>
      <c r="BK121" s="796"/>
      <c r="BL121" s="796"/>
      <c r="BM121" s="796"/>
      <c r="BN121" s="796"/>
      <c r="BO121" s="796"/>
      <c r="BP121" s="797"/>
      <c r="BQ121" s="862">
        <v>3829333</v>
      </c>
      <c r="BR121" s="863"/>
      <c r="BS121" s="863"/>
      <c r="BT121" s="863"/>
      <c r="BU121" s="863"/>
      <c r="BV121" s="863">
        <v>3894496</v>
      </c>
      <c r="BW121" s="863"/>
      <c r="BX121" s="863"/>
      <c r="BY121" s="863"/>
      <c r="BZ121" s="863"/>
      <c r="CA121" s="863">
        <v>4293226</v>
      </c>
      <c r="CB121" s="863"/>
      <c r="CC121" s="863"/>
      <c r="CD121" s="863"/>
      <c r="CE121" s="863"/>
      <c r="CF121" s="924">
        <v>31.6</v>
      </c>
      <c r="CG121" s="925"/>
      <c r="CH121" s="925"/>
      <c r="CI121" s="925"/>
      <c r="CJ121" s="925"/>
      <c r="CK121" s="918"/>
      <c r="CL121" s="904"/>
      <c r="CM121" s="904"/>
      <c r="CN121" s="904"/>
      <c r="CO121" s="905"/>
      <c r="CP121" s="884" t="s">
        <v>410</v>
      </c>
      <c r="CQ121" s="885"/>
      <c r="CR121" s="885"/>
      <c r="CS121" s="885"/>
      <c r="CT121" s="885"/>
      <c r="CU121" s="885"/>
      <c r="CV121" s="885"/>
      <c r="CW121" s="885"/>
      <c r="CX121" s="885"/>
      <c r="CY121" s="885"/>
      <c r="CZ121" s="885"/>
      <c r="DA121" s="885"/>
      <c r="DB121" s="885"/>
      <c r="DC121" s="885"/>
      <c r="DD121" s="885"/>
      <c r="DE121" s="885"/>
      <c r="DF121" s="886"/>
      <c r="DG121" s="862">
        <v>5074833</v>
      </c>
      <c r="DH121" s="863"/>
      <c r="DI121" s="863"/>
      <c r="DJ121" s="863"/>
      <c r="DK121" s="863"/>
      <c r="DL121" s="863">
        <v>4756800</v>
      </c>
      <c r="DM121" s="863"/>
      <c r="DN121" s="863"/>
      <c r="DO121" s="863"/>
      <c r="DP121" s="863"/>
      <c r="DQ121" s="863">
        <v>4457523</v>
      </c>
      <c r="DR121" s="863"/>
      <c r="DS121" s="863"/>
      <c r="DT121" s="863"/>
      <c r="DU121" s="863"/>
      <c r="DV121" s="840">
        <v>32.9</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138</v>
      </c>
      <c r="AB122" s="826"/>
      <c r="AC122" s="826"/>
      <c r="AD122" s="826"/>
      <c r="AE122" s="827"/>
      <c r="AF122" s="828" t="s">
        <v>138</v>
      </c>
      <c r="AG122" s="826"/>
      <c r="AH122" s="826"/>
      <c r="AI122" s="826"/>
      <c r="AJ122" s="827"/>
      <c r="AK122" s="828" t="s">
        <v>138</v>
      </c>
      <c r="AL122" s="826"/>
      <c r="AM122" s="826"/>
      <c r="AN122" s="826"/>
      <c r="AO122" s="827"/>
      <c r="AP122" s="873" t="s">
        <v>447</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31040386</v>
      </c>
      <c r="BR122" s="894"/>
      <c r="BS122" s="894"/>
      <c r="BT122" s="894"/>
      <c r="BU122" s="894"/>
      <c r="BV122" s="894">
        <v>29830529</v>
      </c>
      <c r="BW122" s="894"/>
      <c r="BX122" s="894"/>
      <c r="BY122" s="894"/>
      <c r="BZ122" s="894"/>
      <c r="CA122" s="894">
        <v>28323102</v>
      </c>
      <c r="CB122" s="894"/>
      <c r="CC122" s="894"/>
      <c r="CD122" s="894"/>
      <c r="CE122" s="894"/>
      <c r="CF122" s="895">
        <v>208.8</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v>495540</v>
      </c>
      <c r="DH122" s="863"/>
      <c r="DI122" s="863"/>
      <c r="DJ122" s="863"/>
      <c r="DK122" s="863"/>
      <c r="DL122" s="863">
        <v>483490</v>
      </c>
      <c r="DM122" s="863"/>
      <c r="DN122" s="863"/>
      <c r="DO122" s="863"/>
      <c r="DP122" s="863"/>
      <c r="DQ122" s="863">
        <v>444692</v>
      </c>
      <c r="DR122" s="863"/>
      <c r="DS122" s="863"/>
      <c r="DT122" s="863"/>
      <c r="DU122" s="863"/>
      <c r="DV122" s="840">
        <v>3.3</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138</v>
      </c>
      <c r="AB123" s="826"/>
      <c r="AC123" s="826"/>
      <c r="AD123" s="826"/>
      <c r="AE123" s="827"/>
      <c r="AF123" s="828" t="s">
        <v>138</v>
      </c>
      <c r="AG123" s="826"/>
      <c r="AH123" s="826"/>
      <c r="AI123" s="826"/>
      <c r="AJ123" s="827"/>
      <c r="AK123" s="828" t="s">
        <v>138</v>
      </c>
      <c r="AL123" s="826"/>
      <c r="AM123" s="826"/>
      <c r="AN123" s="826"/>
      <c r="AO123" s="827"/>
      <c r="AP123" s="873" t="s">
        <v>138</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480</v>
      </c>
      <c r="BP123" s="927"/>
      <c r="BQ123" s="881">
        <v>38379649</v>
      </c>
      <c r="BR123" s="882"/>
      <c r="BS123" s="882"/>
      <c r="BT123" s="882"/>
      <c r="BU123" s="882"/>
      <c r="BV123" s="882">
        <v>37692547</v>
      </c>
      <c r="BW123" s="882"/>
      <c r="BX123" s="882"/>
      <c r="BY123" s="882"/>
      <c r="BZ123" s="882"/>
      <c r="CA123" s="882">
        <v>36531785</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v>48226</v>
      </c>
      <c r="DH123" s="826"/>
      <c r="DI123" s="826"/>
      <c r="DJ123" s="826"/>
      <c r="DK123" s="827"/>
      <c r="DL123" s="828">
        <v>44387</v>
      </c>
      <c r="DM123" s="826"/>
      <c r="DN123" s="826"/>
      <c r="DO123" s="826"/>
      <c r="DP123" s="827"/>
      <c r="DQ123" s="828">
        <v>31724</v>
      </c>
      <c r="DR123" s="826"/>
      <c r="DS123" s="826"/>
      <c r="DT123" s="826"/>
      <c r="DU123" s="827"/>
      <c r="DV123" s="873">
        <v>0.2</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138</v>
      </c>
      <c r="AB124" s="826"/>
      <c r="AC124" s="826"/>
      <c r="AD124" s="826"/>
      <c r="AE124" s="827"/>
      <c r="AF124" s="828" t="s">
        <v>138</v>
      </c>
      <c r="AG124" s="826"/>
      <c r="AH124" s="826"/>
      <c r="AI124" s="826"/>
      <c r="AJ124" s="827"/>
      <c r="AK124" s="828" t="s">
        <v>138</v>
      </c>
      <c r="AL124" s="826"/>
      <c r="AM124" s="826"/>
      <c r="AN124" s="826"/>
      <c r="AO124" s="827"/>
      <c r="AP124" s="873" t="s">
        <v>138</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109.5</v>
      </c>
      <c r="BR124" s="880"/>
      <c r="BS124" s="880"/>
      <c r="BT124" s="880"/>
      <c r="BU124" s="880"/>
      <c r="BV124" s="880">
        <v>101.1</v>
      </c>
      <c r="BW124" s="880"/>
      <c r="BX124" s="880"/>
      <c r="BY124" s="880"/>
      <c r="BZ124" s="880"/>
      <c r="CA124" s="880">
        <v>86.4</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v>8859147</v>
      </c>
      <c r="DH124" s="809"/>
      <c r="DI124" s="809"/>
      <c r="DJ124" s="809"/>
      <c r="DK124" s="810"/>
      <c r="DL124" s="811" t="s">
        <v>138</v>
      </c>
      <c r="DM124" s="809"/>
      <c r="DN124" s="809"/>
      <c r="DO124" s="809"/>
      <c r="DP124" s="810"/>
      <c r="DQ124" s="811" t="s">
        <v>138</v>
      </c>
      <c r="DR124" s="809"/>
      <c r="DS124" s="809"/>
      <c r="DT124" s="809"/>
      <c r="DU124" s="810"/>
      <c r="DV124" s="897" t="s">
        <v>138</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138</v>
      </c>
      <c r="AB125" s="826"/>
      <c r="AC125" s="826"/>
      <c r="AD125" s="826"/>
      <c r="AE125" s="827"/>
      <c r="AF125" s="828" t="s">
        <v>138</v>
      </c>
      <c r="AG125" s="826"/>
      <c r="AH125" s="826"/>
      <c r="AI125" s="826"/>
      <c r="AJ125" s="827"/>
      <c r="AK125" s="828" t="s">
        <v>138</v>
      </c>
      <c r="AL125" s="826"/>
      <c r="AM125" s="826"/>
      <c r="AN125" s="826"/>
      <c r="AO125" s="827"/>
      <c r="AP125" s="873" t="s">
        <v>447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138</v>
      </c>
      <c r="DH125" s="891"/>
      <c r="DI125" s="891"/>
      <c r="DJ125" s="891"/>
      <c r="DK125" s="891"/>
      <c r="DL125" s="891" t="s">
        <v>138</v>
      </c>
      <c r="DM125" s="891"/>
      <c r="DN125" s="891"/>
      <c r="DO125" s="891"/>
      <c r="DP125" s="891"/>
      <c r="DQ125" s="891" t="s">
        <v>447</v>
      </c>
      <c r="DR125" s="891"/>
      <c r="DS125" s="891"/>
      <c r="DT125" s="891"/>
      <c r="DU125" s="891"/>
      <c r="DV125" s="892" t="s">
        <v>138</v>
      </c>
      <c r="DW125" s="892"/>
      <c r="DX125" s="892"/>
      <c r="DY125" s="892"/>
      <c r="DZ125" s="893"/>
    </row>
    <row r="126" spans="1:130" s="248" customFormat="1" ht="26.25" customHeight="1" thickBot="1" x14ac:dyDescent="0.2">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138</v>
      </c>
      <c r="AB126" s="826"/>
      <c r="AC126" s="826"/>
      <c r="AD126" s="826"/>
      <c r="AE126" s="827"/>
      <c r="AF126" s="828" t="s">
        <v>138</v>
      </c>
      <c r="AG126" s="826"/>
      <c r="AH126" s="826"/>
      <c r="AI126" s="826"/>
      <c r="AJ126" s="827"/>
      <c r="AK126" s="828" t="s">
        <v>138</v>
      </c>
      <c r="AL126" s="826"/>
      <c r="AM126" s="826"/>
      <c r="AN126" s="826"/>
      <c r="AO126" s="827"/>
      <c r="AP126" s="873" t="s">
        <v>138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t="s">
        <v>447</v>
      </c>
      <c r="DH126" s="863"/>
      <c r="DI126" s="863"/>
      <c r="DJ126" s="863"/>
      <c r="DK126" s="863"/>
      <c r="DL126" s="863" t="s">
        <v>138</v>
      </c>
      <c r="DM126" s="863"/>
      <c r="DN126" s="863"/>
      <c r="DO126" s="863"/>
      <c r="DP126" s="863"/>
      <c r="DQ126" s="863" t="s">
        <v>138</v>
      </c>
      <c r="DR126" s="863"/>
      <c r="DS126" s="863"/>
      <c r="DT126" s="863"/>
      <c r="DU126" s="863"/>
      <c r="DV126" s="840" t="s">
        <v>138</v>
      </c>
      <c r="DW126" s="840"/>
      <c r="DX126" s="840"/>
      <c r="DY126" s="840"/>
      <c r="DZ126" s="841"/>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138</v>
      </c>
      <c r="AB127" s="826"/>
      <c r="AC127" s="826"/>
      <c r="AD127" s="826"/>
      <c r="AE127" s="827"/>
      <c r="AF127" s="828" t="s">
        <v>138</v>
      </c>
      <c r="AG127" s="826"/>
      <c r="AH127" s="826"/>
      <c r="AI127" s="826"/>
      <c r="AJ127" s="827"/>
      <c r="AK127" s="828" t="s">
        <v>138</v>
      </c>
      <c r="AL127" s="826"/>
      <c r="AM127" s="826"/>
      <c r="AN127" s="826"/>
      <c r="AO127" s="827"/>
      <c r="AP127" s="873" t="s">
        <v>447</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138</v>
      </c>
      <c r="DH127" s="863"/>
      <c r="DI127" s="863"/>
      <c r="DJ127" s="863"/>
      <c r="DK127" s="863"/>
      <c r="DL127" s="863" t="s">
        <v>138</v>
      </c>
      <c r="DM127" s="863"/>
      <c r="DN127" s="863"/>
      <c r="DO127" s="863"/>
      <c r="DP127" s="863"/>
      <c r="DQ127" s="863" t="s">
        <v>138</v>
      </c>
      <c r="DR127" s="863"/>
      <c r="DS127" s="863"/>
      <c r="DT127" s="863"/>
      <c r="DU127" s="863"/>
      <c r="DV127" s="840" t="s">
        <v>138</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334930</v>
      </c>
      <c r="AB128" s="847"/>
      <c r="AC128" s="847"/>
      <c r="AD128" s="847"/>
      <c r="AE128" s="848"/>
      <c r="AF128" s="849">
        <v>312045</v>
      </c>
      <c r="AG128" s="847"/>
      <c r="AH128" s="847"/>
      <c r="AI128" s="847"/>
      <c r="AJ128" s="848"/>
      <c r="AK128" s="849">
        <v>316734</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138</v>
      </c>
      <c r="BG128" s="833"/>
      <c r="BH128" s="833"/>
      <c r="BI128" s="833"/>
      <c r="BJ128" s="833"/>
      <c r="BK128" s="833"/>
      <c r="BL128" s="856"/>
      <c r="BM128" s="832">
        <v>12.68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138</v>
      </c>
      <c r="DH128" s="837"/>
      <c r="DI128" s="837"/>
      <c r="DJ128" s="837"/>
      <c r="DK128" s="837"/>
      <c r="DL128" s="837" t="s">
        <v>138</v>
      </c>
      <c r="DM128" s="837"/>
      <c r="DN128" s="837"/>
      <c r="DO128" s="837"/>
      <c r="DP128" s="837"/>
      <c r="DQ128" s="837" t="s">
        <v>447</v>
      </c>
      <c r="DR128" s="837"/>
      <c r="DS128" s="837"/>
      <c r="DT128" s="837"/>
      <c r="DU128" s="837"/>
      <c r="DV128" s="838" t="s">
        <v>138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16307754</v>
      </c>
      <c r="AB129" s="826"/>
      <c r="AC129" s="826"/>
      <c r="AD129" s="826"/>
      <c r="AE129" s="827"/>
      <c r="AF129" s="828">
        <v>16163868</v>
      </c>
      <c r="AG129" s="826"/>
      <c r="AH129" s="826"/>
      <c r="AI129" s="826"/>
      <c r="AJ129" s="827"/>
      <c r="AK129" s="828">
        <v>16483523</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138</v>
      </c>
      <c r="BG129" s="816"/>
      <c r="BH129" s="816"/>
      <c r="BI129" s="816"/>
      <c r="BJ129" s="816"/>
      <c r="BK129" s="816"/>
      <c r="BL129" s="817"/>
      <c r="BM129" s="815">
        <v>17.68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3183012</v>
      </c>
      <c r="AB130" s="826"/>
      <c r="AC130" s="826"/>
      <c r="AD130" s="826"/>
      <c r="AE130" s="827"/>
      <c r="AF130" s="828">
        <v>3042013</v>
      </c>
      <c r="AG130" s="826"/>
      <c r="AH130" s="826"/>
      <c r="AI130" s="826"/>
      <c r="AJ130" s="827"/>
      <c r="AK130" s="828">
        <v>2918108</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13.2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13124742</v>
      </c>
      <c r="AB131" s="809"/>
      <c r="AC131" s="809"/>
      <c r="AD131" s="809"/>
      <c r="AE131" s="810"/>
      <c r="AF131" s="811">
        <v>13121855</v>
      </c>
      <c r="AG131" s="809"/>
      <c r="AH131" s="809"/>
      <c r="AI131" s="809"/>
      <c r="AJ131" s="810"/>
      <c r="AK131" s="811">
        <v>13565415</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v>86.4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12.963942449999999</v>
      </c>
      <c r="AB132" s="789"/>
      <c r="AC132" s="789"/>
      <c r="AD132" s="789"/>
      <c r="AE132" s="790"/>
      <c r="AF132" s="791">
        <v>13.718090930000001</v>
      </c>
      <c r="AG132" s="789"/>
      <c r="AH132" s="789"/>
      <c r="AI132" s="789"/>
      <c r="AJ132" s="790"/>
      <c r="AK132" s="791">
        <v>12.988272009999999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13.3</v>
      </c>
      <c r="AB133" s="768"/>
      <c r="AC133" s="768"/>
      <c r="AD133" s="768"/>
      <c r="AE133" s="769"/>
      <c r="AF133" s="767">
        <v>13.6</v>
      </c>
      <c r="AG133" s="768"/>
      <c r="AH133" s="768"/>
      <c r="AI133" s="768"/>
      <c r="AJ133" s="769"/>
      <c r="AK133" s="767">
        <v>13.2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GKCouWyPjXcU6hzguc2r9OEFYw+A1OtFSgwdI2KpyLPFxc0pYs2morTAGwj3QOy+ZOzX/1HPLQ6Rw2jJzXfmg==" saltValue="qUbq7wgMJkvpRS/f7R/03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8Z00LLHlW8rng8+HzzbbKnvwKP/UKyE+eRDNX/pWxIaOTvDyK9+wpdvGKryaObJsGkc0gzbAWrwv0JTQAcRDA==" saltValue="Jz7NqmtIW5yGFcUIrgg+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F472aLe9thAU4KK1iPf89gzY4q6xG0KyzWNZfbZIMAxI8IzuEakqSl22Gp5twn3nQI6FlFjI5T1DR6TjWUz7w==" saltValue="2hxc8VtixdSywIicrWGQh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4751959</v>
      </c>
      <c r="AP9" s="314">
        <v>76925</v>
      </c>
      <c r="AQ9" s="315">
        <v>63314</v>
      </c>
      <c r="AR9" s="316">
        <v>21.5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267845</v>
      </c>
      <c r="AP10" s="317">
        <v>4336</v>
      </c>
      <c r="AQ10" s="318">
        <v>6537</v>
      </c>
      <c r="AR10" s="319">
        <v>-33.700000000000003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v>39010</v>
      </c>
      <c r="AP11" s="317">
        <v>631</v>
      </c>
      <c r="AQ11" s="318">
        <v>1199</v>
      </c>
      <c r="AR11" s="319">
        <v>-47.4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t="s">
        <v>519</v>
      </c>
      <c r="AP12" s="317" t="s">
        <v>519</v>
      </c>
      <c r="AQ12" s="318">
        <v>6</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168287</v>
      </c>
      <c r="AP13" s="317">
        <v>2724</v>
      </c>
      <c r="AQ13" s="318">
        <v>2551</v>
      </c>
      <c r="AR13" s="319">
        <v>6.8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17247</v>
      </c>
      <c r="AP14" s="317">
        <v>279</v>
      </c>
      <c r="AQ14" s="318">
        <v>1371</v>
      </c>
      <c r="AR14" s="319">
        <v>-79.599999999999994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-392566</v>
      </c>
      <c r="AP15" s="317">
        <v>-6355</v>
      </c>
      <c r="AQ15" s="318">
        <v>-3830</v>
      </c>
      <c r="AR15" s="319">
        <v>65.900000000000006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4851782</v>
      </c>
      <c r="AP16" s="317">
        <v>78541</v>
      </c>
      <c r="AQ16" s="318">
        <v>71148</v>
      </c>
      <c r="AR16" s="319">
        <v>10.4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7.25</v>
      </c>
      <c r="AP21" s="331">
        <v>6.38</v>
      </c>
      <c r="AQ21" s="332">
        <v>0.87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98.3</v>
      </c>
      <c r="AP22" s="336">
        <v>98.2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3697938</v>
      </c>
      <c r="AP32" s="345">
        <v>59862</v>
      </c>
      <c r="AQ32" s="346">
        <v>34974</v>
      </c>
      <c r="AR32" s="347">
        <v>71.2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519</v>
      </c>
      <c r="AP34" s="345" t="s">
        <v>519</v>
      </c>
      <c r="AQ34" s="346">
        <v>13</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1108597</v>
      </c>
      <c r="AP35" s="345">
        <v>17946</v>
      </c>
      <c r="AQ35" s="346">
        <v>9202</v>
      </c>
      <c r="AR35" s="347">
        <v>95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v>190001</v>
      </c>
      <c r="AP36" s="345">
        <v>3076</v>
      </c>
      <c r="AQ36" s="346">
        <v>1932</v>
      </c>
      <c r="AR36" s="347">
        <v>59.2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t="s">
        <v>519</v>
      </c>
      <c r="AP37" s="345" t="s">
        <v>519</v>
      </c>
      <c r="AQ37" s="346">
        <v>1045</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v>219</v>
      </c>
      <c r="AP38" s="348">
        <v>4</v>
      </c>
      <c r="AQ38" s="349">
        <v>1</v>
      </c>
      <c r="AR38" s="337">
        <v>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-316734</v>
      </c>
      <c r="AP39" s="345">
        <v>-5127</v>
      </c>
      <c r="AQ39" s="346">
        <v>-6121</v>
      </c>
      <c r="AR39" s="347">
        <v>-16.2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-2918108</v>
      </c>
      <c r="AP40" s="345">
        <v>-47238</v>
      </c>
      <c r="AQ40" s="346">
        <v>-29274</v>
      </c>
      <c r="AR40" s="347">
        <v>61.4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1761913</v>
      </c>
      <c r="AP41" s="345">
        <v>28522</v>
      </c>
      <c r="AQ41" s="346">
        <v>11772</v>
      </c>
      <c r="AR41" s="347">
        <v>142.30000000000001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1123519</v>
      </c>
      <c r="AN51" s="367">
        <v>17451</v>
      </c>
      <c r="AO51" s="368">
        <v>-54.6</v>
      </c>
      <c r="AP51" s="369">
        <v>44504</v>
      </c>
      <c r="AQ51" s="370">
        <v>-5.9</v>
      </c>
      <c r="AR51" s="371">
        <v>-48.7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665392</v>
      </c>
      <c r="AN52" s="375">
        <v>10335</v>
      </c>
      <c r="AO52" s="376">
        <v>-62.4</v>
      </c>
      <c r="AP52" s="377">
        <v>25876</v>
      </c>
      <c r="AQ52" s="378">
        <v>7.4</v>
      </c>
      <c r="AR52" s="379">
        <v>-69.8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2456112</v>
      </c>
      <c r="AN53" s="367">
        <v>38504</v>
      </c>
      <c r="AO53" s="368">
        <v>120.6</v>
      </c>
      <c r="AP53" s="369">
        <v>47820</v>
      </c>
      <c r="AQ53" s="370">
        <v>7.5</v>
      </c>
      <c r="AR53" s="371">
        <v>113.1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1306970</v>
      </c>
      <c r="AN54" s="375">
        <v>20489</v>
      </c>
      <c r="AO54" s="376">
        <v>98.2</v>
      </c>
      <c r="AP54" s="377">
        <v>25855</v>
      </c>
      <c r="AQ54" s="378">
        <v>-0.1</v>
      </c>
      <c r="AR54" s="379">
        <v>98.3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1179537</v>
      </c>
      <c r="AN55" s="367">
        <v>18716</v>
      </c>
      <c r="AO55" s="368">
        <v>-51.4</v>
      </c>
      <c r="AP55" s="369">
        <v>41934</v>
      </c>
      <c r="AQ55" s="370">
        <v>-12.3</v>
      </c>
      <c r="AR55" s="371">
        <v>-39.1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636093</v>
      </c>
      <c r="AN56" s="375">
        <v>10093</v>
      </c>
      <c r="AO56" s="376">
        <v>-50.7</v>
      </c>
      <c r="AP56" s="377">
        <v>23352</v>
      </c>
      <c r="AQ56" s="378">
        <v>-9.6999999999999993</v>
      </c>
      <c r="AR56" s="379">
        <v>-41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1626538</v>
      </c>
      <c r="AN57" s="367">
        <v>26076</v>
      </c>
      <c r="AO57" s="368">
        <v>39.299999999999997</v>
      </c>
      <c r="AP57" s="369">
        <v>45588</v>
      </c>
      <c r="AQ57" s="370">
        <v>8.6999999999999993</v>
      </c>
      <c r="AR57" s="371">
        <v>30.6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832051</v>
      </c>
      <c r="AN58" s="375">
        <v>13339</v>
      </c>
      <c r="AO58" s="376">
        <v>32.200000000000003</v>
      </c>
      <c r="AP58" s="377">
        <v>24150</v>
      </c>
      <c r="AQ58" s="378">
        <v>3.4</v>
      </c>
      <c r="AR58" s="379">
        <v>28.8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1902214</v>
      </c>
      <c r="AN59" s="367">
        <v>30793</v>
      </c>
      <c r="AO59" s="368">
        <v>18.100000000000001</v>
      </c>
      <c r="AP59" s="369">
        <v>45483</v>
      </c>
      <c r="AQ59" s="370">
        <v>-0.2</v>
      </c>
      <c r="AR59" s="371">
        <v>18.3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639122</v>
      </c>
      <c r="AN60" s="375">
        <v>10346</v>
      </c>
      <c r="AO60" s="376">
        <v>-22.4</v>
      </c>
      <c r="AP60" s="377">
        <v>24241</v>
      </c>
      <c r="AQ60" s="378">
        <v>0.4</v>
      </c>
      <c r="AR60" s="379">
        <v>-22.8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1657584</v>
      </c>
      <c r="AN61" s="382">
        <v>26308</v>
      </c>
      <c r="AO61" s="383">
        <v>14.4</v>
      </c>
      <c r="AP61" s="384">
        <v>45066</v>
      </c>
      <c r="AQ61" s="385">
        <v>-0.4</v>
      </c>
      <c r="AR61" s="371">
        <v>14.8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815926</v>
      </c>
      <c r="AN62" s="375">
        <v>12920</v>
      </c>
      <c r="AO62" s="376">
        <v>-1</v>
      </c>
      <c r="AP62" s="377">
        <v>24695</v>
      </c>
      <c r="AQ62" s="378">
        <v>0.3</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44L0iMg/VHuPezljsXv23Ixr4a0Rn09iq4HfF6wLPTdN/UDKl9UQ554aDM1IQgSxBPKT5ootaEYyggietgMwQ==" saltValue="ZEScHzn6mxJffXuoyXjS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nQqUWdGttdE9BIjfs1Ale7FK97OyAYbhhhgqiQKlkjMBM4HvA/MLPavb/C0ctAkX8UEYr+VkSFBMaFCq+dZMkQ==" saltValue="R6g337+1Biak6sBCua6++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5MDwKU78XvgdJnURoktS4NGPw5gq3ZUSinKzhJp4HIFxiZxXrjZ5iWRKeTkM2cmL2lPVAtGCi14eAHb9YnH13g==" saltValue="BjgJFJ7XflsITLEiajkH/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6.39</v>
      </c>
      <c r="G47" s="12">
        <v>6.39</v>
      </c>
      <c r="H47" s="12">
        <v>7.39</v>
      </c>
      <c r="I47" s="12">
        <v>9.32</v>
      </c>
      <c r="J47" s="13">
        <v>10.66</v>
      </c>
    </row>
    <row r="48" spans="2:10" ht="57.75" customHeight="1" x14ac:dyDescent="0.15">
      <c r="B48" s="14"/>
      <c r="C48" s="1202" t="s">
        <v>4</v>
      </c>
      <c r="D48" s="1202"/>
      <c r="E48" s="1203"/>
      <c r="F48" s="15">
        <v>2.46</v>
      </c>
      <c r="G48" s="16">
        <v>1.96</v>
      </c>
      <c r="H48" s="16">
        <v>3.64</v>
      </c>
      <c r="I48" s="16">
        <v>2.88</v>
      </c>
      <c r="J48" s="17">
        <v>6.82</v>
      </c>
    </row>
    <row r="49" spans="2:10" ht="57.75" customHeight="1" thickBot="1" x14ac:dyDescent="0.2">
      <c r="B49" s="18"/>
      <c r="C49" s="1204" t="s">
        <v>5</v>
      </c>
      <c r="D49" s="1204"/>
      <c r="E49" s="1205"/>
      <c r="F49" s="19" t="s">
        <v>565</v>
      </c>
      <c r="G49" s="20" t="s">
        <v>566</v>
      </c>
      <c r="H49" s="20">
        <v>1.68</v>
      </c>
      <c r="I49" s="20" t="s">
        <v>567</v>
      </c>
      <c r="J49" s="21">
        <v>4</v>
      </c>
    </row>
    <row r="50" spans="2:10" ht="13.5" customHeight="1" x14ac:dyDescent="0.15"/>
  </sheetData>
  <sheetProtection algorithmName="SHA-512" hashValue="Pv1sMg09ZDycqoyPUfLEgd/zgx7wcuAHHm7WFeeNNk6gDO/zZtK2J5e2Ti67rujlczorn22STgHhzbUEbgaH9A==" saltValue="72OkBMtZvuE6czm6vt9F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2022-03-04T07:12:27Z</cp:lastPrinted>
  <dcterms:created xsi:type="dcterms:W3CDTF">2022-02-02T06:12:13Z</dcterms:created>
  <dcterms:modified xsi:type="dcterms:W3CDTF">2022-09-26T04:58:05Z</dcterms:modified>
  <cp:category/>
</cp:coreProperties>
</file>